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drian.Wiegman\Documents\GitHub\Wiegman_USDA_ARS\Cran_Q_C\_superceded\MEP\data\"/>
    </mc:Choice>
  </mc:AlternateContent>
  <xr:revisionPtr revIDLastSave="0" documentId="13_ncr:1_{6969599C-C0FB-481C-BC89-E463632760E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lad1" sheetId="1" r:id="rId1"/>
    <sheet name="AW" sheetId="2" r:id="rId2"/>
  </sheets>
  <definedNames>
    <definedName name="_xlnm._FilterDatabase" localSheetId="0" hidden="1">Blad1!$A$2:$AH$205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2" i="2" l="1"/>
  <c r="G2" i="2"/>
  <c r="I74" i="2"/>
  <c r="I13" i="2"/>
  <c r="I66" i="2"/>
  <c r="I84" i="2"/>
  <c r="I87" i="2"/>
  <c r="I106" i="2"/>
  <c r="I85" i="2"/>
  <c r="I96" i="2"/>
  <c r="I127" i="2"/>
  <c r="I177" i="2"/>
  <c r="I192" i="2"/>
  <c r="I4" i="2"/>
  <c r="I21" i="2"/>
  <c r="I201" i="2"/>
  <c r="I161" i="2"/>
  <c r="I76" i="2"/>
  <c r="I77" i="2"/>
  <c r="I155" i="2"/>
  <c r="I163" i="2"/>
  <c r="I14" i="2"/>
  <c r="I33" i="2"/>
  <c r="I197" i="2"/>
  <c r="I199" i="2"/>
  <c r="I196" i="2"/>
  <c r="I195" i="2"/>
  <c r="I191" i="2"/>
  <c r="I200" i="2"/>
  <c r="I202" i="2"/>
  <c r="I133" i="2"/>
  <c r="I37" i="2"/>
  <c r="I194" i="2"/>
  <c r="I183" i="2"/>
  <c r="I184" i="2"/>
  <c r="I185" i="2"/>
  <c r="I186" i="2"/>
  <c r="I24" i="2"/>
  <c r="I67" i="2"/>
  <c r="I73" i="2"/>
  <c r="I65" i="2"/>
  <c r="I38" i="2"/>
  <c r="I83" i="2"/>
  <c r="I3" i="2"/>
  <c r="I8" i="2"/>
  <c r="I152" i="2"/>
  <c r="I156" i="2"/>
  <c r="I170" i="2"/>
  <c r="I171" i="2"/>
  <c r="I5" i="2"/>
  <c r="I20" i="2"/>
  <c r="I132" i="2"/>
  <c r="I158" i="2"/>
  <c r="I135" i="2"/>
  <c r="I122" i="2"/>
  <c r="I102" i="2"/>
  <c r="I172" i="2"/>
  <c r="I31" i="2"/>
  <c r="I34" i="2"/>
  <c r="I114" i="2"/>
  <c r="I72" i="2"/>
  <c r="I115" i="2"/>
  <c r="I136" i="2"/>
  <c r="I179" i="2"/>
  <c r="I82" i="2"/>
  <c r="I117" i="2"/>
  <c r="I26" i="2"/>
  <c r="I27" i="2"/>
  <c r="I28" i="2"/>
  <c r="I15" i="2"/>
  <c r="I29" i="2"/>
  <c r="I167" i="2"/>
  <c r="I153" i="2"/>
  <c r="I126" i="2"/>
  <c r="I71" i="2"/>
  <c r="I105" i="2"/>
  <c r="I113" i="2"/>
  <c r="I22" i="2"/>
  <c r="I59" i="2"/>
  <c r="I98" i="2"/>
  <c r="I99" i="2"/>
  <c r="I108" i="2"/>
  <c r="I109" i="2"/>
  <c r="I174" i="2"/>
  <c r="I164" i="2"/>
  <c r="I92" i="2"/>
  <c r="I46" i="2"/>
  <c r="I203" i="2"/>
  <c r="I204" i="2"/>
  <c r="I9" i="2"/>
  <c r="I19" i="2"/>
  <c r="I25" i="2"/>
  <c r="I16" i="2"/>
  <c r="I43" i="2"/>
  <c r="I111" i="2"/>
  <c r="I89" i="2"/>
  <c r="I44" i="2"/>
  <c r="I88" i="2"/>
  <c r="I94" i="2"/>
  <c r="I78" i="2"/>
  <c r="I45" i="2"/>
  <c r="I119" i="2"/>
  <c r="I68" i="2"/>
  <c r="I104" i="2"/>
  <c r="I100" i="2"/>
  <c r="I6" i="2"/>
  <c r="I107" i="2"/>
  <c r="I91" i="2"/>
  <c r="I11" i="2"/>
  <c r="I110" i="2"/>
  <c r="I187" i="2"/>
  <c r="I30" i="2"/>
  <c r="I35" i="2"/>
  <c r="I42" i="2"/>
  <c r="I23" i="2"/>
  <c r="I32" i="2"/>
  <c r="I17" i="2"/>
  <c r="I36" i="2"/>
  <c r="I40" i="2"/>
  <c r="I120" i="2"/>
  <c r="I154" i="2"/>
  <c r="I188" i="2"/>
  <c r="I189" i="2"/>
  <c r="I190" i="2"/>
  <c r="I129" i="2"/>
  <c r="I130" i="2"/>
  <c r="I112" i="2"/>
  <c r="I131" i="2"/>
  <c r="I128" i="2"/>
  <c r="I7" i="2"/>
  <c r="I118" i="2"/>
  <c r="I101" i="2"/>
  <c r="I18" i="2"/>
  <c r="I95" i="2"/>
  <c r="I39" i="2"/>
  <c r="I139" i="2"/>
  <c r="I138" i="2"/>
  <c r="I90" i="2"/>
  <c r="I47" i="2"/>
  <c r="I48" i="2"/>
  <c r="I49" i="2"/>
  <c r="I50" i="2"/>
  <c r="I51" i="2"/>
  <c r="I52" i="2"/>
  <c r="I53" i="2"/>
  <c r="I54" i="2"/>
  <c r="I41" i="2"/>
  <c r="I160" i="2"/>
  <c r="I159" i="2"/>
  <c r="I12" i="2"/>
  <c r="I86" i="2"/>
  <c r="I116" i="2"/>
  <c r="I97" i="2"/>
  <c r="I169" i="2"/>
  <c r="I75" i="2"/>
  <c r="I64" i="2"/>
  <c r="I79" i="2"/>
  <c r="I80" i="2"/>
  <c r="I81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73" i="2"/>
  <c r="I162" i="2"/>
  <c r="I125" i="2"/>
  <c r="I134" i="2"/>
  <c r="I2" i="2"/>
  <c r="I165" i="2"/>
  <c r="I166" i="2"/>
  <c r="I93" i="2"/>
  <c r="I157" i="2"/>
  <c r="I168" i="2"/>
  <c r="I121" i="2"/>
  <c r="I137" i="2"/>
  <c r="I181" i="2"/>
  <c r="I69" i="2"/>
  <c r="I70" i="2"/>
  <c r="I182" i="2"/>
  <c r="I178" i="2"/>
  <c r="I176" i="2"/>
  <c r="I180" i="2"/>
  <c r="I198" i="2"/>
  <c r="I123" i="2"/>
  <c r="I124" i="2"/>
  <c r="I10" i="2"/>
  <c r="I55" i="2"/>
  <c r="I56" i="2"/>
  <c r="I57" i="2"/>
  <c r="I58" i="2"/>
  <c r="I60" i="2"/>
  <c r="I61" i="2"/>
  <c r="I62" i="2"/>
  <c r="I63" i="2"/>
  <c r="I193" i="2"/>
  <c r="I175" i="2"/>
  <c r="I103" i="2"/>
  <c r="B103" i="2"/>
  <c r="C103" i="2"/>
  <c r="D103" i="2"/>
  <c r="E103" i="2"/>
  <c r="F103" i="2"/>
  <c r="G103" i="2"/>
  <c r="H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B74" i="2"/>
  <c r="C74" i="2"/>
  <c r="D74" i="2"/>
  <c r="E74" i="2"/>
  <c r="F74" i="2"/>
  <c r="G74" i="2"/>
  <c r="H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B13" i="2"/>
  <c r="C13" i="2"/>
  <c r="D13" i="2"/>
  <c r="E13" i="2"/>
  <c r="F13" i="2"/>
  <c r="G13" i="2"/>
  <c r="H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B66" i="2"/>
  <c r="C66" i="2"/>
  <c r="D66" i="2"/>
  <c r="E66" i="2"/>
  <c r="F66" i="2"/>
  <c r="G66" i="2"/>
  <c r="H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B84" i="2"/>
  <c r="C84" i="2"/>
  <c r="D84" i="2"/>
  <c r="E84" i="2"/>
  <c r="F84" i="2"/>
  <c r="G84" i="2"/>
  <c r="H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B87" i="2"/>
  <c r="C87" i="2"/>
  <c r="D87" i="2"/>
  <c r="E87" i="2"/>
  <c r="F87" i="2"/>
  <c r="G87" i="2"/>
  <c r="H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B106" i="2"/>
  <c r="C106" i="2"/>
  <c r="D106" i="2"/>
  <c r="E106" i="2"/>
  <c r="F106" i="2"/>
  <c r="G106" i="2"/>
  <c r="H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B85" i="2"/>
  <c r="C85" i="2"/>
  <c r="D85" i="2"/>
  <c r="E85" i="2"/>
  <c r="F85" i="2"/>
  <c r="G85" i="2"/>
  <c r="H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B96" i="2"/>
  <c r="C96" i="2"/>
  <c r="D96" i="2"/>
  <c r="E96" i="2"/>
  <c r="F96" i="2"/>
  <c r="G96" i="2"/>
  <c r="H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B127" i="2"/>
  <c r="C127" i="2"/>
  <c r="D127" i="2"/>
  <c r="E127" i="2"/>
  <c r="F127" i="2"/>
  <c r="G127" i="2"/>
  <c r="H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B177" i="2"/>
  <c r="C177" i="2"/>
  <c r="D177" i="2"/>
  <c r="E177" i="2"/>
  <c r="F177" i="2"/>
  <c r="G177" i="2"/>
  <c r="H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B192" i="2"/>
  <c r="C192" i="2"/>
  <c r="D192" i="2"/>
  <c r="E192" i="2"/>
  <c r="F192" i="2"/>
  <c r="G192" i="2"/>
  <c r="H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B4" i="2"/>
  <c r="C4" i="2"/>
  <c r="D4" i="2"/>
  <c r="E4" i="2"/>
  <c r="F4" i="2"/>
  <c r="G4" i="2"/>
  <c r="H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B21" i="2"/>
  <c r="C21" i="2"/>
  <c r="D21" i="2"/>
  <c r="E21" i="2"/>
  <c r="F21" i="2"/>
  <c r="G21" i="2"/>
  <c r="H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B201" i="2"/>
  <c r="C201" i="2"/>
  <c r="D201" i="2"/>
  <c r="E201" i="2"/>
  <c r="F201" i="2"/>
  <c r="G201" i="2"/>
  <c r="H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B161" i="2"/>
  <c r="C161" i="2"/>
  <c r="D161" i="2"/>
  <c r="E161" i="2"/>
  <c r="F161" i="2"/>
  <c r="G161" i="2"/>
  <c r="H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B76" i="2"/>
  <c r="C76" i="2"/>
  <c r="D76" i="2"/>
  <c r="E76" i="2"/>
  <c r="F76" i="2"/>
  <c r="G76" i="2"/>
  <c r="H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B77" i="2"/>
  <c r="C77" i="2"/>
  <c r="D77" i="2"/>
  <c r="E77" i="2"/>
  <c r="F77" i="2"/>
  <c r="G77" i="2"/>
  <c r="H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B155" i="2"/>
  <c r="C155" i="2"/>
  <c r="D155" i="2"/>
  <c r="E155" i="2"/>
  <c r="F155" i="2"/>
  <c r="G155" i="2"/>
  <c r="H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B163" i="2"/>
  <c r="C163" i="2"/>
  <c r="D163" i="2"/>
  <c r="E163" i="2"/>
  <c r="F163" i="2"/>
  <c r="G163" i="2"/>
  <c r="H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B14" i="2"/>
  <c r="C14" i="2"/>
  <c r="D14" i="2"/>
  <c r="E14" i="2"/>
  <c r="F14" i="2"/>
  <c r="G14" i="2"/>
  <c r="H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B33" i="2"/>
  <c r="C33" i="2"/>
  <c r="D33" i="2"/>
  <c r="E33" i="2"/>
  <c r="F33" i="2"/>
  <c r="G33" i="2"/>
  <c r="H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B197" i="2"/>
  <c r="C197" i="2"/>
  <c r="D197" i="2"/>
  <c r="E197" i="2"/>
  <c r="F197" i="2"/>
  <c r="G197" i="2"/>
  <c r="H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B199" i="2"/>
  <c r="C199" i="2"/>
  <c r="D199" i="2"/>
  <c r="E199" i="2"/>
  <c r="F199" i="2"/>
  <c r="G199" i="2"/>
  <c r="H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B196" i="2"/>
  <c r="C196" i="2"/>
  <c r="D196" i="2"/>
  <c r="E196" i="2"/>
  <c r="F196" i="2"/>
  <c r="G196" i="2"/>
  <c r="H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B195" i="2"/>
  <c r="C195" i="2"/>
  <c r="D195" i="2"/>
  <c r="E195" i="2"/>
  <c r="F195" i="2"/>
  <c r="G195" i="2"/>
  <c r="H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B191" i="2"/>
  <c r="C191" i="2"/>
  <c r="D191" i="2"/>
  <c r="E191" i="2"/>
  <c r="F191" i="2"/>
  <c r="G191" i="2"/>
  <c r="H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B200" i="2"/>
  <c r="C200" i="2"/>
  <c r="D200" i="2"/>
  <c r="E200" i="2"/>
  <c r="F200" i="2"/>
  <c r="G200" i="2"/>
  <c r="H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B202" i="2"/>
  <c r="C202" i="2"/>
  <c r="D202" i="2"/>
  <c r="E202" i="2"/>
  <c r="F202" i="2"/>
  <c r="G202" i="2"/>
  <c r="H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B133" i="2"/>
  <c r="C133" i="2"/>
  <c r="D133" i="2"/>
  <c r="E133" i="2"/>
  <c r="F133" i="2"/>
  <c r="G133" i="2"/>
  <c r="H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B37" i="2"/>
  <c r="C37" i="2"/>
  <c r="D37" i="2"/>
  <c r="E37" i="2"/>
  <c r="F37" i="2"/>
  <c r="G37" i="2"/>
  <c r="H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B194" i="2"/>
  <c r="C194" i="2"/>
  <c r="D194" i="2"/>
  <c r="E194" i="2"/>
  <c r="F194" i="2"/>
  <c r="G194" i="2"/>
  <c r="H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B183" i="2"/>
  <c r="C183" i="2"/>
  <c r="D183" i="2"/>
  <c r="E183" i="2"/>
  <c r="F183" i="2"/>
  <c r="G183" i="2"/>
  <c r="H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B184" i="2"/>
  <c r="C184" i="2"/>
  <c r="D184" i="2"/>
  <c r="E184" i="2"/>
  <c r="F184" i="2"/>
  <c r="G184" i="2"/>
  <c r="H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B185" i="2"/>
  <c r="C185" i="2"/>
  <c r="D185" i="2"/>
  <c r="E185" i="2"/>
  <c r="F185" i="2"/>
  <c r="G185" i="2"/>
  <c r="H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B186" i="2"/>
  <c r="C186" i="2"/>
  <c r="D186" i="2"/>
  <c r="E186" i="2"/>
  <c r="F186" i="2"/>
  <c r="G186" i="2"/>
  <c r="H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B24" i="2"/>
  <c r="C24" i="2"/>
  <c r="D24" i="2"/>
  <c r="E24" i="2"/>
  <c r="F24" i="2"/>
  <c r="G24" i="2"/>
  <c r="H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B67" i="2"/>
  <c r="C67" i="2"/>
  <c r="D67" i="2"/>
  <c r="E67" i="2"/>
  <c r="F67" i="2"/>
  <c r="G67" i="2"/>
  <c r="H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B73" i="2"/>
  <c r="C73" i="2"/>
  <c r="D73" i="2"/>
  <c r="E73" i="2"/>
  <c r="F73" i="2"/>
  <c r="G73" i="2"/>
  <c r="H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B65" i="2"/>
  <c r="C65" i="2"/>
  <c r="D65" i="2"/>
  <c r="E65" i="2"/>
  <c r="F65" i="2"/>
  <c r="G65" i="2"/>
  <c r="H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B38" i="2"/>
  <c r="C38" i="2"/>
  <c r="D38" i="2"/>
  <c r="E38" i="2"/>
  <c r="F38" i="2"/>
  <c r="G38" i="2"/>
  <c r="H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B83" i="2"/>
  <c r="C83" i="2"/>
  <c r="D83" i="2"/>
  <c r="E83" i="2"/>
  <c r="F83" i="2"/>
  <c r="G83" i="2"/>
  <c r="H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B3" i="2"/>
  <c r="C3" i="2"/>
  <c r="D3" i="2"/>
  <c r="E3" i="2"/>
  <c r="F3" i="2"/>
  <c r="G3" i="2"/>
  <c r="H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B8" i="2"/>
  <c r="C8" i="2"/>
  <c r="D8" i="2"/>
  <c r="E8" i="2"/>
  <c r="F8" i="2"/>
  <c r="G8" i="2"/>
  <c r="H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B152" i="2"/>
  <c r="C152" i="2"/>
  <c r="D152" i="2"/>
  <c r="E152" i="2"/>
  <c r="F152" i="2"/>
  <c r="G152" i="2"/>
  <c r="H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B156" i="2"/>
  <c r="C156" i="2"/>
  <c r="D156" i="2"/>
  <c r="E156" i="2"/>
  <c r="F156" i="2"/>
  <c r="G156" i="2"/>
  <c r="H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B170" i="2"/>
  <c r="C170" i="2"/>
  <c r="D170" i="2"/>
  <c r="E170" i="2"/>
  <c r="F170" i="2"/>
  <c r="G170" i="2"/>
  <c r="H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B171" i="2"/>
  <c r="C171" i="2"/>
  <c r="D171" i="2"/>
  <c r="E171" i="2"/>
  <c r="F171" i="2"/>
  <c r="G171" i="2"/>
  <c r="H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B5" i="2"/>
  <c r="C5" i="2"/>
  <c r="D5" i="2"/>
  <c r="E5" i="2"/>
  <c r="F5" i="2"/>
  <c r="G5" i="2"/>
  <c r="H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B20" i="2"/>
  <c r="C20" i="2"/>
  <c r="D20" i="2"/>
  <c r="E20" i="2"/>
  <c r="F20" i="2"/>
  <c r="G20" i="2"/>
  <c r="H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B132" i="2"/>
  <c r="C132" i="2"/>
  <c r="D132" i="2"/>
  <c r="E132" i="2"/>
  <c r="F132" i="2"/>
  <c r="G132" i="2"/>
  <c r="H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B158" i="2"/>
  <c r="C158" i="2"/>
  <c r="D158" i="2"/>
  <c r="E158" i="2"/>
  <c r="F158" i="2"/>
  <c r="G158" i="2"/>
  <c r="H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B135" i="2"/>
  <c r="C135" i="2"/>
  <c r="D135" i="2"/>
  <c r="E135" i="2"/>
  <c r="F135" i="2"/>
  <c r="G135" i="2"/>
  <c r="H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B122" i="2"/>
  <c r="C122" i="2"/>
  <c r="D122" i="2"/>
  <c r="E122" i="2"/>
  <c r="F122" i="2"/>
  <c r="G122" i="2"/>
  <c r="H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B102" i="2"/>
  <c r="C102" i="2"/>
  <c r="D102" i="2"/>
  <c r="E102" i="2"/>
  <c r="F102" i="2"/>
  <c r="G102" i="2"/>
  <c r="H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B172" i="2"/>
  <c r="C172" i="2"/>
  <c r="D172" i="2"/>
  <c r="E172" i="2"/>
  <c r="F172" i="2"/>
  <c r="G172" i="2"/>
  <c r="H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B31" i="2"/>
  <c r="C31" i="2"/>
  <c r="D31" i="2"/>
  <c r="E31" i="2"/>
  <c r="F31" i="2"/>
  <c r="G31" i="2"/>
  <c r="H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B34" i="2"/>
  <c r="C34" i="2"/>
  <c r="D34" i="2"/>
  <c r="E34" i="2"/>
  <c r="F34" i="2"/>
  <c r="G34" i="2"/>
  <c r="H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B114" i="2"/>
  <c r="C114" i="2"/>
  <c r="D114" i="2"/>
  <c r="E114" i="2"/>
  <c r="F114" i="2"/>
  <c r="G114" i="2"/>
  <c r="H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B72" i="2"/>
  <c r="C72" i="2"/>
  <c r="D72" i="2"/>
  <c r="E72" i="2"/>
  <c r="F72" i="2"/>
  <c r="G72" i="2"/>
  <c r="H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B115" i="2"/>
  <c r="C115" i="2"/>
  <c r="D115" i="2"/>
  <c r="E115" i="2"/>
  <c r="F115" i="2"/>
  <c r="G115" i="2"/>
  <c r="H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B136" i="2"/>
  <c r="C136" i="2"/>
  <c r="D136" i="2"/>
  <c r="E136" i="2"/>
  <c r="F136" i="2"/>
  <c r="G136" i="2"/>
  <c r="H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B179" i="2"/>
  <c r="C179" i="2"/>
  <c r="D179" i="2"/>
  <c r="E179" i="2"/>
  <c r="F179" i="2"/>
  <c r="G179" i="2"/>
  <c r="H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B82" i="2"/>
  <c r="C82" i="2"/>
  <c r="D82" i="2"/>
  <c r="E82" i="2"/>
  <c r="F82" i="2"/>
  <c r="G82" i="2"/>
  <c r="H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B117" i="2"/>
  <c r="C117" i="2"/>
  <c r="D117" i="2"/>
  <c r="E117" i="2"/>
  <c r="F117" i="2"/>
  <c r="G117" i="2"/>
  <c r="H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B26" i="2"/>
  <c r="C26" i="2"/>
  <c r="D26" i="2"/>
  <c r="E26" i="2"/>
  <c r="F26" i="2"/>
  <c r="G26" i="2"/>
  <c r="H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B27" i="2"/>
  <c r="C27" i="2"/>
  <c r="D27" i="2"/>
  <c r="E27" i="2"/>
  <c r="F27" i="2"/>
  <c r="G27" i="2"/>
  <c r="H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B28" i="2"/>
  <c r="C28" i="2"/>
  <c r="D28" i="2"/>
  <c r="E28" i="2"/>
  <c r="F28" i="2"/>
  <c r="G28" i="2"/>
  <c r="H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B15" i="2"/>
  <c r="C15" i="2"/>
  <c r="D15" i="2"/>
  <c r="E15" i="2"/>
  <c r="F15" i="2"/>
  <c r="G15" i="2"/>
  <c r="H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B29" i="2"/>
  <c r="C29" i="2"/>
  <c r="D29" i="2"/>
  <c r="E29" i="2"/>
  <c r="F29" i="2"/>
  <c r="G29" i="2"/>
  <c r="H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B167" i="2"/>
  <c r="C167" i="2"/>
  <c r="D167" i="2"/>
  <c r="E167" i="2"/>
  <c r="F167" i="2"/>
  <c r="G167" i="2"/>
  <c r="H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B153" i="2"/>
  <c r="C153" i="2"/>
  <c r="D153" i="2"/>
  <c r="E153" i="2"/>
  <c r="F153" i="2"/>
  <c r="G153" i="2"/>
  <c r="H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B126" i="2"/>
  <c r="C126" i="2"/>
  <c r="D126" i="2"/>
  <c r="E126" i="2"/>
  <c r="F126" i="2"/>
  <c r="G126" i="2"/>
  <c r="H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B71" i="2"/>
  <c r="C71" i="2"/>
  <c r="D71" i="2"/>
  <c r="E71" i="2"/>
  <c r="F71" i="2"/>
  <c r="G71" i="2"/>
  <c r="H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B105" i="2"/>
  <c r="C105" i="2"/>
  <c r="D105" i="2"/>
  <c r="E105" i="2"/>
  <c r="F105" i="2"/>
  <c r="G105" i="2"/>
  <c r="H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B113" i="2"/>
  <c r="C113" i="2"/>
  <c r="D113" i="2"/>
  <c r="E113" i="2"/>
  <c r="F113" i="2"/>
  <c r="G113" i="2"/>
  <c r="H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B22" i="2"/>
  <c r="C22" i="2"/>
  <c r="D22" i="2"/>
  <c r="E22" i="2"/>
  <c r="F22" i="2"/>
  <c r="G22" i="2"/>
  <c r="H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Z22" i="2"/>
  <c r="AA22" i="2"/>
  <c r="AB22" i="2"/>
  <c r="AC22" i="2"/>
  <c r="AD22" i="2"/>
  <c r="AE22" i="2"/>
  <c r="AF22" i="2"/>
  <c r="AG22" i="2"/>
  <c r="AH22" i="2"/>
  <c r="B59" i="2"/>
  <c r="C59" i="2"/>
  <c r="D59" i="2"/>
  <c r="E59" i="2"/>
  <c r="F59" i="2"/>
  <c r="G59" i="2"/>
  <c r="H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B98" i="2"/>
  <c r="C98" i="2"/>
  <c r="D98" i="2"/>
  <c r="E98" i="2"/>
  <c r="F98" i="2"/>
  <c r="G98" i="2"/>
  <c r="H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B99" i="2"/>
  <c r="C99" i="2"/>
  <c r="D99" i="2"/>
  <c r="E99" i="2"/>
  <c r="F99" i="2"/>
  <c r="G99" i="2"/>
  <c r="H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B108" i="2"/>
  <c r="C108" i="2"/>
  <c r="D108" i="2"/>
  <c r="E108" i="2"/>
  <c r="F108" i="2"/>
  <c r="G108" i="2"/>
  <c r="H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B109" i="2"/>
  <c r="C109" i="2"/>
  <c r="D109" i="2"/>
  <c r="E109" i="2"/>
  <c r="F109" i="2"/>
  <c r="G109" i="2"/>
  <c r="H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B174" i="2"/>
  <c r="C174" i="2"/>
  <c r="D174" i="2"/>
  <c r="E174" i="2"/>
  <c r="F174" i="2"/>
  <c r="G174" i="2"/>
  <c r="H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B164" i="2"/>
  <c r="C164" i="2"/>
  <c r="D164" i="2"/>
  <c r="E164" i="2"/>
  <c r="F164" i="2"/>
  <c r="G164" i="2"/>
  <c r="H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B92" i="2"/>
  <c r="C92" i="2"/>
  <c r="D92" i="2"/>
  <c r="E92" i="2"/>
  <c r="F92" i="2"/>
  <c r="G92" i="2"/>
  <c r="H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B46" i="2"/>
  <c r="C46" i="2"/>
  <c r="D46" i="2"/>
  <c r="E46" i="2"/>
  <c r="F46" i="2"/>
  <c r="G46" i="2"/>
  <c r="H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B203" i="2"/>
  <c r="C203" i="2"/>
  <c r="D203" i="2"/>
  <c r="E203" i="2"/>
  <c r="F203" i="2"/>
  <c r="G203" i="2"/>
  <c r="H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B204" i="2"/>
  <c r="C204" i="2"/>
  <c r="D204" i="2"/>
  <c r="E204" i="2"/>
  <c r="F204" i="2"/>
  <c r="G204" i="2"/>
  <c r="H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B9" i="2"/>
  <c r="C9" i="2"/>
  <c r="D9" i="2"/>
  <c r="E9" i="2"/>
  <c r="F9" i="2"/>
  <c r="G9" i="2"/>
  <c r="H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B19" i="2"/>
  <c r="C19" i="2"/>
  <c r="D19" i="2"/>
  <c r="E19" i="2"/>
  <c r="F19" i="2"/>
  <c r="G19" i="2"/>
  <c r="H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B25" i="2"/>
  <c r="C25" i="2"/>
  <c r="D25" i="2"/>
  <c r="E25" i="2"/>
  <c r="F25" i="2"/>
  <c r="G25" i="2"/>
  <c r="H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B16" i="2"/>
  <c r="C16" i="2"/>
  <c r="D16" i="2"/>
  <c r="E16" i="2"/>
  <c r="F16" i="2"/>
  <c r="G16" i="2"/>
  <c r="H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B43" i="2"/>
  <c r="C43" i="2"/>
  <c r="D43" i="2"/>
  <c r="E43" i="2"/>
  <c r="F43" i="2"/>
  <c r="G43" i="2"/>
  <c r="H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B111" i="2"/>
  <c r="C111" i="2"/>
  <c r="D111" i="2"/>
  <c r="E111" i="2"/>
  <c r="F111" i="2"/>
  <c r="G111" i="2"/>
  <c r="H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B89" i="2"/>
  <c r="C89" i="2"/>
  <c r="D89" i="2"/>
  <c r="E89" i="2"/>
  <c r="F89" i="2"/>
  <c r="G89" i="2"/>
  <c r="H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B44" i="2"/>
  <c r="C44" i="2"/>
  <c r="D44" i="2"/>
  <c r="E44" i="2"/>
  <c r="F44" i="2"/>
  <c r="G44" i="2"/>
  <c r="H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B88" i="2"/>
  <c r="C88" i="2"/>
  <c r="D88" i="2"/>
  <c r="E88" i="2"/>
  <c r="F88" i="2"/>
  <c r="G88" i="2"/>
  <c r="H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B94" i="2"/>
  <c r="C94" i="2"/>
  <c r="D94" i="2"/>
  <c r="E94" i="2"/>
  <c r="F94" i="2"/>
  <c r="G94" i="2"/>
  <c r="H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B78" i="2"/>
  <c r="C78" i="2"/>
  <c r="D78" i="2"/>
  <c r="E78" i="2"/>
  <c r="F78" i="2"/>
  <c r="G78" i="2"/>
  <c r="H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B45" i="2"/>
  <c r="C45" i="2"/>
  <c r="D45" i="2"/>
  <c r="E45" i="2"/>
  <c r="F45" i="2"/>
  <c r="G45" i="2"/>
  <c r="H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B119" i="2"/>
  <c r="C119" i="2"/>
  <c r="D119" i="2"/>
  <c r="E119" i="2"/>
  <c r="F119" i="2"/>
  <c r="G119" i="2"/>
  <c r="H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B68" i="2"/>
  <c r="C68" i="2"/>
  <c r="D68" i="2"/>
  <c r="E68" i="2"/>
  <c r="F68" i="2"/>
  <c r="G68" i="2"/>
  <c r="H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B104" i="2"/>
  <c r="C104" i="2"/>
  <c r="D104" i="2"/>
  <c r="E104" i="2"/>
  <c r="F104" i="2"/>
  <c r="G104" i="2"/>
  <c r="H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B100" i="2"/>
  <c r="C100" i="2"/>
  <c r="D100" i="2"/>
  <c r="E100" i="2"/>
  <c r="F100" i="2"/>
  <c r="G100" i="2"/>
  <c r="H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B6" i="2"/>
  <c r="C6" i="2"/>
  <c r="D6" i="2"/>
  <c r="E6" i="2"/>
  <c r="F6" i="2"/>
  <c r="G6" i="2"/>
  <c r="H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B107" i="2"/>
  <c r="C107" i="2"/>
  <c r="D107" i="2"/>
  <c r="E107" i="2"/>
  <c r="F107" i="2"/>
  <c r="G107" i="2"/>
  <c r="H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B91" i="2"/>
  <c r="C91" i="2"/>
  <c r="D91" i="2"/>
  <c r="E91" i="2"/>
  <c r="F91" i="2"/>
  <c r="G91" i="2"/>
  <c r="H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B11" i="2"/>
  <c r="C11" i="2"/>
  <c r="D11" i="2"/>
  <c r="E11" i="2"/>
  <c r="F11" i="2"/>
  <c r="G11" i="2"/>
  <c r="H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B110" i="2"/>
  <c r="C110" i="2"/>
  <c r="D110" i="2"/>
  <c r="E110" i="2"/>
  <c r="F110" i="2"/>
  <c r="G110" i="2"/>
  <c r="H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B187" i="2"/>
  <c r="C187" i="2"/>
  <c r="D187" i="2"/>
  <c r="E187" i="2"/>
  <c r="F187" i="2"/>
  <c r="G187" i="2"/>
  <c r="H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B30" i="2"/>
  <c r="C30" i="2"/>
  <c r="D30" i="2"/>
  <c r="E30" i="2"/>
  <c r="F30" i="2"/>
  <c r="G30" i="2"/>
  <c r="H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B35" i="2"/>
  <c r="C35" i="2"/>
  <c r="D35" i="2"/>
  <c r="E35" i="2"/>
  <c r="F35" i="2"/>
  <c r="G35" i="2"/>
  <c r="H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B42" i="2"/>
  <c r="C42" i="2"/>
  <c r="D42" i="2"/>
  <c r="E42" i="2"/>
  <c r="F42" i="2"/>
  <c r="G42" i="2"/>
  <c r="H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B23" i="2"/>
  <c r="C23" i="2"/>
  <c r="D23" i="2"/>
  <c r="E23" i="2"/>
  <c r="F23" i="2"/>
  <c r="G23" i="2"/>
  <c r="H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B32" i="2"/>
  <c r="C32" i="2"/>
  <c r="D32" i="2"/>
  <c r="E32" i="2"/>
  <c r="F32" i="2"/>
  <c r="G32" i="2"/>
  <c r="H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B17" i="2"/>
  <c r="C17" i="2"/>
  <c r="D17" i="2"/>
  <c r="E17" i="2"/>
  <c r="F17" i="2"/>
  <c r="G17" i="2"/>
  <c r="H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B36" i="2"/>
  <c r="C36" i="2"/>
  <c r="D36" i="2"/>
  <c r="E36" i="2"/>
  <c r="F36" i="2"/>
  <c r="G36" i="2"/>
  <c r="H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B40" i="2"/>
  <c r="C40" i="2"/>
  <c r="D40" i="2"/>
  <c r="E40" i="2"/>
  <c r="F40" i="2"/>
  <c r="G40" i="2"/>
  <c r="H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B120" i="2"/>
  <c r="C120" i="2"/>
  <c r="D120" i="2"/>
  <c r="E120" i="2"/>
  <c r="F120" i="2"/>
  <c r="G120" i="2"/>
  <c r="H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B154" i="2"/>
  <c r="C154" i="2"/>
  <c r="D154" i="2"/>
  <c r="E154" i="2"/>
  <c r="F154" i="2"/>
  <c r="G154" i="2"/>
  <c r="H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B188" i="2"/>
  <c r="C188" i="2"/>
  <c r="D188" i="2"/>
  <c r="E188" i="2"/>
  <c r="F188" i="2"/>
  <c r="G188" i="2"/>
  <c r="H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B189" i="2"/>
  <c r="C189" i="2"/>
  <c r="D189" i="2"/>
  <c r="E189" i="2"/>
  <c r="F189" i="2"/>
  <c r="G189" i="2"/>
  <c r="H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B190" i="2"/>
  <c r="C190" i="2"/>
  <c r="D190" i="2"/>
  <c r="E190" i="2"/>
  <c r="F190" i="2"/>
  <c r="G190" i="2"/>
  <c r="H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B129" i="2"/>
  <c r="C129" i="2"/>
  <c r="D129" i="2"/>
  <c r="E129" i="2"/>
  <c r="F129" i="2"/>
  <c r="G129" i="2"/>
  <c r="H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B130" i="2"/>
  <c r="C130" i="2"/>
  <c r="D130" i="2"/>
  <c r="E130" i="2"/>
  <c r="F130" i="2"/>
  <c r="G130" i="2"/>
  <c r="H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B112" i="2"/>
  <c r="C112" i="2"/>
  <c r="D112" i="2"/>
  <c r="E112" i="2"/>
  <c r="F112" i="2"/>
  <c r="G112" i="2"/>
  <c r="H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B131" i="2"/>
  <c r="C131" i="2"/>
  <c r="D131" i="2"/>
  <c r="E131" i="2"/>
  <c r="F131" i="2"/>
  <c r="G131" i="2"/>
  <c r="H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B128" i="2"/>
  <c r="C128" i="2"/>
  <c r="D128" i="2"/>
  <c r="E128" i="2"/>
  <c r="F128" i="2"/>
  <c r="G128" i="2"/>
  <c r="H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B7" i="2"/>
  <c r="C7" i="2"/>
  <c r="D7" i="2"/>
  <c r="E7" i="2"/>
  <c r="F7" i="2"/>
  <c r="G7" i="2"/>
  <c r="H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B118" i="2"/>
  <c r="C118" i="2"/>
  <c r="D118" i="2"/>
  <c r="E118" i="2"/>
  <c r="F118" i="2"/>
  <c r="G118" i="2"/>
  <c r="H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B101" i="2"/>
  <c r="C101" i="2"/>
  <c r="D101" i="2"/>
  <c r="E101" i="2"/>
  <c r="F101" i="2"/>
  <c r="G101" i="2"/>
  <c r="H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B18" i="2"/>
  <c r="C18" i="2"/>
  <c r="D18" i="2"/>
  <c r="E18" i="2"/>
  <c r="F18" i="2"/>
  <c r="G18" i="2"/>
  <c r="H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B95" i="2"/>
  <c r="C95" i="2"/>
  <c r="D95" i="2"/>
  <c r="E95" i="2"/>
  <c r="F95" i="2"/>
  <c r="G95" i="2"/>
  <c r="H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B39" i="2"/>
  <c r="C39" i="2"/>
  <c r="D39" i="2"/>
  <c r="E39" i="2"/>
  <c r="F39" i="2"/>
  <c r="G39" i="2"/>
  <c r="H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B139" i="2"/>
  <c r="C139" i="2"/>
  <c r="D139" i="2"/>
  <c r="E139" i="2"/>
  <c r="F139" i="2"/>
  <c r="G139" i="2"/>
  <c r="H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B138" i="2"/>
  <c r="C138" i="2"/>
  <c r="D138" i="2"/>
  <c r="E138" i="2"/>
  <c r="F138" i="2"/>
  <c r="G138" i="2"/>
  <c r="H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B90" i="2"/>
  <c r="C90" i="2"/>
  <c r="D90" i="2"/>
  <c r="E90" i="2"/>
  <c r="F90" i="2"/>
  <c r="G90" i="2"/>
  <c r="H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B47" i="2"/>
  <c r="C47" i="2"/>
  <c r="D47" i="2"/>
  <c r="E47" i="2"/>
  <c r="F47" i="2"/>
  <c r="G47" i="2"/>
  <c r="H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B48" i="2"/>
  <c r="C48" i="2"/>
  <c r="D48" i="2"/>
  <c r="E48" i="2"/>
  <c r="F48" i="2"/>
  <c r="G48" i="2"/>
  <c r="H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B49" i="2"/>
  <c r="C49" i="2"/>
  <c r="D49" i="2"/>
  <c r="E49" i="2"/>
  <c r="F49" i="2"/>
  <c r="G49" i="2"/>
  <c r="H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B50" i="2"/>
  <c r="C50" i="2"/>
  <c r="D50" i="2"/>
  <c r="E50" i="2"/>
  <c r="F50" i="2"/>
  <c r="G50" i="2"/>
  <c r="H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B51" i="2"/>
  <c r="C51" i="2"/>
  <c r="D51" i="2"/>
  <c r="E51" i="2"/>
  <c r="F51" i="2"/>
  <c r="G51" i="2"/>
  <c r="H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B52" i="2"/>
  <c r="C52" i="2"/>
  <c r="D52" i="2"/>
  <c r="E52" i="2"/>
  <c r="F52" i="2"/>
  <c r="G52" i="2"/>
  <c r="H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B53" i="2"/>
  <c r="C53" i="2"/>
  <c r="D53" i="2"/>
  <c r="E53" i="2"/>
  <c r="F53" i="2"/>
  <c r="G53" i="2"/>
  <c r="H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B54" i="2"/>
  <c r="C54" i="2"/>
  <c r="D54" i="2"/>
  <c r="E54" i="2"/>
  <c r="F54" i="2"/>
  <c r="G54" i="2"/>
  <c r="H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B41" i="2"/>
  <c r="C41" i="2"/>
  <c r="D41" i="2"/>
  <c r="E41" i="2"/>
  <c r="F41" i="2"/>
  <c r="G41" i="2"/>
  <c r="H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B160" i="2"/>
  <c r="C160" i="2"/>
  <c r="D160" i="2"/>
  <c r="E160" i="2"/>
  <c r="F160" i="2"/>
  <c r="G160" i="2"/>
  <c r="H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B159" i="2"/>
  <c r="C159" i="2"/>
  <c r="D159" i="2"/>
  <c r="E159" i="2"/>
  <c r="F159" i="2"/>
  <c r="G159" i="2"/>
  <c r="H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B12" i="2"/>
  <c r="C12" i="2"/>
  <c r="D12" i="2"/>
  <c r="E12" i="2"/>
  <c r="F12" i="2"/>
  <c r="G12" i="2"/>
  <c r="H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B86" i="2"/>
  <c r="C86" i="2"/>
  <c r="D86" i="2"/>
  <c r="E86" i="2"/>
  <c r="F86" i="2"/>
  <c r="G86" i="2"/>
  <c r="H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B116" i="2"/>
  <c r="C116" i="2"/>
  <c r="D116" i="2"/>
  <c r="E116" i="2"/>
  <c r="F116" i="2"/>
  <c r="G116" i="2"/>
  <c r="H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B97" i="2"/>
  <c r="C97" i="2"/>
  <c r="D97" i="2"/>
  <c r="E97" i="2"/>
  <c r="F97" i="2"/>
  <c r="G97" i="2"/>
  <c r="H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B169" i="2"/>
  <c r="C169" i="2"/>
  <c r="D169" i="2"/>
  <c r="E169" i="2"/>
  <c r="F169" i="2"/>
  <c r="G169" i="2"/>
  <c r="H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B75" i="2"/>
  <c r="C75" i="2"/>
  <c r="D75" i="2"/>
  <c r="E75" i="2"/>
  <c r="F75" i="2"/>
  <c r="G75" i="2"/>
  <c r="H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B64" i="2"/>
  <c r="C64" i="2"/>
  <c r="D64" i="2"/>
  <c r="E64" i="2"/>
  <c r="F64" i="2"/>
  <c r="G64" i="2"/>
  <c r="H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B79" i="2"/>
  <c r="C79" i="2"/>
  <c r="D79" i="2"/>
  <c r="E79" i="2"/>
  <c r="F79" i="2"/>
  <c r="G79" i="2"/>
  <c r="H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B80" i="2"/>
  <c r="C80" i="2"/>
  <c r="D80" i="2"/>
  <c r="E80" i="2"/>
  <c r="F80" i="2"/>
  <c r="G80" i="2"/>
  <c r="H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B81" i="2"/>
  <c r="C81" i="2"/>
  <c r="D81" i="2"/>
  <c r="E81" i="2"/>
  <c r="F81" i="2"/>
  <c r="G81" i="2"/>
  <c r="H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B140" i="2"/>
  <c r="C140" i="2"/>
  <c r="D140" i="2"/>
  <c r="E140" i="2"/>
  <c r="F140" i="2"/>
  <c r="G140" i="2"/>
  <c r="H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B141" i="2"/>
  <c r="C141" i="2"/>
  <c r="D141" i="2"/>
  <c r="E141" i="2"/>
  <c r="F141" i="2"/>
  <c r="G141" i="2"/>
  <c r="H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B142" i="2"/>
  <c r="C142" i="2"/>
  <c r="D142" i="2"/>
  <c r="E142" i="2"/>
  <c r="F142" i="2"/>
  <c r="G142" i="2"/>
  <c r="H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B143" i="2"/>
  <c r="C143" i="2"/>
  <c r="D143" i="2"/>
  <c r="E143" i="2"/>
  <c r="F143" i="2"/>
  <c r="G143" i="2"/>
  <c r="H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B144" i="2"/>
  <c r="C144" i="2"/>
  <c r="D144" i="2"/>
  <c r="E144" i="2"/>
  <c r="F144" i="2"/>
  <c r="G144" i="2"/>
  <c r="H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B145" i="2"/>
  <c r="C145" i="2"/>
  <c r="D145" i="2"/>
  <c r="E145" i="2"/>
  <c r="F145" i="2"/>
  <c r="G145" i="2"/>
  <c r="H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B146" i="2"/>
  <c r="C146" i="2"/>
  <c r="D146" i="2"/>
  <c r="E146" i="2"/>
  <c r="F146" i="2"/>
  <c r="G146" i="2"/>
  <c r="H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B147" i="2"/>
  <c r="C147" i="2"/>
  <c r="D147" i="2"/>
  <c r="E147" i="2"/>
  <c r="F147" i="2"/>
  <c r="G147" i="2"/>
  <c r="H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B148" i="2"/>
  <c r="C148" i="2"/>
  <c r="D148" i="2"/>
  <c r="E148" i="2"/>
  <c r="F148" i="2"/>
  <c r="G148" i="2"/>
  <c r="H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B149" i="2"/>
  <c r="C149" i="2"/>
  <c r="D149" i="2"/>
  <c r="E149" i="2"/>
  <c r="F149" i="2"/>
  <c r="G149" i="2"/>
  <c r="H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B150" i="2"/>
  <c r="C150" i="2"/>
  <c r="D150" i="2"/>
  <c r="E150" i="2"/>
  <c r="F150" i="2"/>
  <c r="G150" i="2"/>
  <c r="H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B151" i="2"/>
  <c r="C151" i="2"/>
  <c r="D151" i="2"/>
  <c r="E151" i="2"/>
  <c r="F151" i="2"/>
  <c r="G151" i="2"/>
  <c r="H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B173" i="2"/>
  <c r="C173" i="2"/>
  <c r="D173" i="2"/>
  <c r="E173" i="2"/>
  <c r="F173" i="2"/>
  <c r="G173" i="2"/>
  <c r="H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B162" i="2"/>
  <c r="C162" i="2"/>
  <c r="D162" i="2"/>
  <c r="E162" i="2"/>
  <c r="F162" i="2"/>
  <c r="G162" i="2"/>
  <c r="H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B125" i="2"/>
  <c r="C125" i="2"/>
  <c r="D125" i="2"/>
  <c r="E125" i="2"/>
  <c r="F125" i="2"/>
  <c r="G125" i="2"/>
  <c r="H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B134" i="2"/>
  <c r="C134" i="2"/>
  <c r="D134" i="2"/>
  <c r="E134" i="2"/>
  <c r="F134" i="2"/>
  <c r="G134" i="2"/>
  <c r="H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B2" i="2"/>
  <c r="C2" i="2"/>
  <c r="D2" i="2"/>
  <c r="E2" i="2"/>
  <c r="F2" i="2"/>
  <c r="H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B165" i="2"/>
  <c r="C165" i="2"/>
  <c r="D165" i="2"/>
  <c r="E165" i="2"/>
  <c r="F165" i="2"/>
  <c r="G165" i="2"/>
  <c r="H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B166" i="2"/>
  <c r="C166" i="2"/>
  <c r="D166" i="2"/>
  <c r="E166" i="2"/>
  <c r="F166" i="2"/>
  <c r="G166" i="2"/>
  <c r="H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B93" i="2"/>
  <c r="C93" i="2"/>
  <c r="D93" i="2"/>
  <c r="E93" i="2"/>
  <c r="F93" i="2"/>
  <c r="G93" i="2"/>
  <c r="H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B157" i="2"/>
  <c r="C157" i="2"/>
  <c r="D157" i="2"/>
  <c r="E157" i="2"/>
  <c r="F157" i="2"/>
  <c r="G157" i="2"/>
  <c r="H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B168" i="2"/>
  <c r="C168" i="2"/>
  <c r="D168" i="2"/>
  <c r="E168" i="2"/>
  <c r="F168" i="2"/>
  <c r="G168" i="2"/>
  <c r="H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B121" i="2"/>
  <c r="C121" i="2"/>
  <c r="D121" i="2"/>
  <c r="E121" i="2"/>
  <c r="F121" i="2"/>
  <c r="G121" i="2"/>
  <c r="H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B137" i="2"/>
  <c r="C137" i="2"/>
  <c r="D137" i="2"/>
  <c r="E137" i="2"/>
  <c r="F137" i="2"/>
  <c r="G137" i="2"/>
  <c r="H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B181" i="2"/>
  <c r="C181" i="2"/>
  <c r="D181" i="2"/>
  <c r="E181" i="2"/>
  <c r="F181" i="2"/>
  <c r="G181" i="2"/>
  <c r="H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B69" i="2"/>
  <c r="C69" i="2"/>
  <c r="D69" i="2"/>
  <c r="E69" i="2"/>
  <c r="F69" i="2"/>
  <c r="G69" i="2"/>
  <c r="H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B70" i="2"/>
  <c r="C70" i="2"/>
  <c r="D70" i="2"/>
  <c r="E70" i="2"/>
  <c r="F70" i="2"/>
  <c r="G70" i="2"/>
  <c r="H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B182" i="2"/>
  <c r="C182" i="2"/>
  <c r="D182" i="2"/>
  <c r="E182" i="2"/>
  <c r="F182" i="2"/>
  <c r="G182" i="2"/>
  <c r="H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B178" i="2"/>
  <c r="C178" i="2"/>
  <c r="D178" i="2"/>
  <c r="E178" i="2"/>
  <c r="F178" i="2"/>
  <c r="G178" i="2"/>
  <c r="H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B176" i="2"/>
  <c r="C176" i="2"/>
  <c r="D176" i="2"/>
  <c r="E176" i="2"/>
  <c r="F176" i="2"/>
  <c r="G176" i="2"/>
  <c r="H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B180" i="2"/>
  <c r="C180" i="2"/>
  <c r="D180" i="2"/>
  <c r="E180" i="2"/>
  <c r="F180" i="2"/>
  <c r="G180" i="2"/>
  <c r="H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B198" i="2"/>
  <c r="C198" i="2"/>
  <c r="D198" i="2"/>
  <c r="E198" i="2"/>
  <c r="F198" i="2"/>
  <c r="G198" i="2"/>
  <c r="H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B123" i="2"/>
  <c r="C123" i="2"/>
  <c r="D123" i="2"/>
  <c r="E123" i="2"/>
  <c r="F123" i="2"/>
  <c r="G123" i="2"/>
  <c r="H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B124" i="2"/>
  <c r="C124" i="2"/>
  <c r="D124" i="2"/>
  <c r="E124" i="2"/>
  <c r="F124" i="2"/>
  <c r="G124" i="2"/>
  <c r="H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B10" i="2"/>
  <c r="C10" i="2"/>
  <c r="D10" i="2"/>
  <c r="E10" i="2"/>
  <c r="F10" i="2"/>
  <c r="G10" i="2"/>
  <c r="H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B55" i="2"/>
  <c r="C55" i="2"/>
  <c r="D55" i="2"/>
  <c r="E55" i="2"/>
  <c r="F55" i="2"/>
  <c r="G55" i="2"/>
  <c r="H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B56" i="2"/>
  <c r="C56" i="2"/>
  <c r="D56" i="2"/>
  <c r="E56" i="2"/>
  <c r="F56" i="2"/>
  <c r="G56" i="2"/>
  <c r="H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B57" i="2"/>
  <c r="C57" i="2"/>
  <c r="D57" i="2"/>
  <c r="E57" i="2"/>
  <c r="F57" i="2"/>
  <c r="G57" i="2"/>
  <c r="H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B58" i="2"/>
  <c r="C58" i="2"/>
  <c r="D58" i="2"/>
  <c r="E58" i="2"/>
  <c r="F58" i="2"/>
  <c r="G58" i="2"/>
  <c r="H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B60" i="2"/>
  <c r="C60" i="2"/>
  <c r="D60" i="2"/>
  <c r="E60" i="2"/>
  <c r="F60" i="2"/>
  <c r="G60" i="2"/>
  <c r="H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B61" i="2"/>
  <c r="C61" i="2"/>
  <c r="D61" i="2"/>
  <c r="E61" i="2"/>
  <c r="F61" i="2"/>
  <c r="G61" i="2"/>
  <c r="H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B62" i="2"/>
  <c r="C62" i="2"/>
  <c r="D62" i="2"/>
  <c r="E62" i="2"/>
  <c r="F62" i="2"/>
  <c r="G62" i="2"/>
  <c r="H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B63" i="2"/>
  <c r="C63" i="2"/>
  <c r="D63" i="2"/>
  <c r="E63" i="2"/>
  <c r="F63" i="2"/>
  <c r="G63" i="2"/>
  <c r="H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B193" i="2"/>
  <c r="C193" i="2"/>
  <c r="D193" i="2"/>
  <c r="E193" i="2"/>
  <c r="F193" i="2"/>
  <c r="G193" i="2"/>
  <c r="H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B175" i="2"/>
  <c r="C175" i="2"/>
  <c r="D175" i="2"/>
  <c r="E175" i="2"/>
  <c r="F175" i="2"/>
  <c r="G175" i="2"/>
  <c r="H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103" i="2"/>
  <c r="A74" i="2"/>
  <c r="A13" i="2"/>
  <c r="A66" i="2"/>
  <c r="A84" i="2"/>
  <c r="A87" i="2"/>
  <c r="A106" i="2"/>
  <c r="A85" i="2"/>
  <c r="A96" i="2"/>
  <c r="A127" i="2"/>
  <c r="A177" i="2"/>
  <c r="A192" i="2"/>
  <c r="A4" i="2"/>
  <c r="A21" i="2"/>
  <c r="A201" i="2"/>
  <c r="A161" i="2"/>
  <c r="A76" i="2"/>
  <c r="A77" i="2"/>
  <c r="A155" i="2"/>
  <c r="A163" i="2"/>
  <c r="A14" i="2"/>
  <c r="A33" i="2"/>
  <c r="A197" i="2"/>
  <c r="A199" i="2"/>
  <c r="A196" i="2"/>
  <c r="A195" i="2"/>
  <c r="A191" i="2"/>
  <c r="A200" i="2"/>
  <c r="A202" i="2"/>
  <c r="A133" i="2"/>
  <c r="A37" i="2"/>
  <c r="A194" i="2"/>
  <c r="A183" i="2"/>
  <c r="A184" i="2"/>
  <c r="A185" i="2"/>
  <c r="A186" i="2"/>
  <c r="A24" i="2"/>
  <c r="A67" i="2"/>
  <c r="A73" i="2"/>
  <c r="A65" i="2"/>
  <c r="A38" i="2"/>
  <c r="A83" i="2"/>
  <c r="A3" i="2"/>
  <c r="A8" i="2"/>
  <c r="A152" i="2"/>
  <c r="A156" i="2"/>
  <c r="A170" i="2"/>
  <c r="A171" i="2"/>
  <c r="A5" i="2"/>
  <c r="A20" i="2"/>
  <c r="A132" i="2"/>
  <c r="A158" i="2"/>
  <c r="A135" i="2"/>
  <c r="A122" i="2"/>
  <c r="A102" i="2"/>
  <c r="A172" i="2"/>
  <c r="A31" i="2"/>
  <c r="A34" i="2"/>
  <c r="A114" i="2"/>
  <c r="A72" i="2"/>
  <c r="A115" i="2"/>
  <c r="A136" i="2"/>
  <c r="A179" i="2"/>
  <c r="A82" i="2"/>
  <c r="A117" i="2"/>
  <c r="A26" i="2"/>
  <c r="A27" i="2"/>
  <c r="A28" i="2"/>
  <c r="A15" i="2"/>
  <c r="A29" i="2"/>
  <c r="A167" i="2"/>
  <c r="A153" i="2"/>
  <c r="A126" i="2"/>
  <c r="A71" i="2"/>
  <c r="A105" i="2"/>
  <c r="A113" i="2"/>
  <c r="A22" i="2"/>
  <c r="A59" i="2"/>
  <c r="A98" i="2"/>
  <c r="A99" i="2"/>
  <c r="A108" i="2"/>
  <c r="A109" i="2"/>
  <c r="A174" i="2"/>
  <c r="A164" i="2"/>
  <c r="A92" i="2"/>
  <c r="A46" i="2"/>
  <c r="A203" i="2"/>
  <c r="A204" i="2"/>
  <c r="A9" i="2"/>
  <c r="A19" i="2"/>
  <c r="A25" i="2"/>
  <c r="A16" i="2"/>
  <c r="A43" i="2"/>
  <c r="A111" i="2"/>
  <c r="A89" i="2"/>
  <c r="A44" i="2"/>
  <c r="A88" i="2"/>
  <c r="A94" i="2"/>
  <c r="A78" i="2"/>
  <c r="A45" i="2"/>
  <c r="A119" i="2"/>
  <c r="A68" i="2"/>
  <c r="A104" i="2"/>
  <c r="A100" i="2"/>
  <c r="A6" i="2"/>
  <c r="A107" i="2"/>
  <c r="A91" i="2"/>
  <c r="A11" i="2"/>
  <c r="A110" i="2"/>
  <c r="A187" i="2"/>
  <c r="A30" i="2"/>
  <c r="A35" i="2"/>
  <c r="A42" i="2"/>
  <c r="A23" i="2"/>
  <c r="A32" i="2"/>
  <c r="A17" i="2"/>
  <c r="A36" i="2"/>
  <c r="A40" i="2"/>
  <c r="A120" i="2"/>
  <c r="A154" i="2"/>
  <c r="A188" i="2"/>
  <c r="A189" i="2"/>
  <c r="A190" i="2"/>
  <c r="A129" i="2"/>
  <c r="A130" i="2"/>
  <c r="A112" i="2"/>
  <c r="A131" i="2"/>
  <c r="A128" i="2"/>
  <c r="A7" i="2"/>
  <c r="A118" i="2"/>
  <c r="A101" i="2"/>
  <c r="A18" i="2"/>
  <c r="A95" i="2"/>
  <c r="A39" i="2"/>
  <c r="A139" i="2"/>
  <c r="A138" i="2"/>
  <c r="A90" i="2"/>
  <c r="A47" i="2"/>
  <c r="A48" i="2"/>
  <c r="A49" i="2"/>
  <c r="A50" i="2"/>
  <c r="A51" i="2"/>
  <c r="A52" i="2"/>
  <c r="A53" i="2"/>
  <c r="A54" i="2"/>
  <c r="A41" i="2"/>
  <c r="A160" i="2"/>
  <c r="A159" i="2"/>
  <c r="A12" i="2"/>
  <c r="A86" i="2"/>
  <c r="A116" i="2"/>
  <c r="A97" i="2"/>
  <c r="A169" i="2"/>
  <c r="A75" i="2"/>
  <c r="A64" i="2"/>
  <c r="A79" i="2"/>
  <c r="A80" i="2"/>
  <c r="A81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73" i="2"/>
  <c r="A162" i="2"/>
  <c r="A125" i="2"/>
  <c r="A134" i="2"/>
  <c r="A2" i="2"/>
  <c r="A165" i="2"/>
  <c r="A166" i="2"/>
  <c r="A93" i="2"/>
  <c r="A157" i="2"/>
  <c r="A168" i="2"/>
  <c r="A121" i="2"/>
  <c r="A137" i="2"/>
  <c r="A181" i="2"/>
  <c r="A69" i="2"/>
  <c r="A70" i="2"/>
  <c r="A182" i="2"/>
  <c r="A178" i="2"/>
  <c r="A176" i="2"/>
  <c r="A180" i="2"/>
  <c r="A198" i="2"/>
  <c r="A123" i="2"/>
  <c r="A124" i="2"/>
  <c r="A10" i="2"/>
  <c r="A55" i="2"/>
  <c r="A56" i="2"/>
  <c r="A57" i="2"/>
  <c r="A58" i="2"/>
  <c r="A60" i="2"/>
  <c r="A61" i="2"/>
  <c r="A62" i="2"/>
  <c r="A63" i="2"/>
  <c r="A193" i="2"/>
  <c r="A175" i="2"/>
</calcChain>
</file>

<file path=xl/sharedStrings.xml><?xml version="1.0" encoding="utf-8"?>
<sst xmlns="http://schemas.openxmlformats.org/spreadsheetml/2006/main" count="3927" uniqueCount="405">
  <si>
    <t>Publication and wetland</t>
  </si>
  <si>
    <t>Site description and average loading characteristics</t>
  </si>
  <si>
    <t>Wetland description</t>
  </si>
  <si>
    <t>Average Loading rates, Removal rates, and Removal efficiencies</t>
  </si>
  <si>
    <t>ID_label</t>
  </si>
  <si>
    <t>State/Country</t>
  </si>
  <si>
    <t>Lat</t>
  </si>
  <si>
    <t>Long</t>
  </si>
  <si>
    <t>Time of study</t>
  </si>
  <si>
    <t>Air temp (oC)</t>
  </si>
  <si>
    <t>Prec. (mm/yr)</t>
  </si>
  <si>
    <t>Climate Zone</t>
  </si>
  <si>
    <t>HLR (m/yr)</t>
  </si>
  <si>
    <t>Water regime</t>
  </si>
  <si>
    <t>TN in (mg/l)</t>
  </si>
  <si>
    <t>TP in (mg/l)</t>
  </si>
  <si>
    <t>Wetland type</t>
  </si>
  <si>
    <t>Inflow type</t>
  </si>
  <si>
    <t>Area (m2)</t>
  </si>
  <si>
    <t>Age (yr)</t>
  </si>
  <si>
    <t>Wetland history</t>
  </si>
  <si>
    <t>Vegetation type</t>
  </si>
  <si>
    <t>TN loading rate (g/m2/yr)</t>
  </si>
  <si>
    <t>std</t>
  </si>
  <si>
    <t>TN removal rate (g/m2/yr)</t>
  </si>
  <si>
    <t>TN removal efficieny (%)</t>
  </si>
  <si>
    <t>n</t>
  </si>
  <si>
    <t>TP loading rate (g/m2/yr)</t>
  </si>
  <si>
    <t>TP removal rate (g/m2/yr)</t>
  </si>
  <si>
    <t>TP removal efficieny (%)</t>
  </si>
  <si>
    <t>Abe et al. (2008) Koibuchi</t>
  </si>
  <si>
    <t>Japan</t>
  </si>
  <si>
    <t>2006-2007</t>
  </si>
  <si>
    <t>Cfa</t>
  </si>
  <si>
    <t>Constant</t>
  </si>
  <si>
    <t>Free Water Surface</t>
  </si>
  <si>
    <t>Sec. Domestic Wastewater</t>
  </si>
  <si>
    <t>Created, formerly other land use</t>
  </si>
  <si>
    <t>Emergent</t>
  </si>
  <si>
    <t/>
  </si>
  <si>
    <t>Abtew et al. (2004) STA-1W</t>
  </si>
  <si>
    <t>Florida, USA</t>
  </si>
  <si>
    <t>1999-2003</t>
  </si>
  <si>
    <t>Aw</t>
  </si>
  <si>
    <t>continuous, variable</t>
  </si>
  <si>
    <t>Agricultural runoff</t>
  </si>
  <si>
    <t>Created, formerly cropland</t>
  </si>
  <si>
    <t>Mixed</t>
  </si>
  <si>
    <t>Abtew et al. (2008) STA-1E</t>
  </si>
  <si>
    <t>2005-2006</t>
  </si>
  <si>
    <t>Precipitation-driven</t>
  </si>
  <si>
    <t>Abtew et al. (2008) STA-1W</t>
  </si>
  <si>
    <t>Abtew et al. (2008) STA-2</t>
  </si>
  <si>
    <t>Not specified</t>
  </si>
  <si>
    <t>Abtew et al. (2008) STA-3/4</t>
  </si>
  <si>
    <t>Abtew et al. (2008) STA-5</t>
  </si>
  <si>
    <t>Abtew et al. (2008) STA-6</t>
  </si>
  <si>
    <t>Restored, formerly other land use</t>
  </si>
  <si>
    <t>Andersen et al. (2003) Demonstration wetland Config A</t>
  </si>
  <si>
    <t>California, USA</t>
  </si>
  <si>
    <t>1996-1997</t>
  </si>
  <si>
    <t>Csa</t>
  </si>
  <si>
    <t>Constructed</t>
  </si>
  <si>
    <t>Andersen et al. (2003) Demonstration wetland Config B</t>
  </si>
  <si>
    <t>1999-2001</t>
  </si>
  <si>
    <t>Andersson et al. (2012) Myrängsdammen</t>
  </si>
  <si>
    <t>Sweden</t>
  </si>
  <si>
    <t>2008-2009</t>
  </si>
  <si>
    <t>Dfb</t>
  </si>
  <si>
    <t>Urban storm water/runoff</t>
  </si>
  <si>
    <t>Andersson et al. (2012) Tibble</t>
  </si>
  <si>
    <t>Ardon et al. (2010) Timberlake</t>
  </si>
  <si>
    <t>North Carolina, USA</t>
  </si>
  <si>
    <t>2007-2009</t>
  </si>
  <si>
    <t>Trees</t>
  </si>
  <si>
    <t>Barten (1983) Clear Lake treatment marsh</t>
  </si>
  <si>
    <t>Minnesota, USA</t>
  </si>
  <si>
    <t>1981-1982</t>
  </si>
  <si>
    <t>Dfa</t>
  </si>
  <si>
    <t>Vertical Subsurface Down</t>
  </si>
  <si>
    <t>Bass &amp; Evans (2004) Liza's bottom</t>
  </si>
  <si>
    <t>1997-1999</t>
  </si>
  <si>
    <t>Agricultural+urban runoff</t>
  </si>
  <si>
    <t>Batson et al. (2012) ORWRP W2 unplanted</t>
  </si>
  <si>
    <t>Ohio, USA</t>
  </si>
  <si>
    <t>River/Lake water</t>
  </si>
  <si>
    <t>Behrends et al. (2007) ReCip 2</t>
  </si>
  <si>
    <t>Alabama, USA</t>
  </si>
  <si>
    <t>2003-2005</t>
  </si>
  <si>
    <t>Vertical Subsurface Up</t>
  </si>
  <si>
    <t>Behrends et al. (2007) Subsurface flow</t>
  </si>
  <si>
    <t>Horizontal Subsurface Flow</t>
  </si>
  <si>
    <t>Beutel et al. (2009) North Wetland</t>
  </si>
  <si>
    <t>Washington, USA</t>
  </si>
  <si>
    <t>2003-2006</t>
  </si>
  <si>
    <t>Csb</t>
  </si>
  <si>
    <t>Beutel et al. (2009) South Wetland</t>
  </si>
  <si>
    <t>Black &amp; Wise (2003) Orlando Easterly Wetland</t>
  </si>
  <si>
    <t>1992-1999</t>
  </si>
  <si>
    <t>Tert. Domestic Wastewater</t>
  </si>
  <si>
    <t>Unspecified</t>
  </si>
  <si>
    <t>Borin &amp; Tochetto (2007) L. Toniolo</t>
  </si>
  <si>
    <t>Italy</t>
  </si>
  <si>
    <t>1998-2002</t>
  </si>
  <si>
    <t>Braskerud (2002) A</t>
  </si>
  <si>
    <t>Norway</t>
  </si>
  <si>
    <t>1993-1999</t>
  </si>
  <si>
    <t>Combined Horizontal</t>
  </si>
  <si>
    <t>Braskerud (2002) C</t>
  </si>
  <si>
    <t>Braskerud (2002) F</t>
  </si>
  <si>
    <t>1996-1999</t>
  </si>
  <si>
    <t>Dfc</t>
  </si>
  <si>
    <t>Braskerud (2002) G1</t>
  </si>
  <si>
    <t>1996-1998</t>
  </si>
  <si>
    <t>Cfb</t>
  </si>
  <si>
    <t>Braskerud (2002) G2</t>
  </si>
  <si>
    <t>Braskerud et al. (2005) Berg</t>
  </si>
  <si>
    <t>1998-2001</t>
  </si>
  <si>
    <t>Bratli et al. (1999) Lake Borrevannet</t>
  </si>
  <si>
    <t>1994-1996</t>
  </si>
  <si>
    <t>Bulc et al. (2011) Vegetated drainage ditch</t>
  </si>
  <si>
    <t>Slovenia</t>
  </si>
  <si>
    <t>Carleton et al. (2000) Crestwood</t>
  </si>
  <si>
    <t>North Virginia, USA</t>
  </si>
  <si>
    <t>Chang et al. (2004) West Lake Constructed Wetland</t>
  </si>
  <si>
    <t>China</t>
  </si>
  <si>
    <t>2000-2001</t>
  </si>
  <si>
    <t>Intermittent, constant</t>
  </si>
  <si>
    <t>Chavan et al. (2008) train 1</t>
  </si>
  <si>
    <t>Nevada, USA</t>
  </si>
  <si>
    <t>2002-2003</t>
  </si>
  <si>
    <t>Chavan et al. (2008) train 2</t>
  </si>
  <si>
    <t>Chavan et al. (2008) train 3</t>
  </si>
  <si>
    <t>Chavan et al. (2008) train 4</t>
  </si>
  <si>
    <t>Chen et al. (2014) STA-1E</t>
  </si>
  <si>
    <t>2006-2011</t>
  </si>
  <si>
    <t>Chen et al. (2014) STA-1W</t>
  </si>
  <si>
    <t>1995-2011</t>
  </si>
  <si>
    <t>Chen et al. (2014) STA-2</t>
  </si>
  <si>
    <t>2002-2011</t>
  </si>
  <si>
    <t>Chen et al. (2014) STA-3/4</t>
  </si>
  <si>
    <t>2005-2011</t>
  </si>
  <si>
    <t>Chen et al. (2014) STA-5</t>
  </si>
  <si>
    <t>2001-2011</t>
  </si>
  <si>
    <t>Chen et al. (2014) STA-6</t>
  </si>
  <si>
    <t>1999-2011</t>
  </si>
  <si>
    <t>Clausen et al. (2000) Muddy Brook Riparian Buffer</t>
  </si>
  <si>
    <t>Connecticut, USA</t>
  </si>
  <si>
    <t>1995-1996</t>
  </si>
  <si>
    <t>Riparian</t>
  </si>
  <si>
    <t>Restored, formerly drained cropland</t>
  </si>
  <si>
    <t>Cook (2001) Goldsboro</t>
  </si>
  <si>
    <t>&lt;1</t>
  </si>
  <si>
    <t>Coveney et al. (2002) First Wetland cell</t>
  </si>
  <si>
    <t>1991-1993</t>
  </si>
  <si>
    <t>DeBusk et al. (2004) Raceways at ENRP</t>
  </si>
  <si>
    <t>Submerged</t>
  </si>
  <si>
    <t>DeBusk et al. (2011) SAV Mesocosms with Limerock</t>
  </si>
  <si>
    <t>1999-2005</t>
  </si>
  <si>
    <t>DeBusk et al. (2011) SAV Mesocosms with Muck</t>
  </si>
  <si>
    <t>Dolan et al. (1981) Plot C</t>
  </si>
  <si>
    <t>1977-1978</t>
  </si>
  <si>
    <t>Dolan et al. (1981) Plot H</t>
  </si>
  <si>
    <t>Domingos et al. (2011) CSBP’s wetland cell 1</t>
  </si>
  <si>
    <t>Australia</t>
  </si>
  <si>
    <t>Intermittent, variable</t>
  </si>
  <si>
    <t>Dunne et al. (2012) Marsh flow-way</t>
  </si>
  <si>
    <t>2004-2006</t>
  </si>
  <si>
    <t>Dunne et al. (2013) Marsh flow-way</t>
  </si>
  <si>
    <t>2003-2010</t>
  </si>
  <si>
    <t>Fink &amp; Mitsch (2007) Oxbow diversion wetland</t>
  </si>
  <si>
    <t>Fink (2007) Oxbow diversion wetland</t>
  </si>
  <si>
    <t>Flyckt (2010) Ekeby</t>
  </si>
  <si>
    <t>2002-2009</t>
  </si>
  <si>
    <t>Continous, variable</t>
  </si>
  <si>
    <t>Flyckt (2010) Alhagen</t>
  </si>
  <si>
    <t>2003-2009</t>
  </si>
  <si>
    <t>Flyckt (2010) Brannäs</t>
  </si>
  <si>
    <t>1994-2009</t>
  </si>
  <si>
    <t>Flyckt (2010) Magle</t>
  </si>
  <si>
    <t>1996-2009</t>
  </si>
  <si>
    <t>Flyckt (2010) Trosa</t>
  </si>
  <si>
    <t>2004-2009</t>
  </si>
  <si>
    <t>Flyckt (2010) Vagnhärad</t>
  </si>
  <si>
    <t>Flyckt (2010) Örsundsbro</t>
  </si>
  <si>
    <t>2001-2009</t>
  </si>
  <si>
    <t>Frankenbach &amp; Meyer (1999) TM-2</t>
  </si>
  <si>
    <t>Gajewska &amp; Ambroch (2012) Wiklino HF II</t>
  </si>
  <si>
    <t>Poland</t>
  </si>
  <si>
    <t>Gajewska &amp; Ambroch (2012) Wiklino VF</t>
  </si>
  <si>
    <t>Gu &amp; Dreschel (2008) North Test Cell Cattail</t>
  </si>
  <si>
    <t>2002-2004</t>
  </si>
  <si>
    <t>Gu &amp; Dreschel (2008) North Test Cell SAV</t>
  </si>
  <si>
    <t>Gu &amp; Dreschel (2008) South Test Cell Cattail</t>
  </si>
  <si>
    <t>Gu &amp; Dreschel (2008) South Test Cell PSTA</t>
  </si>
  <si>
    <t>Gu &amp; Dreschel (2008) South Test Cell SAV</t>
  </si>
  <si>
    <t>Gu (2008) North Test Cell N1</t>
  </si>
  <si>
    <t>Gu (2008) North Test Cell N15</t>
  </si>
  <si>
    <t>Gu (2008) South Test Cell S14</t>
  </si>
  <si>
    <t>Gu (2008) South Test Cell S15</t>
  </si>
  <si>
    <t>Gu (2008) South Test Cell S4</t>
  </si>
  <si>
    <t>Gu (2008) South Test Cell S9</t>
  </si>
  <si>
    <t>Gumiero et al. (2011) Riparian</t>
  </si>
  <si>
    <t>2000-2002</t>
  </si>
  <si>
    <t>Han et al. (2010) SF</t>
  </si>
  <si>
    <t>Netherlands</t>
  </si>
  <si>
    <t>2 years</t>
  </si>
  <si>
    <t>Han et al. (2010) SSF phragmites</t>
  </si>
  <si>
    <t>Han et al. (2010) SSF straw</t>
  </si>
  <si>
    <t>Harouiya et al. (2011) HF</t>
  </si>
  <si>
    <t>France</t>
  </si>
  <si>
    <t>30 months</t>
  </si>
  <si>
    <t>Harouiya et al. (2011) HF Apatite</t>
  </si>
  <si>
    <t>Healy &amp; Cawley (2002) First cell</t>
  </si>
  <si>
    <t>Ireland</t>
  </si>
  <si>
    <t>1998-2000</t>
  </si>
  <si>
    <t>Healy &amp; Cawley (2002) Second cell</t>
  </si>
  <si>
    <t>Heyvaert et al. (2006) TCWTS</t>
  </si>
  <si>
    <t xml:space="preserve"> </t>
  </si>
  <si>
    <t>Hoagland et al. (2011) Wetland B</t>
  </si>
  <si>
    <t>Illinois, USA</t>
  </si>
  <si>
    <t>1997-1998</t>
  </si>
  <si>
    <t>Hoffmann et al. (2011) Karlsmosen</t>
  </si>
  <si>
    <t>Denmark</t>
  </si>
  <si>
    <t>Hoffmann et al. (2011) Lyngbygaards</t>
  </si>
  <si>
    <t>Hoffmann et al. (2012) Egeskov</t>
  </si>
  <si>
    <t>Hoffmann et al. (2012) Stor Å</t>
  </si>
  <si>
    <t>Johannesson et al. (2011) S. Stene</t>
  </si>
  <si>
    <t>2004-2008</t>
  </si>
  <si>
    <t>Jordan et al. (2003) Barnstable 1</t>
  </si>
  <si>
    <t>Maryland, USA</t>
  </si>
  <si>
    <t>1995-1997</t>
  </si>
  <si>
    <t>Juston &amp; DeBusk (2006) STA-1W east</t>
  </si>
  <si>
    <t>1997-2004</t>
  </si>
  <si>
    <t>Juston &amp; DeBusk (2006) STA-1W north</t>
  </si>
  <si>
    <t>Juston &amp; DeBusk (2006) STA-1W west</t>
  </si>
  <si>
    <t>Juston &amp; DeBusk (2006) STA-2 Cell 1</t>
  </si>
  <si>
    <t>2002-2005</t>
  </si>
  <si>
    <t>Juston &amp; DeBusk (2006) STA-2 Cell 2</t>
  </si>
  <si>
    <t>Juston &amp; DeBusk (2006) STA-2 Cell 3</t>
  </si>
  <si>
    <t>Juston &amp; DeBusk (2006) STA-5 Cell 1</t>
  </si>
  <si>
    <t>Juston &amp; DeBusk (2006) STA-5 Cell 2</t>
  </si>
  <si>
    <t>Juston &amp; DeBusk (2006) STA-6 Cell 3</t>
  </si>
  <si>
    <t>2001-2005</t>
  </si>
  <si>
    <t>Juston &amp; DeBusk (2006) STA-6 Cell 5</t>
  </si>
  <si>
    <t>Kadlec et al. (2011) Richland-Chambers field-scale train</t>
  </si>
  <si>
    <t>Texas, USA</t>
  </si>
  <si>
    <t>1993-2000</t>
  </si>
  <si>
    <t>1?</t>
  </si>
  <si>
    <t>Kadlec et al. (2012) Brighton WWTP wetlands</t>
  </si>
  <si>
    <t>Ontario, Canada</t>
  </si>
  <si>
    <t>2000-2010</t>
  </si>
  <si>
    <t>Sec. wastewater+ urban runoff</t>
  </si>
  <si>
    <t>Kieckbusch &amp; Schrautzer (2007) East polder</t>
  </si>
  <si>
    <t>Germany</t>
  </si>
  <si>
    <t>2000-2004</t>
  </si>
  <si>
    <t>Filamentous algae</t>
  </si>
  <si>
    <t>Kieckbusch &amp; Schrautzer (2007) West polder</t>
  </si>
  <si>
    <t>Kim et al. (2010) Seok-moon</t>
  </si>
  <si>
    <t>South Korea</t>
  </si>
  <si>
    <t>Knight et al. (1985) Lake Coral</t>
  </si>
  <si>
    <t>1983-1984</t>
  </si>
  <si>
    <t>Koskiaho et al. (2003) Alastaro</t>
  </si>
  <si>
    <t>Finland</t>
  </si>
  <si>
    <t>Koskiaho et al. (2003) Flytträsk</t>
  </si>
  <si>
    <t>Koskiaho et al. (2003) Hovi</t>
  </si>
  <si>
    <t>1999-2000</t>
  </si>
  <si>
    <t>Koskiaho et al. (2009) Hovi</t>
  </si>
  <si>
    <t>2007-2008</t>
  </si>
  <si>
    <t>Kovacic et al. (2000) Wetland A</t>
  </si>
  <si>
    <t>Kovacic et al. (2000) Wetland B</t>
  </si>
  <si>
    <t>Kovacic et al. (2000) Wetland D</t>
  </si>
  <si>
    <t>Kovacic et al. (2006) Wetland 1</t>
  </si>
  <si>
    <t>1998-1999</t>
  </si>
  <si>
    <t>Kovacic et al. (2006) Wetland 2</t>
  </si>
  <si>
    <t>Leonardson et al. (1994) Isgrannatorp</t>
  </si>
  <si>
    <t>Leonardson et al. (1994) Vomb East</t>
  </si>
  <si>
    <t>Leonardson et al. (1994) Vomb West</t>
  </si>
  <si>
    <t>Li et al. (2008) FWS</t>
  </si>
  <si>
    <t>one year</t>
  </si>
  <si>
    <t>constant</t>
  </si>
  <si>
    <t>Li et al. (2008) HSF</t>
  </si>
  <si>
    <t>Li et al. (2008) VSF</t>
  </si>
  <si>
    <t>Lu et al. ( 2009) Kunming SCW</t>
  </si>
  <si>
    <t>Cwb</t>
  </si>
  <si>
    <t>Lu et al. (2009) Kunming SCW</t>
  </si>
  <si>
    <t>Lu et al. (2010) Kunming NCW</t>
  </si>
  <si>
    <t>Lu et al. (2010) Kunming SCW</t>
  </si>
  <si>
    <t>Martin (2013) Tancat de la Pipa FWSCW</t>
  </si>
  <si>
    <t>Spain</t>
  </si>
  <si>
    <t>2009-2011</t>
  </si>
  <si>
    <t>Martin et al. (2001) Boot WTS</t>
  </si>
  <si>
    <t>1991-1998</t>
  </si>
  <si>
    <t>Martin et al. (2013) V30 CWF Unit 9</t>
  </si>
  <si>
    <t>2011-2012</t>
  </si>
  <si>
    <t>Mitsch et al. (1995) Des Plaines River Wetland 3</t>
  </si>
  <si>
    <t>Mitsch et al. (1995) Des Plaines River Wetland 4</t>
  </si>
  <si>
    <t>Mitsch et al. (1995) Des Plaines River Wetland 5</t>
  </si>
  <si>
    <t>Mitsch et al. (1995) Des Plaines River Wetland 6</t>
  </si>
  <si>
    <t>Mitsch et al. (2012) W1 Planted</t>
  </si>
  <si>
    <t>Mitsch et al. (2012) W2 Not planted</t>
  </si>
  <si>
    <t>Moustafa &amp; Havens (2001) ENRP</t>
  </si>
  <si>
    <t>1994-1997</t>
  </si>
  <si>
    <t>Moustafa (2012) CWH</t>
  </si>
  <si>
    <t>emergent</t>
  </si>
  <si>
    <t xml:space="preserve">Moustafa (2012) CWL </t>
  </si>
  <si>
    <t>Moustafa (2012) CWOH</t>
  </si>
  <si>
    <t xml:space="preserve">Moustafa (2012) CWOL </t>
  </si>
  <si>
    <t xml:space="preserve">Moustafa (2012) IWH </t>
  </si>
  <si>
    <t>Moustafa (2012) IWL</t>
  </si>
  <si>
    <t>Moustafa (2012) IWOH</t>
  </si>
  <si>
    <t>submerged</t>
  </si>
  <si>
    <t>Moustafa (2012) IWOL</t>
  </si>
  <si>
    <t>Moustafa et al. (1996) Boney Marsh</t>
  </si>
  <si>
    <t>1978-1986</t>
  </si>
  <si>
    <t>Nairn (1996) ORWRP planted</t>
  </si>
  <si>
    <t>1994-1995</t>
  </si>
  <si>
    <t>Nairn (1996) ORWRP unplanted</t>
  </si>
  <si>
    <t>Newbold et al. (2010) Riparian Forest Buffer System</t>
  </si>
  <si>
    <t>Pennsylvania, USA</t>
  </si>
  <si>
    <t>1997-2006</t>
  </si>
  <si>
    <t>Nungesser &amp; Chimney (2001) ENRP Cell 1</t>
  </si>
  <si>
    <t>1995-1999</t>
  </si>
  <si>
    <t>Nungesser &amp; Chimney (2001) ENRP Cell 2</t>
  </si>
  <si>
    <t>Nungesser &amp; Chimney (2001) ENRP Cell 3</t>
  </si>
  <si>
    <t>Nungesser &amp; Chimney (2001) ENRP Cell 4</t>
  </si>
  <si>
    <t>O'Luanaigh (2010) RB2</t>
  </si>
  <si>
    <t>2006-2008</t>
  </si>
  <si>
    <t>Pomogyi (1993) Hidvégi Pond</t>
  </si>
  <si>
    <t>Hungary</t>
  </si>
  <si>
    <t>1986-1990</t>
  </si>
  <si>
    <t>Radoux et al. (1997) Iris</t>
  </si>
  <si>
    <t>Belgium</t>
  </si>
  <si>
    <t>Radoux et al. (1997) Sand+Alnus</t>
  </si>
  <si>
    <t>Radoux et al. (1997) Typha</t>
  </si>
  <si>
    <t>Radoux et al. (2003) L II Arundo</t>
  </si>
  <si>
    <t>Marocco</t>
  </si>
  <si>
    <t>Radoux et al. (2003) L II Phragmites</t>
  </si>
  <si>
    <t>Radoux et al. (2003) L II salix</t>
  </si>
  <si>
    <t>Radoux et al. (2003) L II Shallow pond</t>
  </si>
  <si>
    <t>Radoux et al. (2003) L II Soil (sand)</t>
  </si>
  <si>
    <t>Radoux et al. (2003) L II Typha</t>
  </si>
  <si>
    <t>Radoux et al. (2003) L III Arundo</t>
  </si>
  <si>
    <t>Radoux et al. (2003) L III Phragmites</t>
  </si>
  <si>
    <t>Radoux et al. (2003) L III salix</t>
  </si>
  <si>
    <t>Radoux et al. (2003) L III Shallow pond</t>
  </si>
  <si>
    <t>Radoux et al. (2003) L III Soil (sand)</t>
  </si>
  <si>
    <t>Radoux et al. (2003) L III Typha</t>
  </si>
  <si>
    <t>Reinelt &amp; Horner (1995) B3I</t>
  </si>
  <si>
    <t>1998-1990</t>
  </si>
  <si>
    <t>?</t>
  </si>
  <si>
    <t>Reinelt &amp; Horner (1995) PC12</t>
  </si>
  <si>
    <t>Reinhardt et al. (2006) Wetland Boden</t>
  </si>
  <si>
    <t>Switzerland</t>
  </si>
  <si>
    <t>Floating</t>
  </si>
  <si>
    <t>Reinhart (2005) Sonnhof</t>
  </si>
  <si>
    <t>2001-2002</t>
  </si>
  <si>
    <t>Rushton et al. (2001) Stormwater detention ponds</t>
  </si>
  <si>
    <t>Sajn et al. (2005) SFW surface flow wetland</t>
  </si>
  <si>
    <t>Sajn et al. (2005) WSP pond</t>
  </si>
  <si>
    <t>Sartoris et al. (2000) Marsh-pond-marsh system</t>
  </si>
  <si>
    <t>Tanner &amp; Sukias (2011) Bog Burn</t>
  </si>
  <si>
    <t>New Zealand</t>
  </si>
  <si>
    <t>2003-2007</t>
  </si>
  <si>
    <t>Tanner &amp; Sukias (2011) Titoki</t>
  </si>
  <si>
    <t>2001-2004</t>
  </si>
  <si>
    <t>Tanner &amp; Sukias (2011) Toenepi</t>
  </si>
  <si>
    <t>2001-2006</t>
  </si>
  <si>
    <t>Thorén et al. (2004) Kalmar Dämme</t>
  </si>
  <si>
    <t>Toet et al. (2005) Ditch 3</t>
  </si>
  <si>
    <t>Toet et al. (2005) Ditch 5</t>
  </si>
  <si>
    <t>Toet et al. (2005) Ditch 6</t>
  </si>
  <si>
    <t>Toet et al. (2005) Ditch 8</t>
  </si>
  <si>
    <t>Toet et al. (2005) Texel Total system</t>
  </si>
  <si>
    <t>Tonderski et al. (2005) Genarp</t>
  </si>
  <si>
    <t>1993-2002</t>
  </si>
  <si>
    <t>Tonderski et al. (2005) Råbytorp</t>
  </si>
  <si>
    <t>Tonderski et al. (2005) Slogstorp</t>
  </si>
  <si>
    <t>Tuncsiper et al. (2005) Marmara Research Center FWS</t>
  </si>
  <si>
    <t>Turkey</t>
  </si>
  <si>
    <t>Tuncsiper et al. (2005) Marmara Research Center SSF</t>
  </si>
  <si>
    <t>Vellidis et al. (2003) Dairy Wetland</t>
  </si>
  <si>
    <t>Georgia, USA</t>
  </si>
  <si>
    <t>White (2006) Drawdown-EAV</t>
  </si>
  <si>
    <t>White (2006) Drawdown-SAV</t>
  </si>
  <si>
    <t>White (2006) Flooded-EAV</t>
  </si>
  <si>
    <t>White (2006) Flooded-SAV</t>
  </si>
  <si>
    <t>White et al. (2004) continuous emergents</t>
  </si>
  <si>
    <t>52 weeks</t>
  </si>
  <si>
    <t>White et al. (2004) continuous no emergents</t>
  </si>
  <si>
    <t>White et al. (2004) Intermittently emergents</t>
  </si>
  <si>
    <t>White et al. (2004) Intermittently no emergents</t>
  </si>
  <si>
    <t>Yi et al. (2010) Stormwater wetland</t>
  </si>
  <si>
    <t>Dwa</t>
  </si>
  <si>
    <t>agricultural (storm) runoff</t>
  </si>
  <si>
    <t>Zhou &amp; Hosomi (2006) Pilot-scale SFW</t>
  </si>
  <si>
    <t>Restored, formerly cropland</t>
  </si>
  <si>
    <t>ID_label2</t>
  </si>
  <si>
    <t>ID_label3</t>
  </si>
  <si>
    <t>std4</t>
  </si>
  <si>
    <t>std5</t>
  </si>
  <si>
    <t>std6</t>
  </si>
  <si>
    <t>std7</t>
  </si>
  <si>
    <t>std8</t>
  </si>
  <si>
    <t>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</si>
</sst>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right" vertical="top"/>
    </xf>
    <xf numFmtId="1" fontId="1" fillId="4" borderId="1" xfId="0" applyNumberFormat="1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righ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right" vertical="top" wrapText="1"/>
    </xf>
    <xf numFmtId="1" fontId="3" fillId="4" borderId="2" xfId="0" applyNumberFormat="1" applyFont="1" applyFill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0" fontId="0" fillId="0" borderId="2" xfId="0" applyBorder="1" applyAlignment="1">
      <alignment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2" fontId="4" fillId="0" borderId="0" xfId="0" applyNumberFormat="1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left" vertical="top"/>
    </xf>
    <xf numFmtId="164" fontId="5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0" fontId="6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right" vertical="top"/>
    </xf>
    <xf numFmtId="2" fontId="5" fillId="0" borderId="0" xfId="0" applyNumberFormat="1" applyFont="1" applyAlignment="1">
      <alignment horizontal="right"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1" fontId="4" fillId="0" borderId="0" xfId="0" applyNumberFormat="1" applyFont="1" applyAlignment="1">
      <alignment vertical="top"/>
    </xf>
    <xf numFmtId="2" fontId="4" fillId="0" borderId="0" xfId="0" applyNumberFormat="1" applyFont="1" applyAlignment="1">
      <alignment vertical="top"/>
    </xf>
    <xf numFmtId="165" fontId="4" fillId="0" borderId="0" xfId="0" applyNumberFormat="1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5"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AW!$Y$1</c:f>
              <c:strCache>
                <c:ptCount val="1"/>
                <c:pt idx="0">
                  <c:v>TN removal efficieny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4162160979877517"/>
                  <c:y val="-0.47507327209098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AW!$U$2:$U$204</c:f>
              <c:numCache>
                <c:formatCode>General</c:formatCode>
                <c:ptCount val="200"/>
                <c:pt idx="0">
                  <c:v>#N/A</c:v>
                </c:pt>
                <c:pt idx="1">
                  <c:v>106.79271978021978</c:v>
                </c:pt>
                <c:pt idx="2">
                  <c:v>#N/A</c:v>
                </c:pt>
                <c:pt idx="3">
                  <c:v>#N/A</c:v>
                </c:pt>
                <c:pt idx="4">
                  <c:v>51.099999999999994</c:v>
                </c:pt>
                <c:pt idx="5">
                  <c:v>10.52375</c:v>
                </c:pt>
                <c:pt idx="6">
                  <c:v>139.78296703296704</c:v>
                </c:pt>
                <c:pt idx="7">
                  <c:v>15.911475409836063</c:v>
                </c:pt>
                <c:pt idx="8">
                  <c:v>13.91</c:v>
                </c:pt>
                <c:pt idx="9">
                  <c:v>52.38095238095238</c:v>
                </c:pt>
                <c:pt idx="10">
                  <c:v>34.291666666666664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12.468671679197996</c:v>
                </c:pt>
                <c:pt idx="15">
                  <c:v>45.75</c:v>
                </c:pt>
                <c:pt idx="16">
                  <c:v>#N/A</c:v>
                </c:pt>
                <c:pt idx="17">
                  <c:v>67.434752747252745</c:v>
                </c:pt>
                <c:pt idx="18">
                  <c:v>#N/A</c:v>
                </c:pt>
                <c:pt idx="19">
                  <c:v>#N/A</c:v>
                </c:pt>
                <c:pt idx="20">
                  <c:v>12.296666666666667</c:v>
                </c:pt>
                <c:pt idx="21">
                  <c:v>55.222222222222221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77.777777777777771</c:v>
                </c:pt>
                <c:pt idx="29">
                  <c:v>151.0044348529737</c:v>
                </c:pt>
                <c:pt idx="30">
                  <c:v>88.583333333333329</c:v>
                </c:pt>
                <c:pt idx="31">
                  <c:v>40.092084674736064</c:v>
                </c:pt>
                <c:pt idx="32">
                  <c:v>156.06136820533447</c:v>
                </c:pt>
                <c:pt idx="33">
                  <c:v>#N/A</c:v>
                </c:pt>
                <c:pt idx="34">
                  <c:v>101.875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27</c:v>
                </c:pt>
                <c:pt idx="39">
                  <c:v>15.674286177257279</c:v>
                </c:pt>
                <c:pt idx="40">
                  <c:v>112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72.699175824175825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293.54838709677404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45.293101343101341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64.458464773922188</c:v>
                </c:pt>
                <c:pt idx="68">
                  <c:v>63.404689092762489</c:v>
                </c:pt>
                <c:pt idx="69">
                  <c:v>#N/A</c:v>
                </c:pt>
                <c:pt idx="70">
                  <c:v>273.14806157494473</c:v>
                </c:pt>
                <c:pt idx="71">
                  <c:v>#N/A</c:v>
                </c:pt>
                <c:pt idx="72">
                  <c:v>#N/A</c:v>
                </c:pt>
                <c:pt idx="73">
                  <c:v>1423.5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185.41666666666669</c:v>
                </c:pt>
                <c:pt idx="78">
                  <c:v>185.41666666666669</c:v>
                </c:pt>
                <c:pt idx="79">
                  <c:v>185.41666666666669</c:v>
                </c:pt>
                <c:pt idx="80">
                  <c:v>584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32.59581898566109</c:v>
                </c:pt>
                <c:pt idx="89">
                  <c:v>118.77500000000001</c:v>
                </c:pt>
                <c:pt idx="90">
                  <c:v>21.422184475907379</c:v>
                </c:pt>
                <c:pt idx="91">
                  <c:v>437.79400000000004</c:v>
                </c:pt>
                <c:pt idx="92">
                  <c:v>#N/A</c:v>
                </c:pt>
                <c:pt idx="93">
                  <c:v>#N/A</c:v>
                </c:pt>
                <c:pt idx="94">
                  <c:v>379.6</c:v>
                </c:pt>
                <c:pt idx="95">
                  <c:v>#N/A</c:v>
                </c:pt>
                <c:pt idx="96">
                  <c:v>576.42679900744349</c:v>
                </c:pt>
                <c:pt idx="97">
                  <c:v>576.42679900744349</c:v>
                </c:pt>
                <c:pt idx="98">
                  <c:v>266</c:v>
                </c:pt>
                <c:pt idx="99">
                  <c:v>#N/A</c:v>
                </c:pt>
                <c:pt idx="100">
                  <c:v>17.2</c:v>
                </c:pt>
                <c:pt idx="101">
                  <c:v>354.05</c:v>
                </c:pt>
                <c:pt idx="102">
                  <c:v>71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105.48499999999999</c:v>
                </c:pt>
                <c:pt idx="109">
                  <c:v>#N/A</c:v>
                </c:pt>
                <c:pt idx="110">
                  <c:v>457.68630545122198</c:v>
                </c:pt>
                <c:pt idx="111">
                  <c:v>483.24783528316311</c:v>
                </c:pt>
                <c:pt idx="112">
                  <c:v>#N/A</c:v>
                </c:pt>
                <c:pt idx="113">
                  <c:v>1642.5</c:v>
                </c:pt>
                <c:pt idx="114">
                  <c:v>145.54999999999998</c:v>
                </c:pt>
                <c:pt idx="115">
                  <c:v>#N/A</c:v>
                </c:pt>
                <c:pt idx="116">
                  <c:v>345.732149195342</c:v>
                </c:pt>
                <c:pt idx="117">
                  <c:v>64.5</c:v>
                </c:pt>
                <c:pt idx="118">
                  <c:v>313.89999999999998</c:v>
                </c:pt>
                <c:pt idx="119">
                  <c:v>244.55</c:v>
                </c:pt>
                <c:pt idx="120">
                  <c:v>166.94778750303914</c:v>
                </c:pt>
                <c:pt idx="121">
                  <c:v>#N/A</c:v>
                </c:pt>
                <c:pt idx="122">
                  <c:v>536.54999999999995</c:v>
                </c:pt>
                <c:pt idx="123">
                  <c:v>104.61280714285715</c:v>
                </c:pt>
                <c:pt idx="124">
                  <c:v>#N/A</c:v>
                </c:pt>
                <c:pt idx="125">
                  <c:v>264.99</c:v>
                </c:pt>
                <c:pt idx="126">
                  <c:v>193.815</c:v>
                </c:pt>
                <c:pt idx="127">
                  <c:v>1167.32</c:v>
                </c:pt>
                <c:pt idx="128">
                  <c:v>#N/A</c:v>
                </c:pt>
                <c:pt idx="129">
                  <c:v>#N/A</c:v>
                </c:pt>
                <c:pt idx="130">
                  <c:v>128.78506409065537</c:v>
                </c:pt>
                <c:pt idx="131">
                  <c:v>681.16935757779254</c:v>
                </c:pt>
                <c:pt idx="132">
                  <c:v>171.881105006105</c:v>
                </c:pt>
                <c:pt idx="133">
                  <c:v>113</c:v>
                </c:pt>
                <c:pt idx="134">
                  <c:v>114.66666666666667</c:v>
                </c:pt>
                <c:pt idx="135">
                  <c:v>1469.226144612998</c:v>
                </c:pt>
                <c:pt idx="136">
                  <c:v>1469.226144612998</c:v>
                </c:pt>
                <c:pt idx="137">
                  <c:v>1469.226144612998</c:v>
                </c:pt>
                <c:pt idx="138">
                  <c:v>1469.226144612998</c:v>
                </c:pt>
                <c:pt idx="139">
                  <c:v>1469.226144612998</c:v>
                </c:pt>
                <c:pt idx="140">
                  <c:v>1469.226144612998</c:v>
                </c:pt>
                <c:pt idx="141">
                  <c:v>845.42938350744225</c:v>
                </c:pt>
                <c:pt idx="142">
                  <c:v>845.42938350744225</c:v>
                </c:pt>
                <c:pt idx="143">
                  <c:v>845.42938350744225</c:v>
                </c:pt>
                <c:pt idx="144">
                  <c:v>845.42938350744225</c:v>
                </c:pt>
                <c:pt idx="145">
                  <c:v>845.42938350744225</c:v>
                </c:pt>
                <c:pt idx="146">
                  <c:v>845.42938350744225</c:v>
                </c:pt>
                <c:pt idx="147">
                  <c:v>#N/A</c:v>
                </c:pt>
                <c:pt idx="148">
                  <c:v>#N/A</c:v>
                </c:pt>
                <c:pt idx="149">
                  <c:v>70.2</c:v>
                </c:pt>
                <c:pt idx="150">
                  <c:v>85.746031746031761</c:v>
                </c:pt>
                <c:pt idx="151">
                  <c:v>#N/A</c:v>
                </c:pt>
                <c:pt idx="152">
                  <c:v>224.22481133324436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135.4</c:v>
                </c:pt>
                <c:pt idx="157">
                  <c:v>#N/A</c:v>
                </c:pt>
                <c:pt idx="158">
                  <c:v>96.692982456140342</c:v>
                </c:pt>
                <c:pt idx="159">
                  <c:v>831.02678571428578</c:v>
                </c:pt>
                <c:pt idx="160">
                  <c:v>561.95229373800748</c:v>
                </c:pt>
                <c:pt idx="161">
                  <c:v>561.95229373800748</c:v>
                </c:pt>
                <c:pt idx="162">
                  <c:v>#N/A</c:v>
                </c:pt>
                <c:pt idx="163">
                  <c:v>569.0651752796349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992.8978072513147</c:v>
                </c:pt>
                <c:pt idx="168">
                  <c:v>#N/A</c:v>
                </c:pt>
                <c:pt idx="169">
                  <c:v>2126.7509025270761</c:v>
                </c:pt>
                <c:pt idx="170">
                  <c:v>208.77999999999997</c:v>
                </c:pt>
                <c:pt idx="171">
                  <c:v>#N/A</c:v>
                </c:pt>
                <c:pt idx="172">
                  <c:v>190.4</c:v>
                </c:pt>
                <c:pt idx="173">
                  <c:v>489</c:v>
                </c:pt>
                <c:pt idx="174">
                  <c:v>2238.7837837837837</c:v>
                </c:pt>
                <c:pt idx="175">
                  <c:v>#N/A</c:v>
                </c:pt>
                <c:pt idx="176">
                  <c:v>748.73096446700504</c:v>
                </c:pt>
                <c:pt idx="177">
                  <c:v>761.19711042311667</c:v>
                </c:pt>
                <c:pt idx="178">
                  <c:v>376.64738633443443</c:v>
                </c:pt>
                <c:pt idx="179">
                  <c:v>379.65663759333131</c:v>
                </c:pt>
                <c:pt idx="180">
                  <c:v>383.35314323889469</c:v>
                </c:pt>
                <c:pt idx="181">
                  <c:v>408.74448724789642</c:v>
                </c:pt>
                <c:pt idx="182">
                  <c:v>52.980269730269725</c:v>
                </c:pt>
                <c:pt idx="183">
                  <c:v>1125.9520000000002</c:v>
                </c:pt>
                <c:pt idx="184">
                  <c:v>1125.9520000000002</c:v>
                </c:pt>
                <c:pt idx="185">
                  <c:v>1125.9520000000002</c:v>
                </c:pt>
                <c:pt idx="186">
                  <c:v>1077</c:v>
                </c:pt>
                <c:pt idx="187">
                  <c:v>343.85964912280701</c:v>
                </c:pt>
                <c:pt idx="188">
                  <c:v>198</c:v>
                </c:pt>
                <c:pt idx="189">
                  <c:v>2485.7681335295842</c:v>
                </c:pt>
                <c:pt idx="190">
                  <c:v>1983</c:v>
                </c:pt>
                <c:pt idx="191">
                  <c:v>830</c:v>
                </c:pt>
                <c:pt idx="192">
                  <c:v>1707</c:v>
                </c:pt>
                <c:pt idx="193">
                  <c:v>#N/A</c:v>
                </c:pt>
                <c:pt idx="194">
                  <c:v>2267</c:v>
                </c:pt>
                <c:pt idx="195">
                  <c:v>#N/A</c:v>
                </c:pt>
                <c:pt idx="196">
                  <c:v>174.37168610816542</c:v>
                </c:pt>
                <c:pt idx="197">
                  <c:v>640.10081889441449</c:v>
                </c:pt>
                <c:pt idx="198">
                  <c:v>66.803076923076929</c:v>
                </c:pt>
                <c:pt idx="199">
                  <c:v>#N/A</c:v>
                </c:pt>
              </c:numCache>
            </c:numRef>
          </c:xVal>
          <c:yVal>
            <c:numRef>
              <c:f>AW!$Y$2:$Y$204</c:f>
              <c:numCache>
                <c:formatCode>General</c:formatCode>
                <c:ptCount val="200"/>
                <c:pt idx="0">
                  <c:v>46.477698277675131</c:v>
                </c:pt>
                <c:pt idx="1">
                  <c:v>44.787211018892094</c:v>
                </c:pt>
                <c:pt idx="2">
                  <c:v>#N/A</c:v>
                </c:pt>
                <c:pt idx="3">
                  <c:v>#N/A</c:v>
                </c:pt>
                <c:pt idx="4">
                  <c:v>8.6666666666666661</c:v>
                </c:pt>
                <c:pt idx="5">
                  <c:v>88.375</c:v>
                </c:pt>
                <c:pt idx="6">
                  <c:v>86.493133838901414</c:v>
                </c:pt>
                <c:pt idx="7">
                  <c:v>59</c:v>
                </c:pt>
                <c:pt idx="8">
                  <c:v>68.511861969805892</c:v>
                </c:pt>
                <c:pt idx="9">
                  <c:v>93</c:v>
                </c:pt>
                <c:pt idx="10">
                  <c:v>26.690968003240179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14.8</c:v>
                </c:pt>
                <c:pt idx="15">
                  <c:v>23</c:v>
                </c:pt>
                <c:pt idx="16">
                  <c:v>#N/A</c:v>
                </c:pt>
                <c:pt idx="17">
                  <c:v>29</c:v>
                </c:pt>
                <c:pt idx="18">
                  <c:v>#N/A</c:v>
                </c:pt>
                <c:pt idx="19">
                  <c:v>#N/A</c:v>
                </c:pt>
                <c:pt idx="20">
                  <c:v>50.211978289070125</c:v>
                </c:pt>
                <c:pt idx="21">
                  <c:v>43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36</c:v>
                </c:pt>
                <c:pt idx="29">
                  <c:v>60.714285714285715</c:v>
                </c:pt>
                <c:pt idx="30">
                  <c:v>31.333333333333332</c:v>
                </c:pt>
                <c:pt idx="31">
                  <c:v>86.966218425668401</c:v>
                </c:pt>
                <c:pt idx="32">
                  <c:v>37.785714285714285</c:v>
                </c:pt>
                <c:pt idx="33">
                  <c:v>#N/A</c:v>
                </c:pt>
                <c:pt idx="34">
                  <c:v>44</c:v>
                </c:pt>
                <c:pt idx="35">
                  <c:v>21.7</c:v>
                </c:pt>
                <c:pt idx="36">
                  <c:v>#N/A</c:v>
                </c:pt>
                <c:pt idx="37">
                  <c:v>#N/A</c:v>
                </c:pt>
                <c:pt idx="38">
                  <c:v>16.666666666666664</c:v>
                </c:pt>
                <c:pt idx="39">
                  <c:v>29.836438232062985</c:v>
                </c:pt>
                <c:pt idx="40">
                  <c:v>39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47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58.53119827302055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19.297372952452264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66.068515497553022</c:v>
                </c:pt>
                <c:pt idx="68">
                  <c:v>57.556270096463024</c:v>
                </c:pt>
                <c:pt idx="69">
                  <c:v>#N/A</c:v>
                </c:pt>
                <c:pt idx="70">
                  <c:v>35</c:v>
                </c:pt>
                <c:pt idx="71">
                  <c:v>#N/A</c:v>
                </c:pt>
                <c:pt idx="72">
                  <c:v>#N/A</c:v>
                </c:pt>
                <c:pt idx="73">
                  <c:v>41.025641025641029</c:v>
                </c:pt>
                <c:pt idx="74">
                  <c:v>46.685285088856446</c:v>
                </c:pt>
                <c:pt idx="75">
                  <c:v>63.458361252448135</c:v>
                </c:pt>
                <c:pt idx="76">
                  <c:v>#N/A</c:v>
                </c:pt>
                <c:pt idx="77">
                  <c:v>40.449438202247187</c:v>
                </c:pt>
                <c:pt idx="78">
                  <c:v>65.730337078651687</c:v>
                </c:pt>
                <c:pt idx="79">
                  <c:v>56.741573033707873</c:v>
                </c:pt>
                <c:pt idx="80">
                  <c:v>56.25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38.506047164930521</c:v>
                </c:pt>
                <c:pt idx="89">
                  <c:v>43.9</c:v>
                </c:pt>
                <c:pt idx="90">
                  <c:v>59</c:v>
                </c:pt>
                <c:pt idx="91">
                  <c:v>26.99702599852899</c:v>
                </c:pt>
                <c:pt idx="92">
                  <c:v>#N/A</c:v>
                </c:pt>
                <c:pt idx="93">
                  <c:v>#N/A</c:v>
                </c:pt>
                <c:pt idx="94">
                  <c:v>36.299999999999997</c:v>
                </c:pt>
                <c:pt idx="95">
                  <c:v>#N/A</c:v>
                </c:pt>
                <c:pt idx="96">
                  <c:v>26.843992268571675</c:v>
                </c:pt>
                <c:pt idx="97">
                  <c:v>64.303694755811762</c:v>
                </c:pt>
                <c:pt idx="98">
                  <c:v>18</c:v>
                </c:pt>
                <c:pt idx="99">
                  <c:v>#N/A</c:v>
                </c:pt>
                <c:pt idx="100">
                  <c:v>64</c:v>
                </c:pt>
                <c:pt idx="101">
                  <c:v>40</c:v>
                </c:pt>
                <c:pt idx="102">
                  <c:v>59.154929577464785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56.055363321799312</c:v>
                </c:pt>
                <c:pt idx="109">
                  <c:v>#N/A</c:v>
                </c:pt>
                <c:pt idx="110">
                  <c:v>23.571428571428573</c:v>
                </c:pt>
                <c:pt idx="111">
                  <c:v>25.571428571428573</c:v>
                </c:pt>
                <c:pt idx="112">
                  <c:v>#N/A</c:v>
                </c:pt>
                <c:pt idx="113">
                  <c:v>31.111111111111111</c:v>
                </c:pt>
                <c:pt idx="114">
                  <c:v>24.4</c:v>
                </c:pt>
                <c:pt idx="115">
                  <c:v>#N/A</c:v>
                </c:pt>
                <c:pt idx="116">
                  <c:v>30</c:v>
                </c:pt>
                <c:pt idx="117">
                  <c:v>50</c:v>
                </c:pt>
                <c:pt idx="118">
                  <c:v>53</c:v>
                </c:pt>
                <c:pt idx="119">
                  <c:v>46.6</c:v>
                </c:pt>
                <c:pt idx="120">
                  <c:v>26.910299003322258</c:v>
                </c:pt>
                <c:pt idx="121">
                  <c:v>#N/A</c:v>
                </c:pt>
                <c:pt idx="122">
                  <c:v>28.4</c:v>
                </c:pt>
                <c:pt idx="123">
                  <c:v>53</c:v>
                </c:pt>
                <c:pt idx="124">
                  <c:v>#N/A</c:v>
                </c:pt>
                <c:pt idx="125">
                  <c:v>61.404958677685947</c:v>
                </c:pt>
                <c:pt idx="126">
                  <c:v>55.932203389830505</c:v>
                </c:pt>
                <c:pt idx="127">
                  <c:v>29.872869696024658</c:v>
                </c:pt>
                <c:pt idx="128">
                  <c:v>40</c:v>
                </c:pt>
                <c:pt idx="129">
                  <c:v>#N/A</c:v>
                </c:pt>
                <c:pt idx="130">
                  <c:v>25.070923177342507</c:v>
                </c:pt>
                <c:pt idx="131">
                  <c:v>35.4</c:v>
                </c:pt>
                <c:pt idx="132">
                  <c:v>16.75</c:v>
                </c:pt>
                <c:pt idx="133">
                  <c:v>48.466666666666661</c:v>
                </c:pt>
                <c:pt idx="134">
                  <c:v>50.1</c:v>
                </c:pt>
                <c:pt idx="135">
                  <c:v>86.436600910974988</c:v>
                </c:pt>
                <c:pt idx="136">
                  <c:v>40.755031468233547</c:v>
                </c:pt>
                <c:pt idx="137">
                  <c:v>74.569730711453033</c:v>
                </c:pt>
                <c:pt idx="138">
                  <c:v>35.705599061693448</c:v>
                </c:pt>
                <c:pt idx="139">
                  <c:v>71.502089873832247</c:v>
                </c:pt>
                <c:pt idx="140">
                  <c:v>21.230973797424078</c:v>
                </c:pt>
                <c:pt idx="141">
                  <c:v>85.78257614406202</c:v>
                </c:pt>
                <c:pt idx="142">
                  <c:v>75.467439421734824</c:v>
                </c:pt>
                <c:pt idx="143">
                  <c:v>44.096725550148768</c:v>
                </c:pt>
                <c:pt idx="144">
                  <c:v>49.787234594254656</c:v>
                </c:pt>
                <c:pt idx="145">
                  <c:v>35.086714019022224</c:v>
                </c:pt>
                <c:pt idx="146">
                  <c:v>48.339025169910791</c:v>
                </c:pt>
                <c:pt idx="147">
                  <c:v>#N/A</c:v>
                </c:pt>
                <c:pt idx="148">
                  <c:v>#N/A</c:v>
                </c:pt>
                <c:pt idx="149">
                  <c:v>12.820512820512819</c:v>
                </c:pt>
                <c:pt idx="150">
                  <c:v>63</c:v>
                </c:pt>
                <c:pt idx="151">
                  <c:v>#N/A</c:v>
                </c:pt>
                <c:pt idx="152">
                  <c:v>32.75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31.240768094534722</c:v>
                </c:pt>
                <c:pt idx="157">
                  <c:v>#N/A</c:v>
                </c:pt>
                <c:pt idx="158">
                  <c:v>57</c:v>
                </c:pt>
                <c:pt idx="159">
                  <c:v>19.019607843137255</c:v>
                </c:pt>
                <c:pt idx="160">
                  <c:v>38</c:v>
                </c:pt>
                <c:pt idx="161">
                  <c:v>27.9</c:v>
                </c:pt>
                <c:pt idx="162">
                  <c:v>#N/A</c:v>
                </c:pt>
                <c:pt idx="163">
                  <c:v>26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16</c:v>
                </c:pt>
                <c:pt idx="168">
                  <c:v>#N/A</c:v>
                </c:pt>
                <c:pt idx="169">
                  <c:v>28.624535315985128</c:v>
                </c:pt>
                <c:pt idx="170">
                  <c:v>28.671328671328673</c:v>
                </c:pt>
                <c:pt idx="171">
                  <c:v>#N/A</c:v>
                </c:pt>
                <c:pt idx="172">
                  <c:v>5</c:v>
                </c:pt>
                <c:pt idx="173">
                  <c:v>25.766871165644172</c:v>
                </c:pt>
                <c:pt idx="174">
                  <c:v>17.49864187843303</c:v>
                </c:pt>
                <c:pt idx="175">
                  <c:v>#N/A</c:v>
                </c:pt>
                <c:pt idx="176">
                  <c:v>25.762711864406779</c:v>
                </c:pt>
                <c:pt idx="177">
                  <c:v>22.234273318872017</c:v>
                </c:pt>
                <c:pt idx="178">
                  <c:v>49.064550539090504</c:v>
                </c:pt>
                <c:pt idx="179">
                  <c:v>41.761837302952522</c:v>
                </c:pt>
                <c:pt idx="180">
                  <c:v>29.919695519194512</c:v>
                </c:pt>
                <c:pt idx="181">
                  <c:v>31.712965934482344</c:v>
                </c:pt>
                <c:pt idx="182">
                  <c:v>8</c:v>
                </c:pt>
                <c:pt idx="183">
                  <c:v>17.634854771784234</c:v>
                </c:pt>
                <c:pt idx="184">
                  <c:v>52.489626556016603</c:v>
                </c:pt>
                <c:pt idx="185">
                  <c:v>50.829875518672196</c:v>
                </c:pt>
                <c:pt idx="186">
                  <c:v>15</c:v>
                </c:pt>
                <c:pt idx="187">
                  <c:v>47</c:v>
                </c:pt>
                <c:pt idx="188">
                  <c:v>17.676767676767678</c:v>
                </c:pt>
                <c:pt idx="189">
                  <c:v>47.048473684702671</c:v>
                </c:pt>
                <c:pt idx="190">
                  <c:v>14</c:v>
                </c:pt>
                <c:pt idx="191">
                  <c:v>6</c:v>
                </c:pt>
                <c:pt idx="192">
                  <c:v>3</c:v>
                </c:pt>
                <c:pt idx="193">
                  <c:v>#N/A</c:v>
                </c:pt>
                <c:pt idx="194">
                  <c:v>4</c:v>
                </c:pt>
                <c:pt idx="195">
                  <c:v>#N/A</c:v>
                </c:pt>
                <c:pt idx="196">
                  <c:v>17.82</c:v>
                </c:pt>
                <c:pt idx="197">
                  <c:v>41.674346272464334</c:v>
                </c:pt>
                <c:pt idx="198">
                  <c:v>50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6-448B-BB5B-6090BF861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18464"/>
        <c:axId val="1049618383"/>
      </c:scatterChart>
      <c:valAx>
        <c:axId val="86011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18383"/>
        <c:crosses val="autoZero"/>
        <c:crossBetween val="midCat"/>
      </c:valAx>
      <c:valAx>
        <c:axId val="10496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1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37848446243975E-2"/>
          <c:y val="0.16816125235543086"/>
          <c:w val="0.85215892003788374"/>
          <c:h val="0.719086988042336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AW!$W$1</c:f>
              <c:strCache>
                <c:ptCount val="1"/>
                <c:pt idx="0">
                  <c:v>TN removal rate (g/m2/yr)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1387134100678056"/>
                  <c:y val="-0.32908193964226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AW!$U$2:$U$204</c:f>
              <c:numCache>
                <c:formatCode>General</c:formatCode>
                <c:ptCount val="200"/>
                <c:pt idx="0">
                  <c:v>#N/A</c:v>
                </c:pt>
                <c:pt idx="1">
                  <c:v>106.79271978021978</c:v>
                </c:pt>
                <c:pt idx="2">
                  <c:v>#N/A</c:v>
                </c:pt>
                <c:pt idx="3">
                  <c:v>#N/A</c:v>
                </c:pt>
                <c:pt idx="4">
                  <c:v>51.099999999999994</c:v>
                </c:pt>
                <c:pt idx="5">
                  <c:v>10.52375</c:v>
                </c:pt>
                <c:pt idx="6">
                  <c:v>139.78296703296704</c:v>
                </c:pt>
                <c:pt idx="7">
                  <c:v>15.911475409836063</c:v>
                </c:pt>
                <c:pt idx="8">
                  <c:v>13.91</c:v>
                </c:pt>
                <c:pt idx="9">
                  <c:v>52.38095238095238</c:v>
                </c:pt>
                <c:pt idx="10">
                  <c:v>34.291666666666664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12.468671679197996</c:v>
                </c:pt>
                <c:pt idx="15">
                  <c:v>45.75</c:v>
                </c:pt>
                <c:pt idx="16">
                  <c:v>#N/A</c:v>
                </c:pt>
                <c:pt idx="17">
                  <c:v>67.434752747252745</c:v>
                </c:pt>
                <c:pt idx="18">
                  <c:v>#N/A</c:v>
                </c:pt>
                <c:pt idx="19">
                  <c:v>#N/A</c:v>
                </c:pt>
                <c:pt idx="20">
                  <c:v>12.296666666666667</c:v>
                </c:pt>
                <c:pt idx="21">
                  <c:v>55.222222222222221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77.777777777777771</c:v>
                </c:pt>
                <c:pt idx="29">
                  <c:v>151.0044348529737</c:v>
                </c:pt>
                <c:pt idx="30">
                  <c:v>88.583333333333329</c:v>
                </c:pt>
                <c:pt idx="31">
                  <c:v>40.092084674736064</c:v>
                </c:pt>
                <c:pt idx="32">
                  <c:v>156.06136820533447</c:v>
                </c:pt>
                <c:pt idx="33">
                  <c:v>#N/A</c:v>
                </c:pt>
                <c:pt idx="34">
                  <c:v>101.875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27</c:v>
                </c:pt>
                <c:pt idx="39">
                  <c:v>15.674286177257279</c:v>
                </c:pt>
                <c:pt idx="40">
                  <c:v>112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72.699175824175825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293.54838709677404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45.293101343101341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64.458464773922188</c:v>
                </c:pt>
                <c:pt idx="68">
                  <c:v>63.404689092762489</c:v>
                </c:pt>
                <c:pt idx="69">
                  <c:v>#N/A</c:v>
                </c:pt>
                <c:pt idx="70">
                  <c:v>273.14806157494473</c:v>
                </c:pt>
                <c:pt idx="71">
                  <c:v>#N/A</c:v>
                </c:pt>
                <c:pt idx="72">
                  <c:v>#N/A</c:v>
                </c:pt>
                <c:pt idx="73">
                  <c:v>1423.5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185.41666666666669</c:v>
                </c:pt>
                <c:pt idx="78">
                  <c:v>185.41666666666669</c:v>
                </c:pt>
                <c:pt idx="79">
                  <c:v>185.41666666666669</c:v>
                </c:pt>
                <c:pt idx="80">
                  <c:v>584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32.59581898566109</c:v>
                </c:pt>
                <c:pt idx="89">
                  <c:v>118.77500000000001</c:v>
                </c:pt>
                <c:pt idx="90">
                  <c:v>21.422184475907379</c:v>
                </c:pt>
                <c:pt idx="91">
                  <c:v>437.79400000000004</c:v>
                </c:pt>
                <c:pt idx="92">
                  <c:v>#N/A</c:v>
                </c:pt>
                <c:pt idx="93">
                  <c:v>#N/A</c:v>
                </c:pt>
                <c:pt idx="94">
                  <c:v>379.6</c:v>
                </c:pt>
                <c:pt idx="95">
                  <c:v>#N/A</c:v>
                </c:pt>
                <c:pt idx="96">
                  <c:v>576.42679900744349</c:v>
                </c:pt>
                <c:pt idx="97">
                  <c:v>576.42679900744349</c:v>
                </c:pt>
                <c:pt idx="98">
                  <c:v>266</c:v>
                </c:pt>
                <c:pt idx="99">
                  <c:v>#N/A</c:v>
                </c:pt>
                <c:pt idx="100">
                  <c:v>17.2</c:v>
                </c:pt>
                <c:pt idx="101">
                  <c:v>354.05</c:v>
                </c:pt>
                <c:pt idx="102">
                  <c:v>71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105.48499999999999</c:v>
                </c:pt>
                <c:pt idx="109">
                  <c:v>#N/A</c:v>
                </c:pt>
                <c:pt idx="110">
                  <c:v>457.68630545122198</c:v>
                </c:pt>
                <c:pt idx="111">
                  <c:v>483.24783528316311</c:v>
                </c:pt>
                <c:pt idx="112">
                  <c:v>#N/A</c:v>
                </c:pt>
                <c:pt idx="113">
                  <c:v>1642.5</c:v>
                </c:pt>
                <c:pt idx="114">
                  <c:v>145.54999999999998</c:v>
                </c:pt>
                <c:pt idx="115">
                  <c:v>#N/A</c:v>
                </c:pt>
                <c:pt idx="116">
                  <c:v>345.732149195342</c:v>
                </c:pt>
                <c:pt idx="117">
                  <c:v>64.5</c:v>
                </c:pt>
                <c:pt idx="118">
                  <c:v>313.89999999999998</c:v>
                </c:pt>
                <c:pt idx="119">
                  <c:v>244.55</c:v>
                </c:pt>
                <c:pt idx="120">
                  <c:v>166.94778750303914</c:v>
                </c:pt>
                <c:pt idx="121">
                  <c:v>#N/A</c:v>
                </c:pt>
                <c:pt idx="122">
                  <c:v>536.54999999999995</c:v>
                </c:pt>
                <c:pt idx="123">
                  <c:v>104.61280714285715</c:v>
                </c:pt>
                <c:pt idx="124">
                  <c:v>#N/A</c:v>
                </c:pt>
                <c:pt idx="125">
                  <c:v>264.99</c:v>
                </c:pt>
                <c:pt idx="126">
                  <c:v>193.815</c:v>
                </c:pt>
                <c:pt idx="127">
                  <c:v>1167.32</c:v>
                </c:pt>
                <c:pt idx="128">
                  <c:v>#N/A</c:v>
                </c:pt>
                <c:pt idx="129">
                  <c:v>#N/A</c:v>
                </c:pt>
                <c:pt idx="130">
                  <c:v>128.78506409065537</c:v>
                </c:pt>
                <c:pt idx="131">
                  <c:v>681.16935757779254</c:v>
                </c:pt>
                <c:pt idx="132">
                  <c:v>171.881105006105</c:v>
                </c:pt>
                <c:pt idx="133">
                  <c:v>113</c:v>
                </c:pt>
                <c:pt idx="134">
                  <c:v>114.66666666666667</c:v>
                </c:pt>
                <c:pt idx="135">
                  <c:v>1469.226144612998</c:v>
                </c:pt>
                <c:pt idx="136">
                  <c:v>1469.226144612998</c:v>
                </c:pt>
                <c:pt idx="137">
                  <c:v>1469.226144612998</c:v>
                </c:pt>
                <c:pt idx="138">
                  <c:v>1469.226144612998</c:v>
                </c:pt>
                <c:pt idx="139">
                  <c:v>1469.226144612998</c:v>
                </c:pt>
                <c:pt idx="140">
                  <c:v>1469.226144612998</c:v>
                </c:pt>
                <c:pt idx="141">
                  <c:v>845.42938350744225</c:v>
                </c:pt>
                <c:pt idx="142">
                  <c:v>845.42938350744225</c:v>
                </c:pt>
                <c:pt idx="143">
                  <c:v>845.42938350744225</c:v>
                </c:pt>
                <c:pt idx="144">
                  <c:v>845.42938350744225</c:v>
                </c:pt>
                <c:pt idx="145">
                  <c:v>845.42938350744225</c:v>
                </c:pt>
                <c:pt idx="146">
                  <c:v>845.42938350744225</c:v>
                </c:pt>
                <c:pt idx="147">
                  <c:v>#N/A</c:v>
                </c:pt>
                <c:pt idx="148">
                  <c:v>#N/A</c:v>
                </c:pt>
                <c:pt idx="149">
                  <c:v>70.2</c:v>
                </c:pt>
                <c:pt idx="150">
                  <c:v>85.746031746031761</c:v>
                </c:pt>
                <c:pt idx="151">
                  <c:v>#N/A</c:v>
                </c:pt>
                <c:pt idx="152">
                  <c:v>224.22481133324436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135.4</c:v>
                </c:pt>
                <c:pt idx="157">
                  <c:v>#N/A</c:v>
                </c:pt>
                <c:pt idx="158">
                  <c:v>96.692982456140342</c:v>
                </c:pt>
                <c:pt idx="159">
                  <c:v>831.02678571428578</c:v>
                </c:pt>
                <c:pt idx="160">
                  <c:v>561.95229373800748</c:v>
                </c:pt>
                <c:pt idx="161">
                  <c:v>561.95229373800748</c:v>
                </c:pt>
                <c:pt idx="162">
                  <c:v>#N/A</c:v>
                </c:pt>
                <c:pt idx="163">
                  <c:v>569.0651752796349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992.8978072513147</c:v>
                </c:pt>
                <c:pt idx="168">
                  <c:v>#N/A</c:v>
                </c:pt>
                <c:pt idx="169">
                  <c:v>2126.7509025270761</c:v>
                </c:pt>
                <c:pt idx="170">
                  <c:v>208.77999999999997</c:v>
                </c:pt>
                <c:pt idx="171">
                  <c:v>#N/A</c:v>
                </c:pt>
                <c:pt idx="172">
                  <c:v>190.4</c:v>
                </c:pt>
                <c:pt idx="173">
                  <c:v>489</c:v>
                </c:pt>
                <c:pt idx="174">
                  <c:v>2238.7837837837837</c:v>
                </c:pt>
                <c:pt idx="175">
                  <c:v>#N/A</c:v>
                </c:pt>
                <c:pt idx="176">
                  <c:v>748.73096446700504</c:v>
                </c:pt>
                <c:pt idx="177">
                  <c:v>761.19711042311667</c:v>
                </c:pt>
                <c:pt idx="178">
                  <c:v>376.64738633443443</c:v>
                </c:pt>
                <c:pt idx="179">
                  <c:v>379.65663759333131</c:v>
                </c:pt>
                <c:pt idx="180">
                  <c:v>383.35314323889469</c:v>
                </c:pt>
                <c:pt idx="181">
                  <c:v>408.74448724789642</c:v>
                </c:pt>
                <c:pt idx="182">
                  <c:v>52.980269730269725</c:v>
                </c:pt>
                <c:pt idx="183">
                  <c:v>1125.9520000000002</c:v>
                </c:pt>
                <c:pt idx="184">
                  <c:v>1125.9520000000002</c:v>
                </c:pt>
                <c:pt idx="185">
                  <c:v>1125.9520000000002</c:v>
                </c:pt>
                <c:pt idx="186">
                  <c:v>1077</c:v>
                </c:pt>
                <c:pt idx="187">
                  <c:v>343.85964912280701</c:v>
                </c:pt>
                <c:pt idx="188">
                  <c:v>198</c:v>
                </c:pt>
                <c:pt idx="189">
                  <c:v>2485.7681335295842</c:v>
                </c:pt>
                <c:pt idx="190">
                  <c:v>1983</c:v>
                </c:pt>
                <c:pt idx="191">
                  <c:v>830</c:v>
                </c:pt>
                <c:pt idx="192">
                  <c:v>1707</c:v>
                </c:pt>
                <c:pt idx="193">
                  <c:v>#N/A</c:v>
                </c:pt>
                <c:pt idx="194">
                  <c:v>2267</c:v>
                </c:pt>
                <c:pt idx="195">
                  <c:v>#N/A</c:v>
                </c:pt>
                <c:pt idx="196">
                  <c:v>174.37168610816542</c:v>
                </c:pt>
                <c:pt idx="197">
                  <c:v>640.10081889441449</c:v>
                </c:pt>
                <c:pt idx="198">
                  <c:v>66.803076923076929</c:v>
                </c:pt>
                <c:pt idx="199">
                  <c:v>#N/A</c:v>
                </c:pt>
              </c:numCache>
            </c:numRef>
          </c:xVal>
          <c:yVal>
            <c:numRef>
              <c:f>AW!$W$2:$W$204</c:f>
              <c:numCache>
                <c:formatCode>General</c:formatCode>
                <c:ptCount val="200"/>
                <c:pt idx="0">
                  <c:v>#N/A</c:v>
                </c:pt>
                <c:pt idx="1">
                  <c:v>47.71991758241758</c:v>
                </c:pt>
                <c:pt idx="2">
                  <c:v>#N/A</c:v>
                </c:pt>
                <c:pt idx="3">
                  <c:v>#N/A</c:v>
                </c:pt>
                <c:pt idx="4">
                  <c:v>4.6000000000000005</c:v>
                </c:pt>
                <c:pt idx="5">
                  <c:v>9.46875</c:v>
                </c:pt>
                <c:pt idx="6">
                  <c:v>120.90266875981162</c:v>
                </c:pt>
                <c:pt idx="7">
                  <c:v>7.4334699453551902</c:v>
                </c:pt>
                <c:pt idx="8">
                  <c:v>9.5299999999999994</c:v>
                </c:pt>
                <c:pt idx="9">
                  <c:v>48</c:v>
                </c:pt>
                <c:pt idx="10">
                  <c:v>9.1527777777777786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1.7</c:v>
                </c:pt>
                <c:pt idx="15">
                  <c:v>10.3125</c:v>
                </c:pt>
                <c:pt idx="16">
                  <c:v>#N/A</c:v>
                </c:pt>
                <c:pt idx="17">
                  <c:v>19.353021978021978</c:v>
                </c:pt>
                <c:pt idx="18">
                  <c:v>#N/A</c:v>
                </c:pt>
                <c:pt idx="19">
                  <c:v>#N/A</c:v>
                </c:pt>
                <c:pt idx="20">
                  <c:v>6.0066666666666677</c:v>
                </c:pt>
                <c:pt idx="21">
                  <c:v>24.222222222222218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28</c:v>
                </c:pt>
                <c:pt idx="29">
                  <c:v>91.894939888226261</c:v>
                </c:pt>
                <c:pt idx="30">
                  <c:v>27.708333333333332</c:v>
                </c:pt>
                <c:pt idx="31">
                  <c:v>35.95084886136911</c:v>
                </c:pt>
                <c:pt idx="32">
                  <c:v>59.270998415213903</c:v>
                </c:pt>
                <c:pt idx="33">
                  <c:v>#N/A</c:v>
                </c:pt>
                <c:pt idx="34">
                  <c:v>44.5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4.5</c:v>
                </c:pt>
                <c:pt idx="39">
                  <c:v>4.975361446074503</c:v>
                </c:pt>
                <c:pt idx="40">
                  <c:v>45.166666666666664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34.895604395604394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172.95285359801449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9.2320512820512821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42.586750788643535</c:v>
                </c:pt>
                <c:pt idx="68">
                  <c:v>36.493374108053011</c:v>
                </c:pt>
                <c:pt idx="69">
                  <c:v>#N/A</c:v>
                </c:pt>
                <c:pt idx="70">
                  <c:v>93.95655036208008</c:v>
                </c:pt>
                <c:pt idx="71">
                  <c:v>#N/A</c:v>
                </c:pt>
                <c:pt idx="72">
                  <c:v>#N/A</c:v>
                </c:pt>
                <c:pt idx="73">
                  <c:v>584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75</c:v>
                </c:pt>
                <c:pt idx="78">
                  <c:v>121.875</c:v>
                </c:pt>
                <c:pt idx="79">
                  <c:v>105.20833333333334</c:v>
                </c:pt>
                <c:pt idx="80">
                  <c:v>328.5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12.567280072427636</c:v>
                </c:pt>
                <c:pt idx="89">
                  <c:v>51.849999999999994</c:v>
                </c:pt>
                <c:pt idx="90">
                  <c:v>12.601284985827869</c:v>
                </c:pt>
                <c:pt idx="91">
                  <c:v>118.19136</c:v>
                </c:pt>
                <c:pt idx="92">
                  <c:v>#N/A</c:v>
                </c:pt>
                <c:pt idx="93">
                  <c:v>#N/A</c:v>
                </c:pt>
                <c:pt idx="94">
                  <c:v>137.79479999999998</c:v>
                </c:pt>
                <c:pt idx="95">
                  <c:v>#N/A</c:v>
                </c:pt>
                <c:pt idx="96">
                  <c:v>152.8535980148875</c:v>
                </c:pt>
                <c:pt idx="97">
                  <c:v>367.24565756823802</c:v>
                </c:pt>
                <c:pt idx="98">
                  <c:v>49</c:v>
                </c:pt>
                <c:pt idx="99">
                  <c:v>#N/A</c:v>
                </c:pt>
                <c:pt idx="100">
                  <c:v>11</c:v>
                </c:pt>
                <c:pt idx="101">
                  <c:v>136</c:v>
                </c:pt>
                <c:pt idx="102">
                  <c:v>42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59.129999999999995</c:v>
                </c:pt>
                <c:pt idx="109">
                  <c:v>#N/A</c:v>
                </c:pt>
                <c:pt idx="110">
                  <c:v>106.57849732071566</c:v>
                </c:pt>
                <c:pt idx="111">
                  <c:v>123.89532389532327</c:v>
                </c:pt>
                <c:pt idx="112">
                  <c:v>#N/A</c:v>
                </c:pt>
                <c:pt idx="113">
                  <c:v>510.99999999999994</c:v>
                </c:pt>
                <c:pt idx="114">
                  <c:v>15.201986996858794</c:v>
                </c:pt>
                <c:pt idx="115">
                  <c:v>#N/A</c:v>
                </c:pt>
                <c:pt idx="116">
                  <c:v>119.26001578253681</c:v>
                </c:pt>
                <c:pt idx="117">
                  <c:v>32.299999999999997</c:v>
                </c:pt>
                <c:pt idx="118">
                  <c:v>166.36699999999999</c:v>
                </c:pt>
                <c:pt idx="119">
                  <c:v>113.9603</c:v>
                </c:pt>
                <c:pt idx="120">
                  <c:v>44.9261487964989</c:v>
                </c:pt>
                <c:pt idx="121">
                  <c:v>#N/A</c:v>
                </c:pt>
                <c:pt idx="122">
                  <c:v>152.3802</c:v>
                </c:pt>
                <c:pt idx="123">
                  <c:v>54.7941</c:v>
                </c:pt>
                <c:pt idx="124">
                  <c:v>#N/A</c:v>
                </c:pt>
                <c:pt idx="125">
                  <c:v>0.44580000000000003</c:v>
                </c:pt>
                <c:pt idx="126">
                  <c:v>108.405</c:v>
                </c:pt>
                <c:pt idx="127">
                  <c:v>325.68</c:v>
                </c:pt>
                <c:pt idx="128">
                  <c:v>#N/A</c:v>
                </c:pt>
                <c:pt idx="129">
                  <c:v>#N/A</c:v>
                </c:pt>
                <c:pt idx="130">
                  <c:v>30</c:v>
                </c:pt>
                <c:pt idx="131">
                  <c:v>240.1619433198376</c:v>
                </c:pt>
                <c:pt idx="132">
                  <c:v>25</c:v>
                </c:pt>
                <c:pt idx="133">
                  <c:v>55.333333333333336</c:v>
                </c:pt>
                <c:pt idx="134">
                  <c:v>58.333333333333336</c:v>
                </c:pt>
                <c:pt idx="135">
                  <c:v>1269.9491390988412</c:v>
                </c:pt>
                <c:pt idx="136">
                  <c:v>598.7835775765418</c:v>
                </c:pt>
                <c:pt idx="137">
                  <c:v>1095.5979795801761</c:v>
                </c:pt>
                <c:pt idx="138">
                  <c:v>524.59599650509347</c:v>
                </c:pt>
                <c:pt idx="139">
                  <c:v>1050.5273983710263</c:v>
                </c:pt>
                <c:pt idx="140">
                  <c:v>311.9310177876896</c:v>
                </c:pt>
                <c:pt idx="141">
                  <c:v>725.23110465154571</c:v>
                </c:pt>
                <c:pt idx="142">
                  <c:v>638.02390785202522</c:v>
                </c:pt>
                <c:pt idx="143">
                  <c:v>372.80667496559153</c:v>
                </c:pt>
                <c:pt idx="144">
                  <c:v>420.91591049561112</c:v>
                </c:pt>
                <c:pt idx="145">
                  <c:v>296.63339002403893</c:v>
                </c:pt>
                <c:pt idx="146">
                  <c:v>408.67232248748417</c:v>
                </c:pt>
                <c:pt idx="147">
                  <c:v>53.972758229284899</c:v>
                </c:pt>
                <c:pt idx="148">
                  <c:v>#N/A</c:v>
                </c:pt>
                <c:pt idx="149">
                  <c:v>9</c:v>
                </c:pt>
                <c:pt idx="150">
                  <c:v>54.019999999999996</c:v>
                </c:pt>
                <c:pt idx="151">
                  <c:v>#N/A</c:v>
                </c:pt>
                <c:pt idx="152">
                  <c:v>70.262809479676676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42.300000000000011</c:v>
                </c:pt>
                <c:pt idx="157">
                  <c:v>#N/A</c:v>
                </c:pt>
                <c:pt idx="158">
                  <c:v>55.114999999999995</c:v>
                </c:pt>
                <c:pt idx="159">
                  <c:v>158.05803571428572</c:v>
                </c:pt>
                <c:pt idx="160">
                  <c:v>211.08625501482635</c:v>
                </c:pt>
                <c:pt idx="161">
                  <c:v>154.53449328449341</c:v>
                </c:pt>
                <c:pt idx="162">
                  <c:v>#N/A</c:v>
                </c:pt>
                <c:pt idx="163">
                  <c:v>156.42639921681368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157.59175900276952</c:v>
                </c:pt>
                <c:pt idx="168">
                  <c:v>#N/A</c:v>
                </c:pt>
                <c:pt idx="169">
                  <c:v>608.77256317689523</c:v>
                </c:pt>
                <c:pt idx="170">
                  <c:v>59.86</c:v>
                </c:pt>
                <c:pt idx="171">
                  <c:v>#N/A</c:v>
                </c:pt>
                <c:pt idx="172">
                  <c:v>8.8000000000000007</c:v>
                </c:pt>
                <c:pt idx="173">
                  <c:v>126</c:v>
                </c:pt>
                <c:pt idx="174">
                  <c:v>391.75675675675677</c:v>
                </c:pt>
                <c:pt idx="175">
                  <c:v>#N/A</c:v>
                </c:pt>
                <c:pt idx="176">
                  <c:v>192.89340101522842</c:v>
                </c:pt>
                <c:pt idx="177">
                  <c:v>169.2466460268318</c:v>
                </c:pt>
                <c:pt idx="178">
                  <c:v>184.80034722222206</c:v>
                </c:pt>
                <c:pt idx="179">
                  <c:v>158.55158730158709</c:v>
                </c:pt>
                <c:pt idx="180">
                  <c:v>114.69809322033889</c:v>
                </c:pt>
                <c:pt idx="181">
                  <c:v>129.62499999999991</c:v>
                </c:pt>
                <c:pt idx="182">
                  <c:v>4.2078296703296703</c:v>
                </c:pt>
                <c:pt idx="183">
                  <c:v>198.56000000000006</c:v>
                </c:pt>
                <c:pt idx="184">
                  <c:v>591.00800000000015</c:v>
                </c:pt>
                <c:pt idx="185">
                  <c:v>572.32000000000005</c:v>
                </c:pt>
                <c:pt idx="186">
                  <c:v>159</c:v>
                </c:pt>
                <c:pt idx="187">
                  <c:v>163.15789473684211</c:v>
                </c:pt>
                <c:pt idx="188">
                  <c:v>35</c:v>
                </c:pt>
                <c:pt idx="189">
                  <c:v>1169.5159661663915</c:v>
                </c:pt>
                <c:pt idx="190">
                  <c:v>285</c:v>
                </c:pt>
                <c:pt idx="191">
                  <c:v>50</c:v>
                </c:pt>
                <c:pt idx="192">
                  <c:v>56</c:v>
                </c:pt>
                <c:pt idx="193">
                  <c:v>#N/A</c:v>
                </c:pt>
                <c:pt idx="194">
                  <c:v>93</c:v>
                </c:pt>
                <c:pt idx="195">
                  <c:v>#N/A</c:v>
                </c:pt>
                <c:pt idx="196">
                  <c:v>31.081124072110285</c:v>
                </c:pt>
                <c:pt idx="197">
                  <c:v>260.4223399535403</c:v>
                </c:pt>
                <c:pt idx="198">
                  <c:v>33.695384615384619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3-46CD-87B5-5C5C7AAE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34784"/>
        <c:axId val="1254626016"/>
      </c:scatterChart>
      <c:valAx>
        <c:axId val="86013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26016"/>
        <c:crosses val="autoZero"/>
        <c:crossBetween val="midCat"/>
      </c:valAx>
      <c:valAx>
        <c:axId val="12546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3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8</xdr:row>
      <xdr:rowOff>171450</xdr:rowOff>
    </xdr:from>
    <xdr:to>
      <xdr:col>18</xdr:col>
      <xdr:colOff>853440</xdr:colOff>
      <xdr:row>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288EE2-D06D-5B7F-2AA5-7257F9E45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873369</xdr:colOff>
      <xdr:row>8</xdr:row>
      <xdr:rowOff>164416</xdr:rowOff>
    </xdr:from>
    <xdr:to>
      <xdr:col>22</xdr:col>
      <xdr:colOff>1300089</xdr:colOff>
      <xdr:row>23</xdr:row>
      <xdr:rowOff>164417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D6D709-0BBC-FACC-26D8-7514E0487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24B17C-063E-4917-9260-FE86F8443D47}" name="Table1" displayName="Table1" ref="A1:AH204" totalsRowShown="0">
  <autoFilter ref="A1:AH204" xr:uid="{5B24B17C-063E-4917-9260-FE86F8443D47}">
    <filterColumn colId="24">
      <filters>
        <filter val="#N/A"/>
        <filter val="12.82051282"/>
        <filter val="14"/>
        <filter val="14.8"/>
        <filter val="15"/>
        <filter val="16"/>
        <filter val="16.66666667"/>
        <filter val="16.75"/>
        <filter val="17.49864188"/>
        <filter val="17.63485477"/>
        <filter val="17.67676768"/>
        <filter val="17.82"/>
        <filter val="18"/>
        <filter val="19.01960784"/>
        <filter val="19.29737295"/>
        <filter val="21.2309738"/>
        <filter val="21.7"/>
        <filter val="22.23427332"/>
        <filter val="23"/>
        <filter val="23.57142857"/>
        <filter val="24.4"/>
        <filter val="25.07092318"/>
        <filter val="25.57142857"/>
        <filter val="25.76271186"/>
        <filter val="25.76687117"/>
        <filter val="26"/>
        <filter val="26.690968"/>
        <filter val="26.84399227"/>
        <filter val="26.910299"/>
        <filter val="26.997026"/>
        <filter val="27.9"/>
        <filter val="28.4"/>
        <filter val="28.62453532"/>
        <filter val="28.67132867"/>
        <filter val="29"/>
        <filter val="29.83643823"/>
        <filter val="29.8728697"/>
        <filter val="29.91969552"/>
        <filter val="3"/>
        <filter val="30"/>
        <filter val="31.11111111"/>
        <filter val="31.24076809"/>
        <filter val="31.33333333"/>
        <filter val="31.71296593"/>
        <filter val="32.75"/>
        <filter val="35"/>
        <filter val="35.08671402"/>
        <filter val="35.4"/>
        <filter val="35.70559906"/>
        <filter val="36"/>
        <filter val="36.3"/>
        <filter val="37.78571429"/>
        <filter val="38"/>
        <filter val="38.50604716"/>
        <filter val="39"/>
        <filter val="4"/>
        <filter val="40"/>
        <filter val="40.4494382"/>
        <filter val="40.75503147"/>
        <filter val="41.02564103"/>
        <filter val="41.67434627"/>
        <filter val="41.7618373"/>
        <filter val="43"/>
        <filter val="43.9"/>
        <filter val="44"/>
        <filter val="44.09672555"/>
        <filter val="44.78721102"/>
        <filter val="46.47769828"/>
        <filter val="46.6"/>
        <filter val="46.68528509"/>
        <filter val="47"/>
        <filter val="47.04847368"/>
        <filter val="48.33902517"/>
        <filter val="48.46666667"/>
        <filter val="49.06455054"/>
        <filter val="49.78723459"/>
        <filter val="5"/>
        <filter val="50"/>
        <filter val="50.1"/>
        <filter val="50.21197829"/>
        <filter val="50.82987552"/>
        <filter val="52.48962656"/>
        <filter val="53"/>
        <filter val="55.93220339"/>
        <filter val="56.05536332"/>
        <filter val="56.25"/>
        <filter val="56.74157303"/>
        <filter val="57"/>
        <filter val="57.5562701"/>
        <filter val="58.53119827"/>
        <filter val="59"/>
        <filter val="59.15492958"/>
        <filter val="6"/>
        <filter val="60.71428571"/>
        <filter val="61.40495868"/>
        <filter val="63"/>
        <filter val="63.45836125"/>
        <filter val="64"/>
        <filter val="64.30369476"/>
        <filter val="65.73033708"/>
        <filter val="66.0685155"/>
        <filter val="68.51186197"/>
        <filter val="71.50208987"/>
        <filter val="74.56973071"/>
        <filter val="75.46743942"/>
        <filter val="8"/>
        <filter val="8.666666667"/>
        <filter val="85.78257614"/>
        <filter val="86.43660091"/>
        <filter val="86.49313384"/>
        <filter val="86.96621843"/>
        <filter val="88.375"/>
        <filter val="93"/>
      </filters>
    </filterColumn>
  </autoFilter>
  <sortState xmlns:xlrd2="http://schemas.microsoft.com/office/spreadsheetml/2017/richdata2" ref="A2:AH204">
    <sortCondition ref="I1:I204"/>
  </sortState>
  <tableColumns count="34">
    <tableColumn id="1" xr3:uid="{931BCEBF-8E9D-4CEF-BAFD-65DF90C71097}" name="ID_label">
      <calculatedColumnFormula>IF(Blad1!A3="",NA(),Blad1!A3)</calculatedColumnFormula>
    </tableColumn>
    <tableColumn id="2" xr3:uid="{B314DA31-054E-4A4F-B0E5-BCE0647BDA03}" name="State/Country">
      <calculatedColumnFormula>IF(Blad1!B3="",NA(),Blad1!B3)</calculatedColumnFormula>
    </tableColumn>
    <tableColumn id="3" xr3:uid="{9E9446CF-2EA5-4FEB-B426-8A117B6F080A}" name="Lat">
      <calculatedColumnFormula>IF(Blad1!C3="",NA(),Blad1!C3)</calculatedColumnFormula>
    </tableColumn>
    <tableColumn id="4" xr3:uid="{A25C00E3-998A-464C-9EAC-EC3F97386AFF}" name="Long">
      <calculatedColumnFormula>IF(Blad1!D3="",NA(),Blad1!D3)</calculatedColumnFormula>
    </tableColumn>
    <tableColumn id="5" xr3:uid="{48B68A63-DCBA-44B7-96F4-C84D20C2DCBE}" name="Time of study">
      <calculatedColumnFormula>IF(Blad1!E3="",NA(),Blad1!E3)</calculatedColumnFormula>
    </tableColumn>
    <tableColumn id="6" xr3:uid="{DB1FBDDC-C3FE-46F3-90D2-66CD30A8A597}" name="Air temp (oC)">
      <calculatedColumnFormula>IF(Blad1!F3="",NA(),Blad1!F3)</calculatedColumnFormula>
    </tableColumn>
    <tableColumn id="7" xr3:uid="{B3BC8D94-46D6-4A6C-B3C4-942DE2D1B174}" name="Prec. (mm/yr)">
      <calculatedColumnFormula>IF(Blad1!G3="",NA(),Blad1!G3)</calculatedColumnFormula>
    </tableColumn>
    <tableColumn id="8" xr3:uid="{72170120-1E84-4B52-BC65-6709C911B60F}" name="Climate Zone">
      <calculatedColumnFormula>IF(Blad1!H3="",NA(),Blad1!H3)</calculatedColumnFormula>
    </tableColumn>
    <tableColumn id="9" xr3:uid="{B57CFE25-8DE5-4E72-B524-66460ED04CE9}" name="HLR (m/yr)">
      <calculatedColumnFormula>IF(Blad1!I3="",NA(),Blad1!I3)/365.25</calculatedColumnFormula>
    </tableColumn>
    <tableColumn id="10" xr3:uid="{9CCCB36A-FDB1-4FAF-B009-DC5D7EE32077}" name="Water regime">
      <calculatedColumnFormula>IF(Blad1!J3="",NA(),Blad1!J3)</calculatedColumnFormula>
    </tableColumn>
    <tableColumn id="11" xr3:uid="{5D5626EE-9A30-47FE-816B-31A6B02CE6EA}" name="TN in (mg/l)">
      <calculatedColumnFormula>IF(Blad1!K3="",NA(),Blad1!K3)</calculatedColumnFormula>
    </tableColumn>
    <tableColumn id="12" xr3:uid="{0F0B7080-67DF-43B9-9B9C-BCBE147CA21E}" name="TP in (mg/l)">
      <calculatedColumnFormula>IF(Blad1!L3="",NA(),Blad1!L3)</calculatedColumnFormula>
    </tableColumn>
    <tableColumn id="13" xr3:uid="{B33A94C9-3A00-4641-876F-C6B16151D0A9}" name="ID_label2">
      <calculatedColumnFormula>IF(Blad1!M3="",NA(),Blad1!M3)</calculatedColumnFormula>
    </tableColumn>
    <tableColumn id="14" xr3:uid="{5D6A2965-0A1F-4B2B-B7D2-E1933F473EBC}" name="Wetland type">
      <calculatedColumnFormula>IF(Blad1!N3="",NA(),Blad1!N3)</calculatedColumnFormula>
    </tableColumn>
    <tableColumn id="15" xr3:uid="{FF5F5E9E-0A9A-472C-BE60-B01096622FD3}" name="Inflow type">
      <calculatedColumnFormula>IF(Blad1!O3="",NA(),Blad1!O3)</calculatedColumnFormula>
    </tableColumn>
    <tableColumn id="16" xr3:uid="{6C71FDF1-0397-4EA9-992F-E11960701CA0}" name="Area (m2)">
      <calculatedColumnFormula>IF(Blad1!P3="",NA(),Blad1!P3)</calculatedColumnFormula>
    </tableColumn>
    <tableColumn id="17" xr3:uid="{63C65C14-DE58-4414-9056-322B13656CC0}" name="Age (yr)">
      <calculatedColumnFormula>IF(Blad1!Q3="",NA(),Blad1!Q3)</calculatedColumnFormula>
    </tableColumn>
    <tableColumn id="18" xr3:uid="{14BDC44F-1E68-4487-B644-45843B2EF6D9}" name="Wetland history">
      <calculatedColumnFormula>IF(Blad1!R3="",NA(),Blad1!R3)</calculatedColumnFormula>
    </tableColumn>
    <tableColumn id="19" xr3:uid="{A1B7E27B-0A68-4622-8F38-AAFA4893DD51}" name="Vegetation type">
      <calculatedColumnFormula>IF(Blad1!S3="",NA(),Blad1!S3)</calculatedColumnFormula>
    </tableColumn>
    <tableColumn id="20" xr3:uid="{1BFF0271-E76C-4623-95E0-0131331CC99E}" name="ID_label3">
      <calculatedColumnFormula>IF(Blad1!T3="",NA(),Blad1!T3)</calculatedColumnFormula>
    </tableColumn>
    <tableColumn id="21" xr3:uid="{A2FF8869-2AE8-4C2B-9FE9-A9B03ED0ACAB}" name="TN loading rate (g/m2/yr)">
      <calculatedColumnFormula>IF(Blad1!U3="",NA(),Blad1!U3)</calculatedColumnFormula>
    </tableColumn>
    <tableColumn id="22" xr3:uid="{9F1596E8-F94D-4A27-BC6E-B6C3A8520E17}" name="std">
      <calculatedColumnFormula>IF(Blad1!V3="",NA(),Blad1!V3)</calculatedColumnFormula>
    </tableColumn>
    <tableColumn id="23" xr3:uid="{ACA569A5-E66C-41A9-AD33-3E898E3D5A98}" name="TN removal rate (g/m2/yr)">
      <calculatedColumnFormula>IF(Blad1!W3="",NA(),Blad1!W3)</calculatedColumnFormula>
    </tableColumn>
    <tableColumn id="24" xr3:uid="{43047FF4-455F-4DE3-9491-F829C8442B30}" name="std4">
      <calculatedColumnFormula>IF(Blad1!X3="",NA(),Blad1!X3)</calculatedColumnFormula>
    </tableColumn>
    <tableColumn id="25" xr3:uid="{D48514B2-05E4-4AC5-A2FC-FBCC52206EEF}" name="TN removal efficieny (%)">
      <calculatedColumnFormula>IF(Blad1!Y3="",NA(),Blad1!Y3)</calculatedColumnFormula>
    </tableColumn>
    <tableColumn id="26" xr3:uid="{B9711E09-0176-4EF6-A1F1-41021D28D5B0}" name="std5">
      <calculatedColumnFormula>IF(Blad1!Z3="",NA(),Blad1!Z3)</calculatedColumnFormula>
    </tableColumn>
    <tableColumn id="27" xr3:uid="{68EDAFAE-B807-4C26-AFF8-440F2DFC9469}" name="n">
      <calculatedColumnFormula>IF(Blad1!AA3="",NA(),Blad1!AA3)</calculatedColumnFormula>
    </tableColumn>
    <tableColumn id="28" xr3:uid="{DC8CF750-18D6-48C7-9845-40F0737B5572}" name="TP loading rate (g/m2/yr)">
      <calculatedColumnFormula>IF(Blad1!AB3="",NA(),Blad1!AB3)</calculatedColumnFormula>
    </tableColumn>
    <tableColumn id="29" xr3:uid="{DFB42B35-8066-4A58-AF08-3C0FBEE4A9C8}" name="std6">
      <calculatedColumnFormula>IF(Blad1!AC3="",NA(),Blad1!AC3)</calculatedColumnFormula>
    </tableColumn>
    <tableColumn id="30" xr3:uid="{C2BB0A6C-12FD-4460-A53F-BF1FF1314279}" name="TP removal rate (g/m2/yr)">
      <calculatedColumnFormula>IF(Blad1!AD3="",NA(),Blad1!AD3)</calculatedColumnFormula>
    </tableColumn>
    <tableColumn id="31" xr3:uid="{1EA20D71-DB7B-4F92-AC51-49A90180EDD4}" name="std7">
      <calculatedColumnFormula>IF(Blad1!AE3="",NA(),Blad1!AE3)</calculatedColumnFormula>
    </tableColumn>
    <tableColumn id="32" xr3:uid="{0648F18C-0364-42F1-94C9-D0245D9FD2F0}" name="TP removal efficieny (%)">
      <calculatedColumnFormula>IF(Blad1!AF3="",NA(),Blad1!AF3)</calculatedColumnFormula>
    </tableColumn>
    <tableColumn id="33" xr3:uid="{C02EDF74-F5D5-4CEB-8516-02E122FF2D78}" name="std8">
      <calculatedColumnFormula>IF(Blad1!AG3="",NA(),Blad1!AG3)</calculatedColumnFormula>
    </tableColumn>
    <tableColumn id="34" xr3:uid="{E7FFFB02-AB2E-48DD-B0B6-55ABE7D2C7AD}" name="n9">
      <calculatedColumnFormula>IF(Blad1!AH3="",NA(),Blad1!AH3)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4"/>
  <sheetViews>
    <sheetView workbookViewId="0">
      <pane xSplit="2" ySplit="2" topLeftCell="V179" activePane="bottomRight" state="frozen"/>
      <selection pane="topRight" activeCell="C1" sqref="C1"/>
      <selection pane="bottomLeft" activeCell="A3" sqref="A3"/>
      <selection pane="bottomRight" activeCell="AJ15" sqref="AJ15"/>
    </sheetView>
  </sheetViews>
  <sheetFormatPr defaultColWidth="9.109375" defaultRowHeight="14.4" x14ac:dyDescent="0.3"/>
  <cols>
    <col min="1" max="1" width="39.109375" style="23" bestFit="1" customWidth="1"/>
    <col min="2" max="2" width="15.88671875" style="23" customWidth="1"/>
    <col min="3" max="3" width="6.109375" style="22" bestFit="1" customWidth="1"/>
    <col min="4" max="4" width="7" style="22" customWidth="1"/>
    <col min="5" max="5" width="9.6640625" style="22" bestFit="1" customWidth="1"/>
    <col min="6" max="6" width="6.88671875" style="22" bestFit="1" customWidth="1"/>
    <col min="7" max="7" width="6.44140625" style="22" bestFit="1" customWidth="1"/>
    <col min="8" max="8" width="6.109375" style="26" bestFit="1" customWidth="1"/>
    <col min="9" max="9" width="6.6640625" style="22" customWidth="1"/>
    <col min="10" max="10" width="16.33203125" style="23" bestFit="1" customWidth="1"/>
    <col min="11" max="12" width="6.6640625" style="22" customWidth="1"/>
    <col min="13" max="13" width="39.109375" style="23" bestFit="1" customWidth="1"/>
    <col min="14" max="14" width="19.44140625" style="23" bestFit="1" customWidth="1"/>
    <col min="15" max="15" width="21.88671875" style="23" bestFit="1" customWidth="1"/>
    <col min="16" max="16" width="7.88671875" style="22" bestFit="1" customWidth="1"/>
    <col min="17" max="17" width="6.5546875" style="22" customWidth="1"/>
    <col min="18" max="18" width="26" style="23" bestFit="1" customWidth="1"/>
    <col min="19" max="19" width="13.5546875" style="23" bestFit="1" customWidth="1"/>
    <col min="20" max="20" width="39.109375" style="23" bestFit="1" customWidth="1"/>
    <col min="21" max="21" width="9.109375" style="29"/>
    <col min="22" max="22" width="5" style="29" customWidth="1"/>
    <col min="23" max="23" width="9.109375" style="29"/>
    <col min="24" max="24" width="5" style="29" customWidth="1"/>
    <col min="25" max="25" width="9.109375" style="29"/>
    <col min="26" max="26" width="5" style="29" customWidth="1"/>
    <col min="27" max="27" width="4.88671875" style="22" customWidth="1"/>
    <col min="28" max="28" width="9.109375" style="29"/>
    <col min="29" max="29" width="5" style="29" customWidth="1"/>
    <col min="30" max="30" width="9.109375" style="29"/>
    <col min="31" max="31" width="5" style="29" customWidth="1"/>
    <col min="32" max="32" width="9.109375" style="29"/>
    <col min="33" max="33" width="5" style="29" customWidth="1"/>
    <col min="34" max="34" width="4.88671875" style="22" customWidth="1"/>
    <col min="35" max="36" width="9.109375" style="29"/>
    <col min="37" max="37" width="9.109375" style="43"/>
    <col min="38" max="16384" width="9.109375" style="29"/>
  </cols>
  <sheetData>
    <row r="1" spans="1:37" s="10" customFormat="1" x14ac:dyDescent="0.3">
      <c r="A1" s="1" t="s">
        <v>0</v>
      </c>
      <c r="B1" s="1" t="s">
        <v>1</v>
      </c>
      <c r="C1" s="2"/>
      <c r="D1" s="2"/>
      <c r="E1" s="2"/>
      <c r="F1" s="2"/>
      <c r="G1" s="2"/>
      <c r="H1" s="3"/>
      <c r="I1" s="2"/>
      <c r="J1" s="2"/>
      <c r="K1" s="2"/>
      <c r="L1" s="2"/>
      <c r="M1" s="4" t="s">
        <v>0</v>
      </c>
      <c r="N1" s="4" t="s">
        <v>2</v>
      </c>
      <c r="O1" s="4"/>
      <c r="P1" s="5"/>
      <c r="Q1" s="5"/>
      <c r="R1" s="4"/>
      <c r="S1" s="4"/>
      <c r="T1" s="6" t="s">
        <v>0</v>
      </c>
      <c r="U1" s="7" t="s">
        <v>3</v>
      </c>
      <c r="V1" s="7"/>
      <c r="W1" s="7"/>
      <c r="X1" s="7"/>
      <c r="Y1" s="7"/>
      <c r="Z1" s="7"/>
      <c r="AA1" s="8"/>
      <c r="AB1" s="7"/>
      <c r="AC1" s="7"/>
      <c r="AD1" s="7"/>
      <c r="AE1" s="7"/>
      <c r="AF1" s="9"/>
      <c r="AG1" s="7"/>
      <c r="AH1" s="8"/>
      <c r="AK1" s="11"/>
    </row>
    <row r="2" spans="1:37" s="20" customFormat="1" ht="36" customHeight="1" thickBot="1" x14ac:dyDescent="0.35">
      <c r="A2" s="12" t="s">
        <v>4</v>
      </c>
      <c r="B2" s="12" t="s">
        <v>5</v>
      </c>
      <c r="C2" s="13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14" t="s">
        <v>11</v>
      </c>
      <c r="I2" s="13" t="s">
        <v>12</v>
      </c>
      <c r="J2" s="12" t="s">
        <v>13</v>
      </c>
      <c r="K2" s="13" t="s">
        <v>14</v>
      </c>
      <c r="L2" s="13" t="s">
        <v>15</v>
      </c>
      <c r="M2" s="15" t="s">
        <v>4</v>
      </c>
      <c r="N2" s="15" t="s">
        <v>16</v>
      </c>
      <c r="O2" s="15" t="s">
        <v>17</v>
      </c>
      <c r="P2" s="16" t="s">
        <v>18</v>
      </c>
      <c r="Q2" s="16" t="s">
        <v>19</v>
      </c>
      <c r="R2" s="15" t="s">
        <v>20</v>
      </c>
      <c r="S2" s="15" t="s">
        <v>21</v>
      </c>
      <c r="T2" s="17" t="s">
        <v>4</v>
      </c>
      <c r="U2" s="18" t="s">
        <v>22</v>
      </c>
      <c r="V2" s="18" t="s">
        <v>23</v>
      </c>
      <c r="W2" s="18" t="s">
        <v>24</v>
      </c>
      <c r="X2" s="18" t="s">
        <v>23</v>
      </c>
      <c r="Y2" s="18" t="s">
        <v>25</v>
      </c>
      <c r="Z2" s="18" t="s">
        <v>23</v>
      </c>
      <c r="AA2" s="18" t="s">
        <v>26</v>
      </c>
      <c r="AB2" s="18" t="s">
        <v>27</v>
      </c>
      <c r="AC2" s="18" t="s">
        <v>23</v>
      </c>
      <c r="AD2" s="18" t="s">
        <v>28</v>
      </c>
      <c r="AE2" s="18" t="s">
        <v>23</v>
      </c>
      <c r="AF2" s="19" t="s">
        <v>29</v>
      </c>
      <c r="AG2" s="18" t="s">
        <v>23</v>
      </c>
      <c r="AH2" s="18" t="s">
        <v>26</v>
      </c>
      <c r="AK2" s="21"/>
    </row>
    <row r="3" spans="1:37" ht="11.25" customHeight="1" x14ac:dyDescent="0.3">
      <c r="A3" s="23" t="s">
        <v>30</v>
      </c>
      <c r="B3" s="23" t="s">
        <v>31</v>
      </c>
      <c r="C3" s="24">
        <v>36.031404999999999</v>
      </c>
      <c r="D3" s="24">
        <v>140.212896</v>
      </c>
      <c r="E3" s="22" t="s">
        <v>32</v>
      </c>
      <c r="F3" s="25">
        <v>13.908333333333299</v>
      </c>
      <c r="G3" s="22">
        <v>1314</v>
      </c>
      <c r="H3" s="26" t="s">
        <v>33</v>
      </c>
      <c r="I3" s="25">
        <v>20.074999999999999</v>
      </c>
      <c r="J3" s="23" t="s">
        <v>34</v>
      </c>
      <c r="K3" s="25">
        <v>18.3</v>
      </c>
      <c r="L3" s="27">
        <v>1.86</v>
      </c>
      <c r="M3" s="23" t="s">
        <v>30</v>
      </c>
      <c r="N3" s="23" t="s">
        <v>35</v>
      </c>
      <c r="O3" s="23" t="s">
        <v>36</v>
      </c>
      <c r="P3" s="22">
        <v>480</v>
      </c>
      <c r="R3" s="23" t="s">
        <v>37</v>
      </c>
      <c r="S3" s="23" t="s">
        <v>38</v>
      </c>
      <c r="T3" s="23" t="s">
        <v>30</v>
      </c>
      <c r="U3" s="28">
        <v>354.05</v>
      </c>
      <c r="V3" s="28" t="s">
        <v>39</v>
      </c>
      <c r="W3" s="28">
        <v>136</v>
      </c>
      <c r="X3" s="28" t="s">
        <v>39</v>
      </c>
      <c r="Y3" s="28">
        <v>40</v>
      </c>
      <c r="Z3" s="28" t="s">
        <v>39</v>
      </c>
      <c r="AA3" s="22">
        <v>1</v>
      </c>
      <c r="AB3" s="28">
        <v>36.5</v>
      </c>
      <c r="AC3" s="27" t="s">
        <v>39</v>
      </c>
      <c r="AD3" s="28">
        <v>17.7</v>
      </c>
      <c r="AE3" s="27" t="s">
        <v>39</v>
      </c>
      <c r="AF3" s="28">
        <v>48</v>
      </c>
      <c r="AG3" s="28" t="s">
        <v>39</v>
      </c>
      <c r="AH3" s="22">
        <v>1</v>
      </c>
      <c r="AK3" s="29"/>
    </row>
    <row r="4" spans="1:37" ht="11.25" customHeight="1" x14ac:dyDescent="0.3">
      <c r="A4" s="23" t="s">
        <v>40</v>
      </c>
      <c r="B4" s="23" t="s">
        <v>41</v>
      </c>
      <c r="C4" s="24">
        <v>26.641999999999999</v>
      </c>
      <c r="D4" s="24">
        <v>-80.424999999999997</v>
      </c>
      <c r="E4" s="22" t="s">
        <v>42</v>
      </c>
      <c r="F4" s="25">
        <v>23.033333333333299</v>
      </c>
      <c r="G4" s="22">
        <v>1429</v>
      </c>
      <c r="H4" s="26" t="s">
        <v>43</v>
      </c>
      <c r="I4" s="25">
        <v>12.337</v>
      </c>
      <c r="J4" s="23" t="s">
        <v>44</v>
      </c>
      <c r="K4" s="25" t="s">
        <v>39</v>
      </c>
      <c r="L4" s="28">
        <v>141.24999999999949</v>
      </c>
      <c r="M4" s="23" t="s">
        <v>40</v>
      </c>
      <c r="N4" s="23" t="s">
        <v>35</v>
      </c>
      <c r="O4" s="23" t="s">
        <v>45</v>
      </c>
      <c r="P4" s="22">
        <v>27000000</v>
      </c>
      <c r="Q4" s="22">
        <v>5</v>
      </c>
      <c r="R4" s="23" t="s">
        <v>46</v>
      </c>
      <c r="S4" s="23" t="s">
        <v>47</v>
      </c>
      <c r="T4" s="23" t="s">
        <v>40</v>
      </c>
      <c r="U4" s="28" t="s">
        <v>39</v>
      </c>
      <c r="V4" s="28" t="s">
        <v>39</v>
      </c>
      <c r="W4" s="28" t="s">
        <v>39</v>
      </c>
      <c r="X4" s="28" t="s">
        <v>39</v>
      </c>
      <c r="Y4" s="28" t="s">
        <v>39</v>
      </c>
      <c r="Z4" s="28" t="s">
        <v>39</v>
      </c>
      <c r="AA4" s="22" t="s">
        <v>39</v>
      </c>
      <c r="AB4" s="25">
        <v>1.8837944273318632</v>
      </c>
      <c r="AC4" s="27">
        <v>1.6200105865579113</v>
      </c>
      <c r="AD4" s="25">
        <v>1.3433982093504087</v>
      </c>
      <c r="AE4" s="27">
        <v>1.0200946848243659</v>
      </c>
      <c r="AF4" s="28">
        <v>74.766187050359662</v>
      </c>
      <c r="AG4" s="25">
        <v>7.532944396515088</v>
      </c>
      <c r="AH4" s="22">
        <v>4</v>
      </c>
      <c r="AK4" s="29"/>
    </row>
    <row r="5" spans="1:37" ht="11.25" customHeight="1" x14ac:dyDescent="0.3">
      <c r="A5" s="23" t="s">
        <v>48</v>
      </c>
      <c r="B5" s="23" t="s">
        <v>41</v>
      </c>
      <c r="C5" s="24">
        <v>26.654</v>
      </c>
      <c r="D5" s="24">
        <v>-80.334999999999994</v>
      </c>
      <c r="E5" s="22" t="s">
        <v>49</v>
      </c>
      <c r="F5" s="25">
        <v>23.1458333333333</v>
      </c>
      <c r="G5" s="22">
        <v>1457</v>
      </c>
      <c r="H5" s="26" t="s">
        <v>43</v>
      </c>
      <c r="I5" s="25">
        <v>3.9420000000000002</v>
      </c>
      <c r="J5" s="23" t="s">
        <v>50</v>
      </c>
      <c r="K5" s="25" t="s">
        <v>39</v>
      </c>
      <c r="L5" s="22">
        <v>188</v>
      </c>
      <c r="M5" s="23" t="s">
        <v>48</v>
      </c>
      <c r="N5" s="23" t="s">
        <v>35</v>
      </c>
      <c r="O5" s="23" t="s">
        <v>45</v>
      </c>
      <c r="P5" s="22">
        <v>16290000</v>
      </c>
      <c r="Q5" s="22">
        <v>1</v>
      </c>
      <c r="R5" s="23" t="s">
        <v>46</v>
      </c>
      <c r="S5" s="23" t="s">
        <v>47</v>
      </c>
      <c r="T5" s="23" t="s">
        <v>48</v>
      </c>
      <c r="U5" s="28" t="s">
        <v>39</v>
      </c>
      <c r="V5" s="28" t="s">
        <v>39</v>
      </c>
      <c r="W5" s="28" t="s">
        <v>39</v>
      </c>
      <c r="X5" s="28" t="s">
        <v>39</v>
      </c>
      <c r="Y5" s="28" t="s">
        <v>39</v>
      </c>
      <c r="Z5" s="28" t="s">
        <v>39</v>
      </c>
      <c r="AA5" s="22" t="s">
        <v>39</v>
      </c>
      <c r="AB5" s="27">
        <v>0.74482760946849347</v>
      </c>
      <c r="AC5" s="27" t="s">
        <v>39</v>
      </c>
      <c r="AD5" s="27">
        <v>0.31</v>
      </c>
      <c r="AE5" s="27" t="s">
        <v>39</v>
      </c>
      <c r="AF5" s="28">
        <v>40</v>
      </c>
      <c r="AG5" s="28" t="s">
        <v>39</v>
      </c>
      <c r="AH5" s="22">
        <v>1</v>
      </c>
      <c r="AK5" s="29"/>
    </row>
    <row r="6" spans="1:37" ht="11.25" customHeight="1" x14ac:dyDescent="0.3">
      <c r="A6" s="23" t="s">
        <v>51</v>
      </c>
      <c r="B6" s="23" t="s">
        <v>41</v>
      </c>
      <c r="C6" s="24">
        <v>26.641999999999999</v>
      </c>
      <c r="D6" s="24">
        <v>-80.424999999999997</v>
      </c>
      <c r="E6" s="22" t="s">
        <v>49</v>
      </c>
      <c r="F6" s="25">
        <v>23.033333333333299</v>
      </c>
      <c r="G6" s="22">
        <v>1429</v>
      </c>
      <c r="H6" s="26" t="s">
        <v>43</v>
      </c>
      <c r="I6" s="25">
        <v>10.4025</v>
      </c>
      <c r="J6" s="23" t="s">
        <v>50</v>
      </c>
      <c r="K6" s="25" t="s">
        <v>39</v>
      </c>
      <c r="L6" s="22">
        <v>213</v>
      </c>
      <c r="M6" s="23" t="s">
        <v>51</v>
      </c>
      <c r="N6" s="23" t="s">
        <v>35</v>
      </c>
      <c r="O6" s="23" t="s">
        <v>45</v>
      </c>
      <c r="P6" s="22">
        <v>16930000</v>
      </c>
      <c r="Q6" s="22">
        <v>11</v>
      </c>
      <c r="R6" s="23" t="s">
        <v>46</v>
      </c>
      <c r="S6" s="23" t="s">
        <v>47</v>
      </c>
      <c r="T6" s="23" t="s">
        <v>51</v>
      </c>
      <c r="U6" s="28" t="s">
        <v>39</v>
      </c>
      <c r="V6" s="28" t="s">
        <v>39</v>
      </c>
      <c r="W6" s="28" t="s">
        <v>39</v>
      </c>
      <c r="X6" s="28" t="s">
        <v>39</v>
      </c>
      <c r="Y6" s="28" t="s">
        <v>39</v>
      </c>
      <c r="Z6" s="28" t="s">
        <v>39</v>
      </c>
      <c r="AA6" s="22" t="s">
        <v>39</v>
      </c>
      <c r="AB6" s="25">
        <v>2.2151652246159039</v>
      </c>
      <c r="AC6" s="27" t="s">
        <v>39</v>
      </c>
      <c r="AD6" s="25">
        <v>1.21</v>
      </c>
      <c r="AE6" s="27" t="s">
        <v>39</v>
      </c>
      <c r="AF6" s="28">
        <v>49</v>
      </c>
      <c r="AG6" s="28" t="s">
        <v>39</v>
      </c>
      <c r="AH6" s="22">
        <v>1</v>
      </c>
      <c r="AK6" s="29"/>
    </row>
    <row r="7" spans="1:37" ht="11.25" customHeight="1" x14ac:dyDescent="0.3">
      <c r="A7" s="23" t="s">
        <v>52</v>
      </c>
      <c r="B7" s="23" t="s">
        <v>41</v>
      </c>
      <c r="C7" s="24">
        <v>26.397279999999999</v>
      </c>
      <c r="D7" s="24">
        <v>-80.524259999999998</v>
      </c>
      <c r="E7" s="22" t="s">
        <v>49</v>
      </c>
      <c r="F7" s="25">
        <v>23.258333333333301</v>
      </c>
      <c r="G7" s="22">
        <v>1455</v>
      </c>
      <c r="H7" s="26" t="s">
        <v>43</v>
      </c>
      <c r="I7" s="25">
        <v>14.088999999999999</v>
      </c>
      <c r="J7" s="23" t="s">
        <v>50</v>
      </c>
      <c r="K7" s="25" t="s">
        <v>39</v>
      </c>
      <c r="L7" s="28">
        <v>120</v>
      </c>
      <c r="M7" s="23" t="s">
        <v>52</v>
      </c>
      <c r="N7" s="23" t="s">
        <v>35</v>
      </c>
      <c r="O7" s="23" t="s">
        <v>45</v>
      </c>
      <c r="P7" s="22">
        <v>26030000</v>
      </c>
      <c r="Q7" s="22">
        <v>5</v>
      </c>
      <c r="R7" s="23" t="s">
        <v>53</v>
      </c>
      <c r="S7" s="23" t="s">
        <v>47</v>
      </c>
      <c r="T7" s="23" t="s">
        <v>52</v>
      </c>
      <c r="U7" s="28" t="s">
        <v>39</v>
      </c>
      <c r="V7" s="28" t="s">
        <v>39</v>
      </c>
      <c r="W7" s="28" t="s">
        <v>39</v>
      </c>
      <c r="X7" s="28" t="s">
        <v>39</v>
      </c>
      <c r="Y7" s="28" t="s">
        <v>39</v>
      </c>
      <c r="Z7" s="28" t="s">
        <v>39</v>
      </c>
      <c r="AA7" s="22" t="s">
        <v>39</v>
      </c>
      <c r="AB7" s="25">
        <v>1.695001118742955</v>
      </c>
      <c r="AC7" s="27" t="s">
        <v>39</v>
      </c>
      <c r="AD7" s="25">
        <v>1.38</v>
      </c>
      <c r="AE7" s="27" t="s">
        <v>39</v>
      </c>
      <c r="AF7" s="28">
        <v>81</v>
      </c>
      <c r="AG7" s="28" t="s">
        <v>39</v>
      </c>
      <c r="AH7" s="22">
        <v>1</v>
      </c>
      <c r="AK7" s="29"/>
    </row>
    <row r="8" spans="1:37" ht="11.25" customHeight="1" x14ac:dyDescent="0.3">
      <c r="A8" s="23" t="s">
        <v>54</v>
      </c>
      <c r="B8" s="23" t="s">
        <v>41</v>
      </c>
      <c r="C8" s="24">
        <v>26.36627</v>
      </c>
      <c r="D8" s="24">
        <v>-80.638739999999999</v>
      </c>
      <c r="E8" s="22" t="s">
        <v>49</v>
      </c>
      <c r="F8" s="25">
        <v>23.204166666666701</v>
      </c>
      <c r="G8" s="22">
        <v>1418</v>
      </c>
      <c r="H8" s="26" t="s">
        <v>43</v>
      </c>
      <c r="I8" s="25">
        <v>14.892000000000001</v>
      </c>
      <c r="J8" s="23" t="s">
        <v>50</v>
      </c>
      <c r="K8" s="25" t="s">
        <v>39</v>
      </c>
      <c r="L8" s="28">
        <v>123</v>
      </c>
      <c r="M8" s="23" t="s">
        <v>54</v>
      </c>
      <c r="N8" s="23" t="s">
        <v>35</v>
      </c>
      <c r="O8" s="23" t="s">
        <v>45</v>
      </c>
      <c r="P8" s="22">
        <v>57680000</v>
      </c>
      <c r="Q8" s="22">
        <v>1</v>
      </c>
      <c r="R8" s="23" t="s">
        <v>53</v>
      </c>
      <c r="S8" s="23" t="s">
        <v>47</v>
      </c>
      <c r="T8" s="23" t="s">
        <v>54</v>
      </c>
      <c r="U8" s="28" t="s">
        <v>39</v>
      </c>
      <c r="V8" s="28" t="s">
        <v>39</v>
      </c>
      <c r="W8" s="28" t="s">
        <v>39</v>
      </c>
      <c r="X8" s="28" t="s">
        <v>39</v>
      </c>
      <c r="Y8" s="28" t="s">
        <v>39</v>
      </c>
      <c r="Z8" s="28" t="s">
        <v>39</v>
      </c>
      <c r="AA8" s="22" t="s">
        <v>39</v>
      </c>
      <c r="AB8" s="25">
        <v>1.8323432808522961</v>
      </c>
      <c r="AC8" s="27" t="s">
        <v>39</v>
      </c>
      <c r="AD8" s="25">
        <v>1.25</v>
      </c>
      <c r="AE8" s="27" t="s">
        <v>39</v>
      </c>
      <c r="AF8" s="28">
        <v>80</v>
      </c>
      <c r="AG8" s="28" t="s">
        <v>39</v>
      </c>
      <c r="AH8" s="22">
        <v>1</v>
      </c>
      <c r="AK8" s="29"/>
    </row>
    <row r="9" spans="1:37" ht="11.25" customHeight="1" x14ac:dyDescent="0.3">
      <c r="A9" s="23" t="s">
        <v>55</v>
      </c>
      <c r="B9" s="23" t="s">
        <v>41</v>
      </c>
      <c r="C9" s="24">
        <v>26.443999999999999</v>
      </c>
      <c r="D9" s="24">
        <v>-80.903660000000002</v>
      </c>
      <c r="E9" s="22" t="s">
        <v>49</v>
      </c>
      <c r="F9" s="25">
        <v>22.995833333333302</v>
      </c>
      <c r="G9" s="22">
        <v>1330</v>
      </c>
      <c r="H9" s="26" t="s">
        <v>43</v>
      </c>
      <c r="I9" s="25">
        <v>20.476500000000001</v>
      </c>
      <c r="J9" s="23" t="s">
        <v>50</v>
      </c>
      <c r="K9" s="25" t="s">
        <v>39</v>
      </c>
      <c r="L9" s="28">
        <v>199</v>
      </c>
      <c r="M9" s="23" t="s">
        <v>55</v>
      </c>
      <c r="N9" s="23" t="s">
        <v>35</v>
      </c>
      <c r="O9" s="23" t="s">
        <v>45</v>
      </c>
      <c r="P9" s="22">
        <v>13040000</v>
      </c>
      <c r="Q9" s="22">
        <v>6</v>
      </c>
      <c r="R9" s="23" t="s">
        <v>46</v>
      </c>
      <c r="S9" s="23" t="s">
        <v>47</v>
      </c>
      <c r="T9" s="23" t="s">
        <v>55</v>
      </c>
      <c r="U9" s="28" t="s">
        <v>39</v>
      </c>
      <c r="V9" s="28" t="s">
        <v>39</v>
      </c>
      <c r="W9" s="28" t="s">
        <v>39</v>
      </c>
      <c r="X9" s="28" t="s">
        <v>39</v>
      </c>
      <c r="Y9" s="28" t="s">
        <v>39</v>
      </c>
      <c r="Z9" s="28" t="s">
        <v>39</v>
      </c>
      <c r="AA9" s="22" t="s">
        <v>39</v>
      </c>
      <c r="AB9" s="25">
        <v>4.0755831591721163</v>
      </c>
      <c r="AC9" s="27" t="s">
        <v>39</v>
      </c>
      <c r="AD9" s="25">
        <v>1.76</v>
      </c>
      <c r="AE9" s="27" t="s">
        <v>39</v>
      </c>
      <c r="AF9" s="28">
        <v>55</v>
      </c>
      <c r="AG9" s="28" t="s">
        <v>39</v>
      </c>
      <c r="AH9" s="22">
        <v>1</v>
      </c>
      <c r="AK9" s="29"/>
    </row>
    <row r="10" spans="1:37" ht="11.25" customHeight="1" x14ac:dyDescent="0.3">
      <c r="A10" s="23" t="s">
        <v>56</v>
      </c>
      <c r="B10" s="23" t="s">
        <v>41</v>
      </c>
      <c r="C10" s="24">
        <v>26.34881</v>
      </c>
      <c r="D10" s="24">
        <v>-80.886930000000007</v>
      </c>
      <c r="E10" s="22" t="s">
        <v>49</v>
      </c>
      <c r="F10" s="25">
        <v>23.0416666666667</v>
      </c>
      <c r="G10" s="22">
        <v>1352</v>
      </c>
      <c r="H10" s="26" t="s">
        <v>43</v>
      </c>
      <c r="I10" s="25">
        <v>14.162000000000001</v>
      </c>
      <c r="J10" s="23" t="s">
        <v>50</v>
      </c>
      <c r="K10" s="25" t="s">
        <v>39</v>
      </c>
      <c r="L10" s="28">
        <v>104</v>
      </c>
      <c r="M10" s="23" t="s">
        <v>56</v>
      </c>
      <c r="N10" s="23" t="s">
        <v>35</v>
      </c>
      <c r="O10" s="23" t="s">
        <v>45</v>
      </c>
      <c r="P10" s="22">
        <v>3520000</v>
      </c>
      <c r="Q10" s="22">
        <v>8</v>
      </c>
      <c r="R10" s="23" t="s">
        <v>57</v>
      </c>
      <c r="S10" s="23" t="s">
        <v>38</v>
      </c>
      <c r="T10" s="23" t="s">
        <v>56</v>
      </c>
      <c r="U10" s="28" t="s">
        <v>39</v>
      </c>
      <c r="V10" s="28" t="s">
        <v>39</v>
      </c>
      <c r="W10" s="28" t="s">
        <v>39</v>
      </c>
      <c r="X10" s="28" t="s">
        <v>39</v>
      </c>
      <c r="Y10" s="28" t="s">
        <v>39</v>
      </c>
      <c r="Z10" s="28" t="s">
        <v>39</v>
      </c>
      <c r="AA10" s="22" t="s">
        <v>39</v>
      </c>
      <c r="AB10" s="25">
        <v>1.4813311688311688</v>
      </c>
      <c r="AC10" s="27" t="s">
        <v>39</v>
      </c>
      <c r="AD10" s="25">
        <v>1.23</v>
      </c>
      <c r="AE10" s="27" t="s">
        <v>39</v>
      </c>
      <c r="AF10" s="28">
        <v>84</v>
      </c>
      <c r="AG10" s="28" t="s">
        <v>39</v>
      </c>
      <c r="AH10" s="22">
        <v>1</v>
      </c>
      <c r="AK10" s="29"/>
    </row>
    <row r="11" spans="1:37" ht="11.25" customHeight="1" x14ac:dyDescent="0.3">
      <c r="A11" s="23" t="s">
        <v>58</v>
      </c>
      <c r="B11" s="23" t="s">
        <v>59</v>
      </c>
      <c r="C11" s="24">
        <v>33.798200000000001</v>
      </c>
      <c r="D11" s="24">
        <v>-117.0211</v>
      </c>
      <c r="E11" s="22" t="s">
        <v>60</v>
      </c>
      <c r="F11" s="25">
        <v>17.954166666666701</v>
      </c>
      <c r="G11" s="22">
        <v>290</v>
      </c>
      <c r="H11" s="26" t="s">
        <v>61</v>
      </c>
      <c r="I11" s="25">
        <v>18.810404040404041</v>
      </c>
      <c r="J11" s="23" t="s">
        <v>44</v>
      </c>
      <c r="K11" s="25">
        <v>19.899999999999999</v>
      </c>
      <c r="L11" s="27">
        <v>2.5</v>
      </c>
      <c r="M11" s="23" t="s">
        <v>58</v>
      </c>
      <c r="N11" s="23" t="s">
        <v>35</v>
      </c>
      <c r="O11" s="23" t="s">
        <v>36</v>
      </c>
      <c r="P11" s="22">
        <v>99000</v>
      </c>
      <c r="Q11" s="22">
        <v>2</v>
      </c>
      <c r="R11" s="23" t="s">
        <v>62</v>
      </c>
      <c r="S11" s="23" t="s">
        <v>38</v>
      </c>
      <c r="T11" s="23" t="s">
        <v>58</v>
      </c>
      <c r="U11" s="28">
        <v>379.6</v>
      </c>
      <c r="V11" s="28" t="s">
        <v>39</v>
      </c>
      <c r="W11" s="28">
        <v>137.79479999999998</v>
      </c>
      <c r="X11" s="28" t="s">
        <v>39</v>
      </c>
      <c r="Y11" s="28">
        <v>36.299999999999997</v>
      </c>
      <c r="Z11" s="28" t="s">
        <v>39</v>
      </c>
      <c r="AA11" s="22">
        <v>1</v>
      </c>
      <c r="AB11" s="28">
        <v>45.625</v>
      </c>
      <c r="AC11" s="27" t="s">
        <v>39</v>
      </c>
      <c r="AD11" s="25">
        <v>2.0987499999999999</v>
      </c>
      <c r="AE11" s="27" t="s">
        <v>39</v>
      </c>
      <c r="AF11" s="28">
        <v>4.5999999999999996</v>
      </c>
      <c r="AG11" s="28" t="s">
        <v>39</v>
      </c>
      <c r="AH11" s="22">
        <v>1</v>
      </c>
      <c r="AK11" s="29"/>
    </row>
    <row r="12" spans="1:37" ht="11.25" customHeight="1" x14ac:dyDescent="0.3">
      <c r="A12" s="23" t="s">
        <v>63</v>
      </c>
      <c r="B12" s="23" t="s">
        <v>59</v>
      </c>
      <c r="C12" s="24">
        <v>33.798200000000001</v>
      </c>
      <c r="D12" s="24">
        <v>-117.0211</v>
      </c>
      <c r="E12" s="22" t="s">
        <v>64</v>
      </c>
      <c r="F12" s="25">
        <v>17.954166666666701</v>
      </c>
      <c r="G12" s="22">
        <v>290</v>
      </c>
      <c r="H12" s="26" t="s">
        <v>61</v>
      </c>
      <c r="I12" s="25">
        <v>29.823080808080807</v>
      </c>
      <c r="J12" s="23" t="s">
        <v>44</v>
      </c>
      <c r="K12" s="25">
        <v>17.8</v>
      </c>
      <c r="L12" s="27">
        <v>2.2999999999999998</v>
      </c>
      <c r="M12" s="23" t="s">
        <v>63</v>
      </c>
      <c r="N12" s="23" t="s">
        <v>35</v>
      </c>
      <c r="O12" s="23" t="s">
        <v>36</v>
      </c>
      <c r="P12" s="22">
        <v>99000</v>
      </c>
      <c r="Q12" s="22">
        <v>1</v>
      </c>
      <c r="R12" s="23" t="s">
        <v>62</v>
      </c>
      <c r="S12" s="23" t="s">
        <v>38</v>
      </c>
      <c r="T12" s="23" t="s">
        <v>63</v>
      </c>
      <c r="U12" s="28">
        <v>536.54999999999995</v>
      </c>
      <c r="V12" s="28" t="s">
        <v>39</v>
      </c>
      <c r="W12" s="28">
        <v>152.3802</v>
      </c>
      <c r="X12" s="28" t="s">
        <v>39</v>
      </c>
      <c r="Y12" s="28">
        <v>28.4</v>
      </c>
      <c r="Z12" s="28" t="s">
        <v>39</v>
      </c>
      <c r="AA12" s="22">
        <v>1</v>
      </c>
      <c r="AB12" s="28">
        <v>67.525000000000006</v>
      </c>
      <c r="AC12" s="27" t="s">
        <v>39</v>
      </c>
      <c r="AD12" s="25">
        <v>5.874674999999999</v>
      </c>
      <c r="AE12" s="27" t="s">
        <v>39</v>
      </c>
      <c r="AF12" s="28">
        <v>8.6999999999999993</v>
      </c>
      <c r="AG12" s="28" t="s">
        <v>39</v>
      </c>
      <c r="AH12" s="22">
        <v>1</v>
      </c>
      <c r="AK12" s="29"/>
    </row>
    <row r="13" spans="1:37" ht="11.25" customHeight="1" x14ac:dyDescent="0.3">
      <c r="A13" s="23" t="s">
        <v>65</v>
      </c>
      <c r="B13" s="23" t="s">
        <v>66</v>
      </c>
      <c r="C13" s="24">
        <v>59.465431000000002</v>
      </c>
      <c r="D13" s="24">
        <v>18.06945</v>
      </c>
      <c r="E13" s="22" t="s">
        <v>67</v>
      </c>
      <c r="F13" s="25">
        <v>7.2</v>
      </c>
      <c r="H13" s="26" t="s">
        <v>68</v>
      </c>
      <c r="I13" s="25">
        <v>81.760000000000005</v>
      </c>
      <c r="J13" s="23" t="s">
        <v>50</v>
      </c>
      <c r="K13" s="25">
        <v>2.2999999999999998</v>
      </c>
      <c r="L13" s="27">
        <v>0.06</v>
      </c>
      <c r="M13" s="23" t="s">
        <v>65</v>
      </c>
      <c r="N13" s="23" t="s">
        <v>35</v>
      </c>
      <c r="O13" s="23" t="s">
        <v>69</v>
      </c>
      <c r="P13" s="22">
        <v>1250</v>
      </c>
      <c r="Q13" s="22">
        <v>3</v>
      </c>
      <c r="R13" s="23" t="s">
        <v>37</v>
      </c>
      <c r="S13" s="23" t="s">
        <v>47</v>
      </c>
      <c r="T13" s="23" t="s">
        <v>65</v>
      </c>
      <c r="U13" s="28">
        <v>190.4</v>
      </c>
      <c r="V13" s="28" t="s">
        <v>39</v>
      </c>
      <c r="W13" s="28">
        <v>8.8000000000000007</v>
      </c>
      <c r="X13" s="28" t="s">
        <v>39</v>
      </c>
      <c r="Y13" s="28">
        <v>5</v>
      </c>
      <c r="Z13" s="28" t="s">
        <v>39</v>
      </c>
      <c r="AA13" s="22">
        <v>1</v>
      </c>
      <c r="AB13" s="28">
        <v>4.5599999999999996</v>
      </c>
      <c r="AC13" s="27" t="s">
        <v>39</v>
      </c>
      <c r="AD13" s="25">
        <v>1.36</v>
      </c>
      <c r="AE13" s="27" t="s">
        <v>39</v>
      </c>
      <c r="AF13" s="28">
        <v>31</v>
      </c>
      <c r="AG13" s="28" t="s">
        <v>39</v>
      </c>
      <c r="AH13" s="22">
        <v>1</v>
      </c>
      <c r="AK13" s="29"/>
    </row>
    <row r="14" spans="1:37" ht="11.25" customHeight="1" x14ac:dyDescent="0.3">
      <c r="A14" s="23" t="s">
        <v>70</v>
      </c>
      <c r="B14" s="23" t="s">
        <v>66</v>
      </c>
      <c r="C14" s="24">
        <v>59.475343000000002</v>
      </c>
      <c r="D14" s="24">
        <v>17.738154000000002</v>
      </c>
      <c r="E14" s="22" t="s">
        <v>67</v>
      </c>
      <c r="F14" s="25">
        <v>7.2</v>
      </c>
      <c r="H14" s="26" t="s">
        <v>68</v>
      </c>
      <c r="I14" s="25">
        <v>275.35087719298247</v>
      </c>
      <c r="J14" s="23" t="s">
        <v>50</v>
      </c>
      <c r="K14" s="25">
        <v>1.3</v>
      </c>
      <c r="L14" s="27">
        <v>0.15</v>
      </c>
      <c r="M14" s="23" t="s">
        <v>70</v>
      </c>
      <c r="N14" s="23" t="s">
        <v>35</v>
      </c>
      <c r="O14" s="23" t="s">
        <v>69</v>
      </c>
      <c r="P14" s="22">
        <v>5700</v>
      </c>
      <c r="Q14" s="22">
        <v>34</v>
      </c>
      <c r="R14" s="23" t="s">
        <v>37</v>
      </c>
      <c r="S14" s="23" t="s">
        <v>47</v>
      </c>
      <c r="T14" s="23" t="s">
        <v>70</v>
      </c>
      <c r="U14" s="28">
        <v>343.85964912280701</v>
      </c>
      <c r="V14" s="28" t="s">
        <v>39</v>
      </c>
      <c r="W14" s="28">
        <v>163.15789473684211</v>
      </c>
      <c r="X14" s="28" t="s">
        <v>39</v>
      </c>
      <c r="Y14" s="28">
        <v>47</v>
      </c>
      <c r="Z14" s="28" t="s">
        <v>39</v>
      </c>
      <c r="AA14" s="22">
        <v>1</v>
      </c>
      <c r="AB14" s="28">
        <v>41.754385964912281</v>
      </c>
      <c r="AC14" s="27" t="s">
        <v>39</v>
      </c>
      <c r="AD14" s="25">
        <v>27.719298245614034</v>
      </c>
      <c r="AE14" s="27" t="s">
        <v>39</v>
      </c>
      <c r="AF14" s="28">
        <v>66</v>
      </c>
      <c r="AG14" s="28" t="s">
        <v>39</v>
      </c>
      <c r="AH14" s="22">
        <v>1</v>
      </c>
      <c r="AK14" s="29"/>
    </row>
    <row r="15" spans="1:37" ht="11.25" customHeight="1" x14ac:dyDescent="0.3">
      <c r="A15" s="23" t="s">
        <v>71</v>
      </c>
      <c r="B15" s="23" t="s">
        <v>72</v>
      </c>
      <c r="C15" s="30">
        <v>35.905999999999999</v>
      </c>
      <c r="D15" s="24">
        <v>-76.156999999999996</v>
      </c>
      <c r="E15" s="22" t="s">
        <v>73</v>
      </c>
      <c r="F15" s="25">
        <v>16.133333333333301</v>
      </c>
      <c r="G15" s="22">
        <v>1282</v>
      </c>
      <c r="H15" s="26" t="s">
        <v>33</v>
      </c>
      <c r="I15" s="27">
        <v>0.89673451548451544</v>
      </c>
      <c r="J15" s="23" t="s">
        <v>50</v>
      </c>
      <c r="K15" s="25" t="s">
        <v>39</v>
      </c>
      <c r="L15" s="27">
        <v>7.2500000000000009E-2</v>
      </c>
      <c r="M15" s="23" t="s">
        <v>71</v>
      </c>
      <c r="N15" s="23" t="s">
        <v>35</v>
      </c>
      <c r="O15" s="23" t="s">
        <v>45</v>
      </c>
      <c r="P15" s="22">
        <v>4400000</v>
      </c>
      <c r="Q15" s="22">
        <v>0</v>
      </c>
      <c r="R15" s="23" t="s">
        <v>396</v>
      </c>
      <c r="S15" s="23" t="s">
        <v>74</v>
      </c>
      <c r="T15" s="23" t="s">
        <v>71</v>
      </c>
      <c r="U15" s="28" t="s">
        <v>39</v>
      </c>
      <c r="V15" s="28" t="s">
        <v>39</v>
      </c>
      <c r="W15" s="28" t="s">
        <v>39</v>
      </c>
      <c r="X15" s="28" t="s">
        <v>39</v>
      </c>
      <c r="Y15" s="28" t="s">
        <v>39</v>
      </c>
      <c r="Z15" s="28" t="s">
        <v>39</v>
      </c>
      <c r="AA15" s="22" t="s">
        <v>39</v>
      </c>
      <c r="AB15" s="28">
        <v>2.6636363636363635E-2</v>
      </c>
      <c r="AC15" s="27">
        <v>7.6496097237453665E-3</v>
      </c>
      <c r="AD15" s="25">
        <v>-3.5340909090909086E-3</v>
      </c>
      <c r="AE15" s="27">
        <v>1.6118820489320618E-2</v>
      </c>
      <c r="AF15" s="28">
        <v>-4.7753884003827061</v>
      </c>
      <c r="AG15" s="28">
        <v>59.142915035113191</v>
      </c>
      <c r="AH15" s="22">
        <v>2</v>
      </c>
      <c r="AK15" s="29"/>
    </row>
    <row r="16" spans="1:37" ht="11.25" customHeight="1" x14ac:dyDescent="0.3">
      <c r="A16" s="23" t="s">
        <v>75</v>
      </c>
      <c r="B16" s="23" t="s">
        <v>76</v>
      </c>
      <c r="C16" s="24">
        <v>44.091127999999998</v>
      </c>
      <c r="D16" s="24">
        <v>-93.497530999999995</v>
      </c>
      <c r="E16" s="22" t="s">
        <v>77</v>
      </c>
      <c r="F16" s="25">
        <v>6.55833333333333</v>
      </c>
      <c r="G16" s="22">
        <v>791</v>
      </c>
      <c r="H16" s="26" t="s">
        <v>78</v>
      </c>
      <c r="I16" s="25">
        <v>5.7231565163808131</v>
      </c>
      <c r="J16" s="23" t="s">
        <v>50</v>
      </c>
      <c r="K16" s="25" t="s">
        <v>39</v>
      </c>
      <c r="L16" s="27">
        <v>0.67549999999999999</v>
      </c>
      <c r="M16" s="23" t="s">
        <v>75</v>
      </c>
      <c r="N16" s="23" t="s">
        <v>79</v>
      </c>
      <c r="O16" s="23" t="s">
        <v>69</v>
      </c>
      <c r="P16" s="22">
        <v>214000</v>
      </c>
      <c r="Q16" s="22">
        <v>2</v>
      </c>
      <c r="R16" s="23" t="s">
        <v>62</v>
      </c>
      <c r="S16" s="23" t="s">
        <v>38</v>
      </c>
      <c r="T16" s="23" t="s">
        <v>75</v>
      </c>
      <c r="U16" s="28" t="s">
        <v>39</v>
      </c>
      <c r="V16" s="28" t="s">
        <v>39</v>
      </c>
      <c r="W16" s="28" t="s">
        <v>39</v>
      </c>
      <c r="X16" s="28" t="s">
        <v>39</v>
      </c>
      <c r="Y16" s="28" t="s">
        <v>39</v>
      </c>
      <c r="Z16" s="28" t="s">
        <v>39</v>
      </c>
      <c r="AA16" s="22" t="s">
        <v>39</v>
      </c>
      <c r="AB16" s="25">
        <v>4.1642125397966518</v>
      </c>
      <c r="AC16" s="27" t="s">
        <v>39</v>
      </c>
      <c r="AD16" s="25">
        <v>2.6376001335113477</v>
      </c>
      <c r="AE16" s="27" t="s">
        <v>39</v>
      </c>
      <c r="AF16" s="28">
        <v>63.339709688308751</v>
      </c>
      <c r="AG16" s="28" t="s">
        <v>39</v>
      </c>
      <c r="AH16" s="22">
        <v>1</v>
      </c>
      <c r="AK16" s="29"/>
    </row>
    <row r="17" spans="1:37" ht="11.25" customHeight="1" x14ac:dyDescent="0.3">
      <c r="A17" s="23" t="s">
        <v>80</v>
      </c>
      <c r="B17" s="23" t="s">
        <v>72</v>
      </c>
      <c r="C17" s="24">
        <v>36.062480999999998</v>
      </c>
      <c r="D17" s="24">
        <v>-76.615210000000005</v>
      </c>
      <c r="E17" s="22" t="s">
        <v>81</v>
      </c>
      <c r="F17" s="25">
        <v>15.637499999999999</v>
      </c>
      <c r="G17" s="22">
        <v>1240</v>
      </c>
      <c r="H17" s="26" t="s">
        <v>33</v>
      </c>
      <c r="I17" s="25" t="s">
        <v>39</v>
      </c>
      <c r="J17" s="23" t="s">
        <v>50</v>
      </c>
      <c r="K17" s="25">
        <v>2.7</v>
      </c>
      <c r="L17" s="27">
        <v>0.37</v>
      </c>
      <c r="M17" s="23" t="s">
        <v>80</v>
      </c>
      <c r="N17" s="23" t="s">
        <v>35</v>
      </c>
      <c r="O17" s="23" t="s">
        <v>82</v>
      </c>
      <c r="P17" s="22">
        <v>10000</v>
      </c>
      <c r="Q17" s="22">
        <v>0</v>
      </c>
      <c r="R17" s="23" t="s">
        <v>37</v>
      </c>
      <c r="S17" s="23" t="s">
        <v>38</v>
      </c>
      <c r="T17" s="23" t="s">
        <v>80</v>
      </c>
      <c r="U17" s="28">
        <v>174.37168610816542</v>
      </c>
      <c r="V17" s="28" t="s">
        <v>39</v>
      </c>
      <c r="W17" s="28">
        <v>31.081124072110285</v>
      </c>
      <c r="X17" s="28" t="s">
        <v>39</v>
      </c>
      <c r="Y17" s="28">
        <v>17.82</v>
      </c>
      <c r="Z17" s="28" t="s">
        <v>39</v>
      </c>
      <c r="AA17" s="22">
        <v>1</v>
      </c>
      <c r="AB17" s="28">
        <v>26.591198303287381</v>
      </c>
      <c r="AC17" s="27" t="s">
        <v>39</v>
      </c>
      <c r="AD17" s="27">
        <v>-12.695652173913043</v>
      </c>
      <c r="AE17" s="27" t="s">
        <v>39</v>
      </c>
      <c r="AF17" s="28">
        <v>-48</v>
      </c>
      <c r="AG17" s="28" t="s">
        <v>39</v>
      </c>
      <c r="AH17" s="22">
        <v>1</v>
      </c>
      <c r="AK17" s="29"/>
    </row>
    <row r="18" spans="1:37" ht="11.25" customHeight="1" x14ac:dyDescent="0.3">
      <c r="A18" s="23" t="s">
        <v>83</v>
      </c>
      <c r="B18" s="23" t="s">
        <v>84</v>
      </c>
      <c r="C18" s="24">
        <v>40.019770000000001</v>
      </c>
      <c r="D18" s="24">
        <v>-83.018000000000001</v>
      </c>
      <c r="E18" s="31" t="s">
        <v>67</v>
      </c>
      <c r="F18" s="25">
        <v>10.824999999999999</v>
      </c>
      <c r="G18" s="22">
        <v>949</v>
      </c>
      <c r="H18" s="26" t="s">
        <v>78</v>
      </c>
      <c r="I18" s="25">
        <v>43.719780219780219</v>
      </c>
      <c r="J18" s="23" t="s">
        <v>44</v>
      </c>
      <c r="K18" s="25" t="s">
        <v>39</v>
      </c>
      <c r="L18" s="27" t="s">
        <v>39</v>
      </c>
      <c r="M18" s="23" t="s">
        <v>83</v>
      </c>
      <c r="N18" s="23" t="s">
        <v>35</v>
      </c>
      <c r="O18" s="23" t="s">
        <v>85</v>
      </c>
      <c r="P18" s="22">
        <v>10000</v>
      </c>
      <c r="Q18" s="22">
        <v>15</v>
      </c>
      <c r="R18" s="23" t="s">
        <v>46</v>
      </c>
      <c r="S18" s="23" t="s">
        <v>47</v>
      </c>
      <c r="T18" s="23" t="s">
        <v>83</v>
      </c>
      <c r="U18" s="28">
        <v>135.4</v>
      </c>
      <c r="V18" s="28" t="s">
        <v>39</v>
      </c>
      <c r="W18" s="28">
        <v>42.300000000000011</v>
      </c>
      <c r="X18" s="28" t="s">
        <v>39</v>
      </c>
      <c r="Y18" s="28">
        <v>31.240768094534722</v>
      </c>
      <c r="Z18" s="28" t="s">
        <v>39</v>
      </c>
      <c r="AA18" s="22">
        <v>1</v>
      </c>
      <c r="AB18" s="27" t="s">
        <v>39</v>
      </c>
      <c r="AC18" s="27" t="s">
        <v>39</v>
      </c>
      <c r="AD18" s="27" t="s">
        <v>39</v>
      </c>
      <c r="AE18" s="27" t="s">
        <v>39</v>
      </c>
      <c r="AF18" s="28" t="s">
        <v>39</v>
      </c>
      <c r="AG18" s="28" t="s">
        <v>39</v>
      </c>
      <c r="AH18" s="22" t="s">
        <v>39</v>
      </c>
      <c r="AK18" s="29"/>
    </row>
    <row r="19" spans="1:37" ht="11.25" customHeight="1" x14ac:dyDescent="0.3">
      <c r="A19" s="23" t="s">
        <v>86</v>
      </c>
      <c r="B19" s="23" t="s">
        <v>87</v>
      </c>
      <c r="C19" s="24">
        <v>34.771447999999999</v>
      </c>
      <c r="D19" s="24">
        <v>-87.650503</v>
      </c>
      <c r="E19" s="22" t="s">
        <v>88</v>
      </c>
      <c r="F19" s="25">
        <v>15.633333333333301</v>
      </c>
      <c r="G19" s="22">
        <v>1378</v>
      </c>
      <c r="H19" s="26" t="s">
        <v>33</v>
      </c>
      <c r="I19" s="25">
        <v>12.775</v>
      </c>
      <c r="J19" s="23" t="s">
        <v>34</v>
      </c>
      <c r="K19" s="25">
        <v>62.952625203906024</v>
      </c>
      <c r="L19" s="27" t="s">
        <v>39</v>
      </c>
      <c r="M19" s="23" t="s">
        <v>86</v>
      </c>
      <c r="N19" s="23" t="s">
        <v>89</v>
      </c>
      <c r="O19" s="23" t="s">
        <v>36</v>
      </c>
      <c r="P19" s="22">
        <v>1.1000000000000001</v>
      </c>
      <c r="Q19" s="22">
        <v>0</v>
      </c>
      <c r="R19" s="23" t="s">
        <v>62</v>
      </c>
      <c r="S19" s="23" t="s">
        <v>38</v>
      </c>
      <c r="T19" s="23" t="s">
        <v>86</v>
      </c>
      <c r="U19" s="28" t="s">
        <v>39</v>
      </c>
      <c r="V19" s="28" t="s">
        <v>39</v>
      </c>
      <c r="W19" s="28" t="s">
        <v>39</v>
      </c>
      <c r="X19" s="28" t="s">
        <v>39</v>
      </c>
      <c r="Y19" s="28">
        <v>46.685285088856446</v>
      </c>
      <c r="Z19" s="25">
        <v>9.2503772087445935</v>
      </c>
      <c r="AA19" s="22">
        <v>2</v>
      </c>
      <c r="AB19" s="27" t="s">
        <v>39</v>
      </c>
      <c r="AC19" s="27" t="s">
        <v>39</v>
      </c>
      <c r="AD19" s="27" t="s">
        <v>39</v>
      </c>
      <c r="AE19" s="27" t="s">
        <v>39</v>
      </c>
      <c r="AF19" s="28" t="s">
        <v>39</v>
      </c>
      <c r="AG19" s="28" t="s">
        <v>39</v>
      </c>
      <c r="AH19" s="22" t="s">
        <v>39</v>
      </c>
      <c r="AK19" s="29"/>
    </row>
    <row r="20" spans="1:37" ht="11.25" customHeight="1" x14ac:dyDescent="0.3">
      <c r="A20" s="23" t="s">
        <v>90</v>
      </c>
      <c r="B20" s="23" t="s">
        <v>87</v>
      </c>
      <c r="C20" s="24">
        <v>34.771447999999999</v>
      </c>
      <c r="D20" s="24">
        <v>-87.650503</v>
      </c>
      <c r="E20" s="22" t="s">
        <v>88</v>
      </c>
      <c r="F20" s="25">
        <v>15.633333333333301</v>
      </c>
      <c r="G20" s="22">
        <v>1378</v>
      </c>
      <c r="H20" s="26" t="s">
        <v>33</v>
      </c>
      <c r="I20" s="25">
        <v>12.775</v>
      </c>
      <c r="J20" s="23" t="s">
        <v>34</v>
      </c>
      <c r="K20" s="25">
        <v>21.722747604536266</v>
      </c>
      <c r="L20" s="27" t="s">
        <v>39</v>
      </c>
      <c r="M20" s="23" t="s">
        <v>90</v>
      </c>
      <c r="N20" s="23" t="s">
        <v>91</v>
      </c>
      <c r="O20" s="23" t="s">
        <v>36</v>
      </c>
      <c r="P20" s="22">
        <v>2.2000000000000002</v>
      </c>
      <c r="Q20" s="22">
        <v>0</v>
      </c>
      <c r="R20" s="23" t="s">
        <v>62</v>
      </c>
      <c r="S20" s="23" t="s">
        <v>38</v>
      </c>
      <c r="T20" s="23" t="s">
        <v>90</v>
      </c>
      <c r="U20" s="28" t="s">
        <v>39</v>
      </c>
      <c r="V20" s="28" t="s">
        <v>39</v>
      </c>
      <c r="W20" s="28" t="s">
        <v>39</v>
      </c>
      <c r="X20" s="28" t="s">
        <v>39</v>
      </c>
      <c r="Y20" s="28">
        <v>63.458361252448135</v>
      </c>
      <c r="Z20" s="25">
        <v>0.38538177144694247</v>
      </c>
      <c r="AA20" s="22">
        <v>2</v>
      </c>
      <c r="AB20" s="27" t="s">
        <v>39</v>
      </c>
      <c r="AC20" s="27" t="s">
        <v>39</v>
      </c>
      <c r="AD20" s="27" t="s">
        <v>39</v>
      </c>
      <c r="AE20" s="27" t="s">
        <v>39</v>
      </c>
      <c r="AF20" s="28" t="s">
        <v>39</v>
      </c>
      <c r="AG20" s="28" t="s">
        <v>39</v>
      </c>
      <c r="AH20" s="22" t="s">
        <v>39</v>
      </c>
      <c r="AK20" s="29"/>
    </row>
    <row r="21" spans="1:37" ht="11.25" customHeight="1" x14ac:dyDescent="0.3">
      <c r="A21" s="23" t="s">
        <v>92</v>
      </c>
      <c r="B21" s="23" t="s">
        <v>93</v>
      </c>
      <c r="C21" s="24">
        <v>46.312278999999997</v>
      </c>
      <c r="D21" s="24">
        <v>-120.121281</v>
      </c>
      <c r="E21" s="22" t="s">
        <v>94</v>
      </c>
      <c r="F21" s="25">
        <v>11.195833333333301</v>
      </c>
      <c r="G21" s="22">
        <v>180</v>
      </c>
      <c r="H21" s="26" t="s">
        <v>95</v>
      </c>
      <c r="I21" s="25">
        <v>39.667924528301889</v>
      </c>
      <c r="J21" s="23" t="s">
        <v>34</v>
      </c>
      <c r="K21" s="25">
        <v>2.1</v>
      </c>
      <c r="L21" s="27" t="s">
        <v>39</v>
      </c>
      <c r="M21" s="23" t="s">
        <v>92</v>
      </c>
      <c r="N21" s="23" t="s">
        <v>35</v>
      </c>
      <c r="O21" s="23" t="s">
        <v>45</v>
      </c>
      <c r="P21" s="28">
        <v>7950</v>
      </c>
      <c r="Q21" s="22">
        <v>2</v>
      </c>
      <c r="R21" s="23" t="s">
        <v>37</v>
      </c>
      <c r="S21" s="23" t="s">
        <v>38</v>
      </c>
      <c r="T21" s="23" t="s">
        <v>92</v>
      </c>
      <c r="U21" s="28">
        <v>85.746031746031761</v>
      </c>
      <c r="V21" s="28" t="s">
        <v>39</v>
      </c>
      <c r="W21" s="28">
        <v>54.019999999999996</v>
      </c>
      <c r="X21" s="28" t="s">
        <v>39</v>
      </c>
      <c r="Y21" s="28">
        <v>63</v>
      </c>
      <c r="Z21" s="28" t="s">
        <v>39</v>
      </c>
      <c r="AA21" s="22">
        <v>1</v>
      </c>
      <c r="AB21" s="27" t="s">
        <v>39</v>
      </c>
      <c r="AC21" s="27" t="s">
        <v>39</v>
      </c>
      <c r="AD21" s="27" t="s">
        <v>39</v>
      </c>
      <c r="AE21" s="27" t="s">
        <v>39</v>
      </c>
      <c r="AF21" s="28" t="s">
        <v>39</v>
      </c>
      <c r="AG21" s="28" t="s">
        <v>39</v>
      </c>
      <c r="AH21" s="22" t="s">
        <v>39</v>
      </c>
      <c r="AK21" s="29"/>
    </row>
    <row r="22" spans="1:37" ht="11.25" customHeight="1" x14ac:dyDescent="0.3">
      <c r="A22" s="23" t="s">
        <v>96</v>
      </c>
      <c r="B22" s="23" t="s">
        <v>93</v>
      </c>
      <c r="C22" s="24">
        <v>46.312278999999997</v>
      </c>
      <c r="D22" s="24">
        <v>-120.121281</v>
      </c>
      <c r="E22" s="22" t="s">
        <v>94</v>
      </c>
      <c r="F22" s="25">
        <v>11.195833333333301</v>
      </c>
      <c r="G22" s="22">
        <v>180</v>
      </c>
      <c r="H22" s="26" t="s">
        <v>95</v>
      </c>
      <c r="I22" s="25">
        <v>45.310344827586206</v>
      </c>
      <c r="J22" s="23" t="s">
        <v>34</v>
      </c>
      <c r="K22" s="25">
        <v>2</v>
      </c>
      <c r="L22" s="27" t="s">
        <v>39</v>
      </c>
      <c r="M22" s="23" t="s">
        <v>96</v>
      </c>
      <c r="N22" s="23" t="s">
        <v>35</v>
      </c>
      <c r="O22" s="23" t="s">
        <v>45</v>
      </c>
      <c r="P22" s="28">
        <v>6960</v>
      </c>
      <c r="Q22" s="22">
        <v>2</v>
      </c>
      <c r="R22" s="23" t="s">
        <v>37</v>
      </c>
      <c r="S22" s="23" t="s">
        <v>38</v>
      </c>
      <c r="T22" s="23" t="s">
        <v>96</v>
      </c>
      <c r="U22" s="28">
        <v>96.692982456140342</v>
      </c>
      <c r="V22" s="28" t="s">
        <v>39</v>
      </c>
      <c r="W22" s="28">
        <v>55.114999999999995</v>
      </c>
      <c r="X22" s="28" t="s">
        <v>39</v>
      </c>
      <c r="Y22" s="28">
        <v>57</v>
      </c>
      <c r="Z22" s="28" t="s">
        <v>39</v>
      </c>
      <c r="AA22" s="22">
        <v>1</v>
      </c>
      <c r="AB22" s="27" t="s">
        <v>39</v>
      </c>
      <c r="AC22" s="27" t="s">
        <v>39</v>
      </c>
      <c r="AD22" s="27" t="s">
        <v>39</v>
      </c>
      <c r="AE22" s="27" t="s">
        <v>39</v>
      </c>
      <c r="AF22" s="28" t="s">
        <v>39</v>
      </c>
      <c r="AG22" s="28" t="s">
        <v>39</v>
      </c>
      <c r="AH22" s="22" t="s">
        <v>39</v>
      </c>
      <c r="AK22" s="29"/>
    </row>
    <row r="23" spans="1:37" ht="11.25" customHeight="1" x14ac:dyDescent="0.3">
      <c r="A23" s="23" t="s">
        <v>97</v>
      </c>
      <c r="B23" s="23" t="s">
        <v>41</v>
      </c>
      <c r="C23" s="24">
        <v>28.572621999999999</v>
      </c>
      <c r="D23" s="24">
        <v>-80.992686000000006</v>
      </c>
      <c r="E23" s="22" t="s">
        <v>98</v>
      </c>
      <c r="F23" s="25">
        <v>21.908333333333299</v>
      </c>
      <c r="G23" s="22">
        <v>1330</v>
      </c>
      <c r="H23" s="26" t="s">
        <v>33</v>
      </c>
      <c r="I23" s="25">
        <v>4.06570799744898</v>
      </c>
      <c r="J23" s="23" t="s">
        <v>44</v>
      </c>
      <c r="K23" s="25" t="s">
        <v>39</v>
      </c>
      <c r="L23" s="27">
        <v>0.20083699593949172</v>
      </c>
      <c r="M23" s="23" t="s">
        <v>97</v>
      </c>
      <c r="N23" s="23" t="s">
        <v>35</v>
      </c>
      <c r="O23" s="23" t="s">
        <v>99</v>
      </c>
      <c r="P23" s="22">
        <v>4900000</v>
      </c>
      <c r="Q23" s="22">
        <v>10</v>
      </c>
      <c r="R23" s="23" t="s">
        <v>62</v>
      </c>
      <c r="S23" s="23" t="s">
        <v>100</v>
      </c>
      <c r="T23" s="23" t="s">
        <v>97</v>
      </c>
      <c r="U23" s="28" t="s">
        <v>39</v>
      </c>
      <c r="V23" s="28" t="s">
        <v>39</v>
      </c>
      <c r="W23" s="28" t="s">
        <v>39</v>
      </c>
      <c r="X23" s="28" t="s">
        <v>39</v>
      </c>
      <c r="Y23" s="28" t="s">
        <v>39</v>
      </c>
      <c r="Z23" s="28" t="s">
        <v>39</v>
      </c>
      <c r="AA23" s="22" t="s">
        <v>39</v>
      </c>
      <c r="AB23" s="27">
        <v>0.92934253392005195</v>
      </c>
      <c r="AC23" s="27">
        <v>0.3944237208348218</v>
      </c>
      <c r="AD23" s="27">
        <v>0.26929808356840779</v>
      </c>
      <c r="AE23" s="27">
        <v>0.14919214360685801</v>
      </c>
      <c r="AF23" s="28">
        <v>28.879132787383355</v>
      </c>
      <c r="AG23" s="25">
        <v>8.7301135707388227</v>
      </c>
      <c r="AH23" s="22">
        <v>8</v>
      </c>
      <c r="AK23" s="29"/>
    </row>
    <row r="24" spans="1:37" ht="11.25" customHeight="1" x14ac:dyDescent="0.3">
      <c r="A24" s="23" t="s">
        <v>101</v>
      </c>
      <c r="B24" s="23" t="s">
        <v>102</v>
      </c>
      <c r="C24" s="24">
        <v>45.35</v>
      </c>
      <c r="D24" s="24">
        <v>11.965999999999999</v>
      </c>
      <c r="E24" s="22" t="s">
        <v>103</v>
      </c>
      <c r="F24" s="25">
        <v>13.487500000000001</v>
      </c>
      <c r="G24" s="22">
        <v>843</v>
      </c>
      <c r="H24" s="26" t="s">
        <v>33</v>
      </c>
      <c r="I24" s="25">
        <v>6.9246461538461546</v>
      </c>
      <c r="J24" s="23" t="s">
        <v>44</v>
      </c>
      <c r="K24" s="25">
        <v>2.3154692862080757</v>
      </c>
      <c r="L24" s="27" t="s">
        <v>39</v>
      </c>
      <c r="M24" s="23" t="s">
        <v>101</v>
      </c>
      <c r="N24" s="23" t="s">
        <v>35</v>
      </c>
      <c r="O24" s="23" t="s">
        <v>45</v>
      </c>
      <c r="P24" s="22">
        <v>3200</v>
      </c>
      <c r="Q24" s="22">
        <v>1</v>
      </c>
      <c r="R24" s="23" t="s">
        <v>62</v>
      </c>
      <c r="S24" s="23" t="s">
        <v>38</v>
      </c>
      <c r="T24" s="23" t="s">
        <v>101</v>
      </c>
      <c r="U24" s="28">
        <v>40.092084674736064</v>
      </c>
      <c r="V24" s="28">
        <v>15.812656359185938</v>
      </c>
      <c r="W24" s="28">
        <v>35.95084886136911</v>
      </c>
      <c r="X24" s="28">
        <v>17.850965835713737</v>
      </c>
      <c r="Y24" s="28">
        <v>86.966218425668401</v>
      </c>
      <c r="Z24" s="28">
        <v>13.727557684587875</v>
      </c>
      <c r="AA24" s="22">
        <v>5</v>
      </c>
      <c r="AB24" s="27" t="s">
        <v>39</v>
      </c>
      <c r="AC24" s="27" t="s">
        <v>39</v>
      </c>
      <c r="AD24" s="27" t="s">
        <v>39</v>
      </c>
      <c r="AE24" s="27" t="s">
        <v>39</v>
      </c>
      <c r="AF24" s="28" t="s">
        <v>39</v>
      </c>
      <c r="AG24" s="28" t="s">
        <v>39</v>
      </c>
      <c r="AH24" s="22" t="s">
        <v>39</v>
      </c>
      <c r="AK24" s="29"/>
    </row>
    <row r="25" spans="1:37" ht="11.25" customHeight="1" x14ac:dyDescent="0.3">
      <c r="A25" s="23" t="s">
        <v>104</v>
      </c>
      <c r="B25" s="23" t="s">
        <v>105</v>
      </c>
      <c r="C25" s="24">
        <v>59.915455000000001</v>
      </c>
      <c r="D25" s="24">
        <v>11.635403</v>
      </c>
      <c r="E25" s="22" t="s">
        <v>106</v>
      </c>
      <c r="F25" s="25">
        <v>4.44166666666667</v>
      </c>
      <c r="G25" s="22">
        <v>803</v>
      </c>
      <c r="H25" s="26" t="s">
        <v>68</v>
      </c>
      <c r="I25" s="28">
        <v>620.5</v>
      </c>
      <c r="J25" s="23" t="s">
        <v>44</v>
      </c>
      <c r="K25" s="25">
        <v>3.21</v>
      </c>
      <c r="L25" s="27" t="s">
        <v>39</v>
      </c>
      <c r="M25" s="23" t="s">
        <v>104</v>
      </c>
      <c r="N25" s="23" t="s">
        <v>107</v>
      </c>
      <c r="O25" s="23" t="s">
        <v>85</v>
      </c>
      <c r="P25" s="22">
        <v>900</v>
      </c>
      <c r="Q25" s="22">
        <v>2</v>
      </c>
      <c r="R25" s="23" t="s">
        <v>62</v>
      </c>
      <c r="S25" s="23" t="s">
        <v>38</v>
      </c>
      <c r="T25" s="23" t="s">
        <v>104</v>
      </c>
      <c r="U25" s="28">
        <v>1707</v>
      </c>
      <c r="V25" s="28" t="s">
        <v>39</v>
      </c>
      <c r="W25" s="28">
        <v>56</v>
      </c>
      <c r="X25" s="28" t="s">
        <v>39</v>
      </c>
      <c r="Y25" s="25">
        <v>3</v>
      </c>
      <c r="Z25" s="28" t="s">
        <v>39</v>
      </c>
      <c r="AA25" s="22">
        <v>1</v>
      </c>
      <c r="AB25" s="27" t="s">
        <v>39</v>
      </c>
      <c r="AC25" s="27" t="s">
        <v>39</v>
      </c>
      <c r="AD25" s="27" t="s">
        <v>39</v>
      </c>
      <c r="AE25" s="27" t="s">
        <v>39</v>
      </c>
      <c r="AF25" s="28" t="s">
        <v>39</v>
      </c>
      <c r="AG25" s="28" t="s">
        <v>39</v>
      </c>
      <c r="AH25" s="22" t="s">
        <v>39</v>
      </c>
      <c r="AK25" s="29"/>
    </row>
    <row r="26" spans="1:37" ht="11.25" customHeight="1" x14ac:dyDescent="0.3">
      <c r="A26" s="23" t="s">
        <v>108</v>
      </c>
      <c r="B26" s="23" t="s">
        <v>105</v>
      </c>
      <c r="C26" s="24">
        <v>59.878283000000003</v>
      </c>
      <c r="D26" s="24">
        <v>11.219953</v>
      </c>
      <c r="E26" s="22" t="s">
        <v>106</v>
      </c>
      <c r="F26" s="25">
        <v>4.7333333333333298</v>
      </c>
      <c r="G26" s="22">
        <v>818</v>
      </c>
      <c r="H26" s="26" t="s">
        <v>68</v>
      </c>
      <c r="I26" s="28">
        <v>660.65</v>
      </c>
      <c r="J26" s="23" t="s">
        <v>44</v>
      </c>
      <c r="K26" s="25">
        <v>3.49</v>
      </c>
      <c r="L26" s="27" t="s">
        <v>39</v>
      </c>
      <c r="M26" s="23" t="s">
        <v>108</v>
      </c>
      <c r="N26" s="23" t="s">
        <v>107</v>
      </c>
      <c r="O26" s="23" t="s">
        <v>85</v>
      </c>
      <c r="P26" s="22">
        <v>345</v>
      </c>
      <c r="Q26" s="22">
        <v>2</v>
      </c>
      <c r="R26" s="23" t="s">
        <v>62</v>
      </c>
      <c r="S26" s="23" t="s">
        <v>38</v>
      </c>
      <c r="T26" s="23" t="s">
        <v>108</v>
      </c>
      <c r="U26" s="28">
        <v>2267</v>
      </c>
      <c r="V26" s="28" t="s">
        <v>39</v>
      </c>
      <c r="W26" s="28">
        <v>93</v>
      </c>
      <c r="X26" s="28" t="s">
        <v>39</v>
      </c>
      <c r="Y26" s="25">
        <v>4</v>
      </c>
      <c r="Z26" s="28" t="s">
        <v>39</v>
      </c>
      <c r="AA26" s="22">
        <v>1</v>
      </c>
      <c r="AB26" s="27" t="s">
        <v>39</v>
      </c>
      <c r="AC26" s="27" t="s">
        <v>39</v>
      </c>
      <c r="AD26" s="27" t="s">
        <v>39</v>
      </c>
      <c r="AE26" s="27" t="s">
        <v>39</v>
      </c>
      <c r="AF26" s="28" t="s">
        <v>39</v>
      </c>
      <c r="AG26" s="28" t="s">
        <v>39</v>
      </c>
      <c r="AH26" s="22" t="s">
        <v>39</v>
      </c>
      <c r="AK26" s="29"/>
    </row>
    <row r="27" spans="1:37" ht="11.25" customHeight="1" x14ac:dyDescent="0.3">
      <c r="A27" s="23" t="s">
        <v>109</v>
      </c>
      <c r="B27" s="23" t="s">
        <v>105</v>
      </c>
      <c r="C27" s="24">
        <v>63.577289999999998</v>
      </c>
      <c r="D27" s="24">
        <v>10.37979</v>
      </c>
      <c r="E27" s="22" t="s">
        <v>110</v>
      </c>
      <c r="F27" s="25">
        <v>4.9249999999999998</v>
      </c>
      <c r="G27" s="22">
        <v>943</v>
      </c>
      <c r="H27" s="26" t="s">
        <v>111</v>
      </c>
      <c r="I27" s="28">
        <v>594.94999999999993</v>
      </c>
      <c r="J27" s="23" t="s">
        <v>44</v>
      </c>
      <c r="K27" s="25">
        <v>1.6</v>
      </c>
      <c r="L27" s="27" t="s">
        <v>39</v>
      </c>
      <c r="M27" s="23" t="s">
        <v>109</v>
      </c>
      <c r="N27" s="23" t="s">
        <v>107</v>
      </c>
      <c r="O27" s="23" t="s">
        <v>85</v>
      </c>
      <c r="P27" s="22">
        <v>870</v>
      </c>
      <c r="Q27" s="22">
        <v>2</v>
      </c>
      <c r="R27" s="23" t="s">
        <v>62</v>
      </c>
      <c r="S27" s="23" t="s">
        <v>100</v>
      </c>
      <c r="T27" s="23" t="s">
        <v>109</v>
      </c>
      <c r="U27" s="28">
        <v>830</v>
      </c>
      <c r="V27" s="28" t="s">
        <v>39</v>
      </c>
      <c r="W27" s="28">
        <v>50</v>
      </c>
      <c r="X27" s="28" t="s">
        <v>39</v>
      </c>
      <c r="Y27" s="25">
        <v>6</v>
      </c>
      <c r="Z27" s="28" t="s">
        <v>39</v>
      </c>
      <c r="AA27" s="22">
        <v>1</v>
      </c>
      <c r="AB27" s="27" t="s">
        <v>39</v>
      </c>
      <c r="AC27" s="27" t="s">
        <v>39</v>
      </c>
      <c r="AD27" s="27" t="s">
        <v>39</v>
      </c>
      <c r="AE27" s="27" t="s">
        <v>39</v>
      </c>
      <c r="AF27" s="28" t="s">
        <v>39</v>
      </c>
      <c r="AG27" s="28" t="s">
        <v>39</v>
      </c>
      <c r="AH27" s="22" t="s">
        <v>39</v>
      </c>
      <c r="AK27" s="29"/>
    </row>
    <row r="28" spans="1:37" ht="11.25" customHeight="1" x14ac:dyDescent="0.3">
      <c r="A28" s="23" t="s">
        <v>112</v>
      </c>
      <c r="B28" s="23" t="s">
        <v>105</v>
      </c>
      <c r="C28" s="24">
        <v>58.735439999999997</v>
      </c>
      <c r="D28" s="24">
        <v>5.6820700000000004</v>
      </c>
      <c r="E28" s="22" t="s">
        <v>113</v>
      </c>
      <c r="F28" s="25">
        <v>7.0916666666666703</v>
      </c>
      <c r="G28" s="22">
        <v>1388</v>
      </c>
      <c r="H28" s="26" t="s">
        <v>114</v>
      </c>
      <c r="I28" s="28">
        <v>448.95</v>
      </c>
      <c r="J28" s="23" t="s">
        <v>44</v>
      </c>
      <c r="K28" s="25">
        <v>5.14</v>
      </c>
      <c r="L28" s="27" t="s">
        <v>39</v>
      </c>
      <c r="M28" s="23" t="s">
        <v>112</v>
      </c>
      <c r="N28" s="23" t="s">
        <v>107</v>
      </c>
      <c r="O28" s="23" t="s">
        <v>85</v>
      </c>
      <c r="P28" s="22">
        <v>460</v>
      </c>
      <c r="Q28" s="22">
        <v>2</v>
      </c>
      <c r="R28" s="23" t="s">
        <v>62</v>
      </c>
      <c r="S28" s="23" t="s">
        <v>38</v>
      </c>
      <c r="T28" s="23" t="s">
        <v>112</v>
      </c>
      <c r="U28" s="28">
        <v>1983</v>
      </c>
      <c r="V28" s="28" t="s">
        <v>39</v>
      </c>
      <c r="W28" s="28">
        <v>285</v>
      </c>
      <c r="X28" s="28" t="s">
        <v>39</v>
      </c>
      <c r="Y28" s="28">
        <v>14</v>
      </c>
      <c r="Z28" s="28" t="s">
        <v>39</v>
      </c>
      <c r="AA28" s="22">
        <v>1</v>
      </c>
      <c r="AB28" s="27" t="s">
        <v>39</v>
      </c>
      <c r="AC28" s="27" t="s">
        <v>39</v>
      </c>
      <c r="AD28" s="27" t="s">
        <v>39</v>
      </c>
      <c r="AE28" s="27" t="s">
        <v>39</v>
      </c>
      <c r="AF28" s="28" t="s">
        <v>39</v>
      </c>
      <c r="AG28" s="28" t="s">
        <v>39</v>
      </c>
      <c r="AH28" s="22" t="s">
        <v>39</v>
      </c>
      <c r="AK28" s="29"/>
    </row>
    <row r="29" spans="1:37" ht="11.25" customHeight="1" x14ac:dyDescent="0.3">
      <c r="A29" s="23" t="s">
        <v>115</v>
      </c>
      <c r="B29" s="23" t="s">
        <v>105</v>
      </c>
      <c r="C29" s="24">
        <v>58.735439999999997</v>
      </c>
      <c r="D29" s="24">
        <v>5.6820700000000004</v>
      </c>
      <c r="E29" s="22" t="s">
        <v>113</v>
      </c>
      <c r="F29" s="25">
        <v>7.0916666666666703</v>
      </c>
      <c r="G29" s="22">
        <v>1388</v>
      </c>
      <c r="H29" s="26" t="s">
        <v>114</v>
      </c>
      <c r="I29" s="28">
        <v>244.55</v>
      </c>
      <c r="J29" s="23" t="s">
        <v>44</v>
      </c>
      <c r="K29" s="25">
        <v>5.14</v>
      </c>
      <c r="L29" s="27" t="s">
        <v>39</v>
      </c>
      <c r="M29" s="23" t="s">
        <v>115</v>
      </c>
      <c r="N29" s="23" t="s">
        <v>107</v>
      </c>
      <c r="O29" s="23" t="s">
        <v>85</v>
      </c>
      <c r="P29" s="22">
        <v>840</v>
      </c>
      <c r="Q29" s="22">
        <v>2</v>
      </c>
      <c r="R29" s="23" t="s">
        <v>62</v>
      </c>
      <c r="S29" s="23" t="s">
        <v>38</v>
      </c>
      <c r="T29" s="23" t="s">
        <v>115</v>
      </c>
      <c r="U29" s="28">
        <v>1077</v>
      </c>
      <c r="V29" s="28" t="s">
        <v>39</v>
      </c>
      <c r="W29" s="28">
        <v>159</v>
      </c>
      <c r="X29" s="28" t="s">
        <v>39</v>
      </c>
      <c r="Y29" s="28">
        <v>15</v>
      </c>
      <c r="Z29" s="28" t="s">
        <v>39</v>
      </c>
      <c r="AA29" s="22">
        <v>1</v>
      </c>
      <c r="AB29" s="27" t="s">
        <v>39</v>
      </c>
      <c r="AC29" s="27" t="s">
        <v>39</v>
      </c>
      <c r="AD29" s="27" t="s">
        <v>39</v>
      </c>
      <c r="AE29" s="27" t="s">
        <v>39</v>
      </c>
      <c r="AF29" s="28" t="s">
        <v>39</v>
      </c>
      <c r="AG29" s="28" t="s">
        <v>39</v>
      </c>
      <c r="AH29" s="22" t="s">
        <v>39</v>
      </c>
      <c r="AK29" s="29"/>
    </row>
    <row r="30" spans="1:37" ht="11.25" customHeight="1" x14ac:dyDescent="0.3">
      <c r="A30" s="23" t="s">
        <v>116</v>
      </c>
      <c r="B30" s="23" t="s">
        <v>105</v>
      </c>
      <c r="C30" s="24">
        <v>59.915455000000001</v>
      </c>
      <c r="D30" s="24">
        <v>11.635403</v>
      </c>
      <c r="E30" s="22" t="s">
        <v>117</v>
      </c>
      <c r="F30" s="25">
        <v>4.44166666666667</v>
      </c>
      <c r="G30" s="22">
        <v>803</v>
      </c>
      <c r="H30" s="26" t="s">
        <v>68</v>
      </c>
      <c r="I30" s="28">
        <v>1349.9596494040914</v>
      </c>
      <c r="J30" s="23" t="s">
        <v>50</v>
      </c>
      <c r="K30" s="25" t="s">
        <v>39</v>
      </c>
      <c r="L30" s="27">
        <v>0.20508624425424202</v>
      </c>
      <c r="M30" s="23" t="s">
        <v>116</v>
      </c>
      <c r="N30" s="23" t="s">
        <v>35</v>
      </c>
      <c r="O30" s="23" t="s">
        <v>45</v>
      </c>
      <c r="P30" s="22">
        <v>900</v>
      </c>
      <c r="Q30" s="22">
        <v>8</v>
      </c>
      <c r="R30" s="23" t="s">
        <v>46</v>
      </c>
      <c r="S30" s="23" t="s">
        <v>38</v>
      </c>
      <c r="T30" s="23" t="s">
        <v>116</v>
      </c>
      <c r="U30" s="28" t="s">
        <v>39</v>
      </c>
      <c r="V30" s="28" t="s">
        <v>39</v>
      </c>
      <c r="W30" s="28" t="s">
        <v>39</v>
      </c>
      <c r="X30" s="28" t="s">
        <v>39</v>
      </c>
      <c r="Y30" s="28" t="s">
        <v>39</v>
      </c>
      <c r="Z30" s="28" t="s">
        <v>39</v>
      </c>
      <c r="AA30" s="22" t="s">
        <v>39</v>
      </c>
      <c r="AB30" s="28">
        <v>306.9395789745106</v>
      </c>
      <c r="AC30" s="28">
        <v>144.48294408544984</v>
      </c>
      <c r="AD30" s="28">
        <v>133.01219717728532</v>
      </c>
      <c r="AE30" s="28">
        <v>89.816199862201842</v>
      </c>
      <c r="AF30" s="28">
        <v>40.001713667038338</v>
      </c>
      <c r="AG30" s="28">
        <v>11.539298516122557</v>
      </c>
      <c r="AH30" s="22">
        <v>3</v>
      </c>
      <c r="AK30" s="29"/>
    </row>
    <row r="31" spans="1:37" ht="11.25" customHeight="1" x14ac:dyDescent="0.3">
      <c r="A31" s="23" t="s">
        <v>118</v>
      </c>
      <c r="B31" s="23" t="s">
        <v>105</v>
      </c>
      <c r="C31" s="24">
        <v>59.396250000000002</v>
      </c>
      <c r="D31" s="24">
        <v>10.44257</v>
      </c>
      <c r="E31" s="22" t="s">
        <v>119</v>
      </c>
      <c r="F31" s="25">
        <v>6.9249999999999998</v>
      </c>
      <c r="G31" s="22">
        <v>729</v>
      </c>
      <c r="H31" s="26" t="s">
        <v>114</v>
      </c>
      <c r="I31" s="25" t="s">
        <v>39</v>
      </c>
      <c r="J31" s="23" t="s">
        <v>44</v>
      </c>
      <c r="K31" s="25" t="s">
        <v>39</v>
      </c>
      <c r="L31" s="27" t="s">
        <v>39</v>
      </c>
      <c r="M31" s="23" t="s">
        <v>118</v>
      </c>
      <c r="N31" s="23" t="s">
        <v>35</v>
      </c>
      <c r="O31" s="23" t="s">
        <v>45</v>
      </c>
      <c r="P31" s="22">
        <v>250000</v>
      </c>
      <c r="Q31" s="22">
        <v>0</v>
      </c>
      <c r="R31" s="23" t="s">
        <v>37</v>
      </c>
      <c r="S31" s="23" t="s">
        <v>47</v>
      </c>
      <c r="T31" s="23" t="s">
        <v>118</v>
      </c>
      <c r="U31" s="28">
        <v>640.10081889441449</v>
      </c>
      <c r="V31" s="28">
        <v>111.49566454696274</v>
      </c>
      <c r="W31" s="28">
        <v>260.4223399535403</v>
      </c>
      <c r="X31" s="25">
        <v>4.8403102673584169</v>
      </c>
      <c r="Y31" s="28">
        <v>41.674346272464334</v>
      </c>
      <c r="Z31" s="25">
        <v>8.5291911736001094</v>
      </c>
      <c r="AA31" s="22">
        <v>3</v>
      </c>
      <c r="AB31" s="28">
        <v>21.561675835399424</v>
      </c>
      <c r="AC31" s="25">
        <v>4.0988066627017714</v>
      </c>
      <c r="AD31" s="28">
        <v>13.04322231150438</v>
      </c>
      <c r="AE31" s="27">
        <v>0.2238609378519486</v>
      </c>
      <c r="AF31" s="28">
        <v>62.019482958963437</v>
      </c>
      <c r="AG31" s="28">
        <v>12.067016175261161</v>
      </c>
      <c r="AH31" s="22">
        <v>3</v>
      </c>
      <c r="AK31" s="29"/>
    </row>
    <row r="32" spans="1:37" ht="11.25" customHeight="1" x14ac:dyDescent="0.3">
      <c r="A32" s="23" t="s">
        <v>120</v>
      </c>
      <c r="B32" s="23" t="s">
        <v>121</v>
      </c>
      <c r="C32" s="24">
        <v>46.046770000000002</v>
      </c>
      <c r="D32" s="24">
        <v>14.56648</v>
      </c>
      <c r="E32" s="22" t="s">
        <v>67</v>
      </c>
      <c r="F32" s="25">
        <v>10.3541666666667</v>
      </c>
      <c r="G32" s="22">
        <v>1272</v>
      </c>
      <c r="H32" s="26" t="s">
        <v>114</v>
      </c>
      <c r="I32" s="25">
        <v>33.638399999999997</v>
      </c>
      <c r="J32" s="23" t="s">
        <v>44</v>
      </c>
      <c r="K32" s="25">
        <v>2.7</v>
      </c>
      <c r="L32" s="27">
        <v>0.3</v>
      </c>
      <c r="M32" s="23" t="s">
        <v>120</v>
      </c>
      <c r="N32" s="23" t="s">
        <v>107</v>
      </c>
      <c r="O32" s="23" t="s">
        <v>85</v>
      </c>
      <c r="P32" s="28">
        <v>37.5</v>
      </c>
      <c r="Q32" s="22">
        <v>3</v>
      </c>
      <c r="R32" s="23" t="s">
        <v>62</v>
      </c>
      <c r="S32" s="23" t="s">
        <v>38</v>
      </c>
      <c r="T32" s="23" t="s">
        <v>120</v>
      </c>
      <c r="U32" s="28" t="s">
        <v>39</v>
      </c>
      <c r="V32" s="28" t="s">
        <v>39</v>
      </c>
      <c r="W32" s="28" t="s">
        <v>39</v>
      </c>
      <c r="X32" s="28" t="s">
        <v>39</v>
      </c>
      <c r="Y32" s="28">
        <v>40</v>
      </c>
      <c r="Z32" s="28" t="s">
        <v>39</v>
      </c>
      <c r="AA32" s="22">
        <v>1</v>
      </c>
      <c r="AB32" s="27" t="s">
        <v>39</v>
      </c>
      <c r="AC32" s="27" t="s">
        <v>39</v>
      </c>
      <c r="AD32" s="27" t="s">
        <v>39</v>
      </c>
      <c r="AE32" s="27" t="s">
        <v>39</v>
      </c>
      <c r="AF32" s="28">
        <v>3</v>
      </c>
      <c r="AG32" s="28" t="s">
        <v>39</v>
      </c>
      <c r="AH32" s="22">
        <v>1</v>
      </c>
      <c r="AK32" s="29"/>
    </row>
    <row r="33" spans="1:37" ht="11.25" customHeight="1" x14ac:dyDescent="0.3">
      <c r="A33" s="23" t="s">
        <v>122</v>
      </c>
      <c r="B33" s="23" t="s">
        <v>123</v>
      </c>
      <c r="C33" s="24">
        <v>38.803570999999998</v>
      </c>
      <c r="D33" s="24">
        <v>-77.485332</v>
      </c>
      <c r="E33" s="22" t="s">
        <v>60</v>
      </c>
      <c r="F33" s="25">
        <v>12.8958333333333</v>
      </c>
      <c r="G33" s="22">
        <v>988</v>
      </c>
      <c r="H33" s="26" t="s">
        <v>33</v>
      </c>
      <c r="I33" s="25">
        <v>8.1369258589511748</v>
      </c>
      <c r="J33" s="23" t="s">
        <v>50</v>
      </c>
      <c r="K33" s="25">
        <v>1.4</v>
      </c>
      <c r="L33" s="27">
        <v>0.14000000000000001</v>
      </c>
      <c r="M33" s="23" t="s">
        <v>122</v>
      </c>
      <c r="N33" s="23" t="s">
        <v>35</v>
      </c>
      <c r="O33" s="23" t="s">
        <v>69</v>
      </c>
      <c r="P33" s="22">
        <v>700</v>
      </c>
      <c r="Q33" s="22">
        <v>2</v>
      </c>
      <c r="R33" s="23" t="s">
        <v>62</v>
      </c>
      <c r="S33" s="23" t="s">
        <v>38</v>
      </c>
      <c r="T33" s="23" t="s">
        <v>122</v>
      </c>
      <c r="U33" s="28" t="s">
        <v>39</v>
      </c>
      <c r="V33" s="28" t="s">
        <v>39</v>
      </c>
      <c r="W33" s="28" t="s">
        <v>39</v>
      </c>
      <c r="X33" s="28" t="s">
        <v>39</v>
      </c>
      <c r="Y33" s="28">
        <v>21.7</v>
      </c>
      <c r="Z33" s="28" t="s">
        <v>39</v>
      </c>
      <c r="AA33" s="22">
        <v>1</v>
      </c>
      <c r="AB33" s="27" t="s">
        <v>39</v>
      </c>
      <c r="AC33" s="27" t="s">
        <v>39</v>
      </c>
      <c r="AD33" s="27" t="s">
        <v>39</v>
      </c>
      <c r="AE33" s="27" t="s">
        <v>39</v>
      </c>
      <c r="AF33" s="28">
        <v>45.9</v>
      </c>
      <c r="AG33" s="28" t="s">
        <v>39</v>
      </c>
      <c r="AH33" s="22">
        <v>1</v>
      </c>
      <c r="AK33" s="29"/>
    </row>
    <row r="34" spans="1:37" ht="11.25" customHeight="1" x14ac:dyDescent="0.3">
      <c r="A34" s="23" t="s">
        <v>124</v>
      </c>
      <c r="B34" s="23" t="s">
        <v>125</v>
      </c>
      <c r="C34" s="24">
        <v>30.236499999999999</v>
      </c>
      <c r="D34" s="24">
        <v>120.1272</v>
      </c>
      <c r="E34" s="22" t="s">
        <v>126</v>
      </c>
      <c r="F34" s="25">
        <v>16.679166666666699</v>
      </c>
      <c r="G34" s="22">
        <v>1386</v>
      </c>
      <c r="H34" s="26" t="s">
        <v>33</v>
      </c>
      <c r="I34" s="28">
        <v>365</v>
      </c>
      <c r="J34" s="23" t="s">
        <v>127</v>
      </c>
      <c r="K34" s="25">
        <v>6.8103236535057095</v>
      </c>
      <c r="L34" s="27">
        <v>0.30973451327433593</v>
      </c>
      <c r="M34" s="23" t="s">
        <v>124</v>
      </c>
      <c r="N34" s="23" t="s">
        <v>79</v>
      </c>
      <c r="O34" s="23" t="s">
        <v>82</v>
      </c>
      <c r="P34" s="22">
        <v>162</v>
      </c>
      <c r="Q34" s="22">
        <v>2</v>
      </c>
      <c r="R34" s="23" t="s">
        <v>62</v>
      </c>
      <c r="S34" s="23" t="s">
        <v>38</v>
      </c>
      <c r="T34" s="23" t="s">
        <v>124</v>
      </c>
      <c r="U34" s="28">
        <v>2485.7681335295842</v>
      </c>
      <c r="V34" s="28" t="s">
        <v>39</v>
      </c>
      <c r="W34" s="28">
        <v>1169.5159661663915</v>
      </c>
      <c r="X34" s="28" t="s">
        <v>39</v>
      </c>
      <c r="Y34" s="28">
        <v>47.048473684702671</v>
      </c>
      <c r="Z34" s="28" t="s">
        <v>39</v>
      </c>
      <c r="AA34" s="22">
        <v>1</v>
      </c>
      <c r="AB34" s="28">
        <v>113.05309734513258</v>
      </c>
      <c r="AC34" s="27" t="s">
        <v>39</v>
      </c>
      <c r="AD34" s="28">
        <v>89.710324483775679</v>
      </c>
      <c r="AE34" s="27" t="s">
        <v>39</v>
      </c>
      <c r="AF34" s="28">
        <v>79.352380952380955</v>
      </c>
      <c r="AG34" s="28" t="s">
        <v>39</v>
      </c>
      <c r="AH34" s="22">
        <v>1</v>
      </c>
      <c r="AK34" s="29"/>
    </row>
    <row r="35" spans="1:37" ht="11.25" customHeight="1" x14ac:dyDescent="0.3">
      <c r="A35" s="23" t="s">
        <v>128</v>
      </c>
      <c r="B35" s="23" t="s">
        <v>129</v>
      </c>
      <c r="C35" s="24">
        <v>39.518639999999998</v>
      </c>
      <c r="D35" s="24">
        <v>-119.70435999999999</v>
      </c>
      <c r="E35" s="22" t="s">
        <v>130</v>
      </c>
      <c r="F35" s="25">
        <v>9.7041666666666693</v>
      </c>
      <c r="G35" s="22">
        <v>200</v>
      </c>
      <c r="H35" s="26" t="s">
        <v>95</v>
      </c>
      <c r="I35" s="28">
        <v>193.45000000000002</v>
      </c>
      <c r="J35" s="23" t="s">
        <v>44</v>
      </c>
      <c r="K35" s="25">
        <v>1.5357484838812603</v>
      </c>
      <c r="L35" s="27" t="s">
        <v>39</v>
      </c>
      <c r="M35" s="23" t="s">
        <v>128</v>
      </c>
      <c r="N35" s="23" t="s">
        <v>35</v>
      </c>
      <c r="O35" s="23" t="s">
        <v>85</v>
      </c>
      <c r="P35" s="28">
        <v>16.2</v>
      </c>
      <c r="Q35" s="22">
        <v>2</v>
      </c>
      <c r="R35" s="23" t="s">
        <v>62</v>
      </c>
      <c r="S35" s="23" t="s">
        <v>38</v>
      </c>
      <c r="T35" s="23" t="s">
        <v>128</v>
      </c>
      <c r="U35" s="28">
        <v>376.64738633443443</v>
      </c>
      <c r="V35" s="28" t="s">
        <v>39</v>
      </c>
      <c r="W35" s="28">
        <v>184.80034722222206</v>
      </c>
      <c r="X35" s="28" t="s">
        <v>39</v>
      </c>
      <c r="Y35" s="28">
        <v>49.064550539090504</v>
      </c>
      <c r="Z35" s="28" t="s">
        <v>39</v>
      </c>
      <c r="AA35" s="22">
        <v>1</v>
      </c>
      <c r="AB35" s="27" t="s">
        <v>39</v>
      </c>
      <c r="AC35" s="27" t="s">
        <v>39</v>
      </c>
      <c r="AD35" s="27" t="s">
        <v>39</v>
      </c>
      <c r="AE35" s="27" t="s">
        <v>39</v>
      </c>
      <c r="AF35" s="28" t="s">
        <v>39</v>
      </c>
      <c r="AG35" s="28" t="s">
        <v>39</v>
      </c>
      <c r="AH35" s="22" t="s">
        <v>39</v>
      </c>
      <c r="AK35" s="29"/>
    </row>
    <row r="36" spans="1:37" ht="11.25" customHeight="1" x14ac:dyDescent="0.3">
      <c r="A36" s="23" t="s">
        <v>131</v>
      </c>
      <c r="B36" s="23" t="s">
        <v>129</v>
      </c>
      <c r="C36" s="24">
        <v>39.518639999999998</v>
      </c>
      <c r="D36" s="24">
        <v>-119.70435999999999</v>
      </c>
      <c r="E36" s="22" t="s">
        <v>130</v>
      </c>
      <c r="F36" s="25">
        <v>9.7041666666666693</v>
      </c>
      <c r="G36" s="22">
        <v>200</v>
      </c>
      <c r="H36" s="26" t="s">
        <v>95</v>
      </c>
      <c r="I36" s="28">
        <v>193.45000000000002</v>
      </c>
      <c r="J36" s="23" t="s">
        <v>44</v>
      </c>
      <c r="K36" s="25">
        <v>1.5357484838812603</v>
      </c>
      <c r="L36" s="27" t="s">
        <v>39</v>
      </c>
      <c r="M36" s="23" t="s">
        <v>131</v>
      </c>
      <c r="N36" s="23" t="s">
        <v>35</v>
      </c>
      <c r="O36" s="23" t="s">
        <v>85</v>
      </c>
      <c r="P36" s="28">
        <v>16.2</v>
      </c>
      <c r="Q36" s="22">
        <v>2</v>
      </c>
      <c r="R36" s="23" t="s">
        <v>62</v>
      </c>
      <c r="S36" s="23" t="s">
        <v>38</v>
      </c>
      <c r="T36" s="23" t="s">
        <v>131</v>
      </c>
      <c r="U36" s="28">
        <v>379.65663759333131</v>
      </c>
      <c r="V36" s="28" t="s">
        <v>39</v>
      </c>
      <c r="W36" s="28">
        <v>158.55158730158709</v>
      </c>
      <c r="X36" s="28" t="s">
        <v>39</v>
      </c>
      <c r="Y36" s="28">
        <v>41.761837302952522</v>
      </c>
      <c r="Z36" s="28" t="s">
        <v>39</v>
      </c>
      <c r="AA36" s="22">
        <v>1</v>
      </c>
      <c r="AB36" s="27" t="s">
        <v>39</v>
      </c>
      <c r="AC36" s="27" t="s">
        <v>39</v>
      </c>
      <c r="AD36" s="27" t="s">
        <v>39</v>
      </c>
      <c r="AE36" s="27" t="s">
        <v>39</v>
      </c>
      <c r="AF36" s="28" t="s">
        <v>39</v>
      </c>
      <c r="AG36" s="28" t="s">
        <v>39</v>
      </c>
      <c r="AH36" s="22" t="s">
        <v>39</v>
      </c>
      <c r="AK36" s="29"/>
    </row>
    <row r="37" spans="1:37" ht="11.25" customHeight="1" x14ac:dyDescent="0.3">
      <c r="A37" s="23" t="s">
        <v>132</v>
      </c>
      <c r="B37" s="23" t="s">
        <v>129</v>
      </c>
      <c r="C37" s="24">
        <v>39.518639999999998</v>
      </c>
      <c r="D37" s="24">
        <v>-119.70435999999999</v>
      </c>
      <c r="E37" s="22" t="s">
        <v>130</v>
      </c>
      <c r="F37" s="25">
        <v>9.7041666666666693</v>
      </c>
      <c r="G37" s="22">
        <v>200</v>
      </c>
      <c r="H37" s="26" t="s">
        <v>95</v>
      </c>
      <c r="I37" s="28">
        <v>193.45000000000002</v>
      </c>
      <c r="J37" s="23" t="s">
        <v>44</v>
      </c>
      <c r="K37" s="25">
        <v>1.704341390585437</v>
      </c>
      <c r="L37" s="27" t="s">
        <v>39</v>
      </c>
      <c r="M37" s="23" t="s">
        <v>132</v>
      </c>
      <c r="N37" s="23" t="s">
        <v>35</v>
      </c>
      <c r="O37" s="23" t="s">
        <v>99</v>
      </c>
      <c r="P37" s="28">
        <v>16.2</v>
      </c>
      <c r="Q37" s="22">
        <v>1</v>
      </c>
      <c r="R37" s="23" t="s">
        <v>62</v>
      </c>
      <c r="S37" s="23" t="s">
        <v>38</v>
      </c>
      <c r="T37" s="23" t="s">
        <v>132</v>
      </c>
      <c r="U37" s="28">
        <v>383.35314323889469</v>
      </c>
      <c r="V37" s="28" t="s">
        <v>39</v>
      </c>
      <c r="W37" s="28">
        <v>114.69809322033889</v>
      </c>
      <c r="X37" s="28" t="s">
        <v>39</v>
      </c>
      <c r="Y37" s="28">
        <v>29.919695519194512</v>
      </c>
      <c r="Z37" s="28" t="s">
        <v>39</v>
      </c>
      <c r="AA37" s="22">
        <v>1</v>
      </c>
      <c r="AB37" s="27" t="s">
        <v>39</v>
      </c>
      <c r="AC37" s="27" t="s">
        <v>39</v>
      </c>
      <c r="AD37" s="27" t="s">
        <v>39</v>
      </c>
      <c r="AE37" s="27" t="s">
        <v>39</v>
      </c>
      <c r="AF37" s="28" t="s">
        <v>39</v>
      </c>
      <c r="AG37" s="28" t="s">
        <v>39</v>
      </c>
      <c r="AH37" s="22" t="s">
        <v>39</v>
      </c>
      <c r="AK37" s="29"/>
    </row>
    <row r="38" spans="1:37" ht="11.25" customHeight="1" x14ac:dyDescent="0.3">
      <c r="A38" s="23" t="s">
        <v>133</v>
      </c>
      <c r="B38" s="23" t="s">
        <v>129</v>
      </c>
      <c r="C38" s="24">
        <v>39.518639999999998</v>
      </c>
      <c r="D38" s="24">
        <v>-119.70435999999999</v>
      </c>
      <c r="E38" s="22" t="s">
        <v>130</v>
      </c>
      <c r="F38" s="25">
        <v>9.7041666666666693</v>
      </c>
      <c r="G38" s="22">
        <v>200</v>
      </c>
      <c r="H38" s="26" t="s">
        <v>95</v>
      </c>
      <c r="I38" s="28">
        <v>193.45000000000002</v>
      </c>
      <c r="J38" s="23" t="s">
        <v>44</v>
      </c>
      <c r="K38" s="25">
        <v>1.704341390585437</v>
      </c>
      <c r="L38" s="27" t="s">
        <v>39</v>
      </c>
      <c r="M38" s="23" t="s">
        <v>133</v>
      </c>
      <c r="N38" s="23" t="s">
        <v>35</v>
      </c>
      <c r="O38" s="23" t="s">
        <v>99</v>
      </c>
      <c r="P38" s="28">
        <v>16.2</v>
      </c>
      <c r="Q38" s="22">
        <v>1</v>
      </c>
      <c r="R38" s="23" t="s">
        <v>62</v>
      </c>
      <c r="S38" s="23" t="s">
        <v>38</v>
      </c>
      <c r="T38" s="23" t="s">
        <v>133</v>
      </c>
      <c r="U38" s="28">
        <v>408.74448724789642</v>
      </c>
      <c r="V38" s="28" t="s">
        <v>39</v>
      </c>
      <c r="W38" s="28">
        <v>129.62499999999991</v>
      </c>
      <c r="X38" s="28" t="s">
        <v>39</v>
      </c>
      <c r="Y38" s="28">
        <v>31.712965934482344</v>
      </c>
      <c r="Z38" s="28" t="s">
        <v>39</v>
      </c>
      <c r="AA38" s="22">
        <v>1</v>
      </c>
      <c r="AB38" s="27" t="s">
        <v>39</v>
      </c>
      <c r="AC38" s="27" t="s">
        <v>39</v>
      </c>
      <c r="AD38" s="27" t="s">
        <v>39</v>
      </c>
      <c r="AE38" s="27" t="s">
        <v>39</v>
      </c>
      <c r="AF38" s="28" t="s">
        <v>39</v>
      </c>
      <c r="AG38" s="28" t="s">
        <v>39</v>
      </c>
      <c r="AH38" s="22" t="s">
        <v>39</v>
      </c>
      <c r="AK38" s="29"/>
    </row>
    <row r="39" spans="1:37" ht="11.25" customHeight="1" x14ac:dyDescent="0.3">
      <c r="A39" s="23" t="s">
        <v>134</v>
      </c>
      <c r="B39" s="23" t="s">
        <v>41</v>
      </c>
      <c r="C39" s="24">
        <v>26.654</v>
      </c>
      <c r="D39" s="24">
        <v>-80.334999999999994</v>
      </c>
      <c r="E39" s="31" t="s">
        <v>135</v>
      </c>
      <c r="F39" s="25">
        <v>23.1458333333333</v>
      </c>
      <c r="G39" s="22">
        <v>1457</v>
      </c>
      <c r="H39" s="26" t="s">
        <v>43</v>
      </c>
      <c r="I39" s="25">
        <v>6.2779999999999996</v>
      </c>
      <c r="J39" s="23" t="s">
        <v>50</v>
      </c>
      <c r="K39" s="25" t="s">
        <v>39</v>
      </c>
      <c r="L39" s="27">
        <v>0.18099999999999999</v>
      </c>
      <c r="M39" s="23" t="s">
        <v>134</v>
      </c>
      <c r="N39" s="23" t="s">
        <v>35</v>
      </c>
      <c r="O39" s="23" t="s">
        <v>45</v>
      </c>
      <c r="P39" s="22">
        <v>20830000</v>
      </c>
      <c r="Q39" s="31">
        <v>2</v>
      </c>
      <c r="R39" s="23" t="s">
        <v>46</v>
      </c>
      <c r="S39" s="23" t="s">
        <v>100</v>
      </c>
      <c r="T39" s="23" t="s">
        <v>134</v>
      </c>
      <c r="U39" s="28" t="s">
        <v>39</v>
      </c>
      <c r="V39" s="28" t="s">
        <v>39</v>
      </c>
      <c r="W39" s="28" t="s">
        <v>39</v>
      </c>
      <c r="X39" s="28" t="s">
        <v>39</v>
      </c>
      <c r="Y39" s="28" t="s">
        <v>39</v>
      </c>
      <c r="Z39" s="28" t="s">
        <v>39</v>
      </c>
      <c r="AA39" s="22" t="s">
        <v>39</v>
      </c>
      <c r="AB39" s="25">
        <v>1.2935944940334401</v>
      </c>
      <c r="AC39" s="27" t="s">
        <v>39</v>
      </c>
      <c r="AD39" s="27">
        <v>0.85</v>
      </c>
      <c r="AE39" s="27" t="s">
        <v>39</v>
      </c>
      <c r="AF39" s="28">
        <v>68.800518467730868</v>
      </c>
      <c r="AG39" s="28" t="s">
        <v>39</v>
      </c>
      <c r="AH39" s="22">
        <v>1</v>
      </c>
      <c r="AK39" s="29"/>
    </row>
    <row r="40" spans="1:37" ht="11.25" customHeight="1" x14ac:dyDescent="0.3">
      <c r="A40" s="23" t="s">
        <v>136</v>
      </c>
      <c r="B40" s="23" t="s">
        <v>41</v>
      </c>
      <c r="C40" s="24">
        <v>26.641999999999999</v>
      </c>
      <c r="D40" s="24">
        <v>-80.424999999999997</v>
      </c>
      <c r="E40" s="31" t="s">
        <v>137</v>
      </c>
      <c r="F40" s="25">
        <v>23.033333333333299</v>
      </c>
      <c r="G40" s="22">
        <v>1429</v>
      </c>
      <c r="H40" s="26" t="s">
        <v>43</v>
      </c>
      <c r="I40" s="25">
        <v>11.205499999999999</v>
      </c>
      <c r="J40" s="23" t="s">
        <v>50</v>
      </c>
      <c r="K40" s="25" t="s">
        <v>39</v>
      </c>
      <c r="L40" s="27">
        <v>0.17199999999999999</v>
      </c>
      <c r="M40" s="23" t="s">
        <v>136</v>
      </c>
      <c r="N40" s="23" t="s">
        <v>35</v>
      </c>
      <c r="O40" s="23" t="s">
        <v>45</v>
      </c>
      <c r="P40" s="22">
        <v>27010000</v>
      </c>
      <c r="Q40" s="31">
        <v>3</v>
      </c>
      <c r="R40" s="23" t="s">
        <v>46</v>
      </c>
      <c r="S40" s="23" t="s">
        <v>100</v>
      </c>
      <c r="T40" s="23" t="s">
        <v>136</v>
      </c>
      <c r="U40" s="28" t="s">
        <v>39</v>
      </c>
      <c r="V40" s="28" t="s">
        <v>39</v>
      </c>
      <c r="W40" s="28" t="s">
        <v>39</v>
      </c>
      <c r="X40" s="28" t="s">
        <v>39</v>
      </c>
      <c r="Y40" s="28" t="s">
        <v>39</v>
      </c>
      <c r="Z40" s="28" t="s">
        <v>39</v>
      </c>
      <c r="AA40" s="22" t="s">
        <v>39</v>
      </c>
      <c r="AB40" s="25">
        <v>1.9026437738395332</v>
      </c>
      <c r="AC40" s="27" t="s">
        <v>39</v>
      </c>
      <c r="AD40" s="25">
        <v>1.3</v>
      </c>
      <c r="AE40" s="27" t="s">
        <v>39</v>
      </c>
      <c r="AF40" s="28">
        <v>73.132461570380158</v>
      </c>
      <c r="AG40" s="28" t="s">
        <v>39</v>
      </c>
      <c r="AH40" s="22">
        <v>1</v>
      </c>
      <c r="AK40" s="29"/>
    </row>
    <row r="41" spans="1:37" ht="11.25" customHeight="1" x14ac:dyDescent="0.3">
      <c r="A41" s="23" t="s">
        <v>138</v>
      </c>
      <c r="B41" s="23" t="s">
        <v>41</v>
      </c>
      <c r="C41" s="24">
        <v>26.397279999999999</v>
      </c>
      <c r="D41" s="24">
        <v>-80.524259999999998</v>
      </c>
      <c r="E41" s="31" t="s">
        <v>139</v>
      </c>
      <c r="F41" s="25">
        <v>23.258333333333301</v>
      </c>
      <c r="G41" s="22">
        <v>1455</v>
      </c>
      <c r="H41" s="26" t="s">
        <v>43</v>
      </c>
      <c r="I41" s="25">
        <v>12.045</v>
      </c>
      <c r="J41" s="23" t="s">
        <v>50</v>
      </c>
      <c r="K41" s="25" t="s">
        <v>39</v>
      </c>
      <c r="L41" s="27">
        <v>0.104</v>
      </c>
      <c r="M41" s="23" t="s">
        <v>138</v>
      </c>
      <c r="N41" s="23" t="s">
        <v>35</v>
      </c>
      <c r="O41" s="23" t="s">
        <v>45</v>
      </c>
      <c r="P41" s="22">
        <v>33370000</v>
      </c>
      <c r="Q41" s="31">
        <v>3</v>
      </c>
      <c r="R41" s="23" t="s">
        <v>53</v>
      </c>
      <c r="S41" s="23" t="s">
        <v>100</v>
      </c>
      <c r="T41" s="23" t="s">
        <v>138</v>
      </c>
      <c r="U41" s="28" t="s">
        <v>39</v>
      </c>
      <c r="V41" s="28" t="s">
        <v>39</v>
      </c>
      <c r="W41" s="28" t="s">
        <v>39</v>
      </c>
      <c r="X41" s="28" t="s">
        <v>39</v>
      </c>
      <c r="Y41" s="28" t="s">
        <v>39</v>
      </c>
      <c r="Z41" s="28" t="s">
        <v>39</v>
      </c>
      <c r="AA41" s="22" t="s">
        <v>39</v>
      </c>
      <c r="AB41" s="25">
        <v>1.2577826900219031</v>
      </c>
      <c r="AC41" s="27" t="s">
        <v>39</v>
      </c>
      <c r="AD41" s="27">
        <v>0.96</v>
      </c>
      <c r="AE41" s="27" t="s">
        <v>39</v>
      </c>
      <c r="AF41" s="28">
        <v>76</v>
      </c>
      <c r="AG41" s="28" t="s">
        <v>39</v>
      </c>
      <c r="AH41" s="22">
        <v>1</v>
      </c>
      <c r="AK41" s="29"/>
    </row>
    <row r="42" spans="1:37" ht="11.25" customHeight="1" x14ac:dyDescent="0.3">
      <c r="A42" s="23" t="s">
        <v>140</v>
      </c>
      <c r="B42" s="23" t="s">
        <v>41</v>
      </c>
      <c r="C42" s="24">
        <v>26.36627</v>
      </c>
      <c r="D42" s="24">
        <v>-80.638739999999999</v>
      </c>
      <c r="E42" s="31" t="s">
        <v>141</v>
      </c>
      <c r="F42" s="25">
        <v>23.204166666666701</v>
      </c>
      <c r="G42" s="22">
        <v>1418</v>
      </c>
      <c r="H42" s="26" t="s">
        <v>43</v>
      </c>
      <c r="I42" s="25">
        <v>10.074</v>
      </c>
      <c r="J42" s="23" t="s">
        <v>50</v>
      </c>
      <c r="K42" s="25" t="s">
        <v>39</v>
      </c>
      <c r="L42" s="27">
        <v>0.115</v>
      </c>
      <c r="M42" s="23" t="s">
        <v>140</v>
      </c>
      <c r="N42" s="23" t="s">
        <v>35</v>
      </c>
      <c r="O42" s="23" t="s">
        <v>45</v>
      </c>
      <c r="P42" s="22">
        <v>67000000</v>
      </c>
      <c r="Q42" s="31">
        <v>2</v>
      </c>
      <c r="R42" s="23" t="s">
        <v>53</v>
      </c>
      <c r="S42" s="23" t="s">
        <v>100</v>
      </c>
      <c r="T42" s="23" t="s">
        <v>140</v>
      </c>
      <c r="U42" s="28" t="s">
        <v>39</v>
      </c>
      <c r="V42" s="28" t="s">
        <v>39</v>
      </c>
      <c r="W42" s="28" t="s">
        <v>39</v>
      </c>
      <c r="X42" s="28" t="s">
        <v>39</v>
      </c>
      <c r="Y42" s="28" t="s">
        <v>39</v>
      </c>
      <c r="Z42" s="28" t="s">
        <v>39</v>
      </c>
      <c r="AA42" s="22" t="s">
        <v>39</v>
      </c>
      <c r="AB42" s="25">
        <v>1.1464754099630776</v>
      </c>
      <c r="AC42" s="27" t="s">
        <v>39</v>
      </c>
      <c r="AD42" s="27">
        <v>0.97</v>
      </c>
      <c r="AE42" s="27" t="s">
        <v>39</v>
      </c>
      <c r="AF42" s="28">
        <v>84</v>
      </c>
      <c r="AG42" s="28" t="s">
        <v>39</v>
      </c>
      <c r="AH42" s="22">
        <v>1</v>
      </c>
      <c r="AK42" s="29"/>
    </row>
    <row r="43" spans="1:37" ht="11.25" customHeight="1" x14ac:dyDescent="0.3">
      <c r="A43" s="23" t="s">
        <v>142</v>
      </c>
      <c r="B43" s="23" t="s">
        <v>41</v>
      </c>
      <c r="C43" s="24">
        <v>26.443999999999999</v>
      </c>
      <c r="D43" s="24">
        <v>-80.903660000000002</v>
      </c>
      <c r="E43" s="31" t="s">
        <v>143</v>
      </c>
      <c r="F43" s="25">
        <v>22.995833333333302</v>
      </c>
      <c r="G43" s="22">
        <v>1330</v>
      </c>
      <c r="H43" s="26" t="s">
        <v>43</v>
      </c>
      <c r="I43" s="25">
        <v>8.2855000000000008</v>
      </c>
      <c r="J43" s="23" t="s">
        <v>50</v>
      </c>
      <c r="K43" s="25" t="s">
        <v>39</v>
      </c>
      <c r="L43" s="27">
        <v>0.22800000000000001</v>
      </c>
      <c r="M43" s="23" t="s">
        <v>142</v>
      </c>
      <c r="N43" s="23" t="s">
        <v>35</v>
      </c>
      <c r="O43" s="23" t="s">
        <v>45</v>
      </c>
      <c r="P43" s="22">
        <v>24680000</v>
      </c>
      <c r="Q43" s="31">
        <v>2</v>
      </c>
      <c r="R43" s="23" t="s">
        <v>46</v>
      </c>
      <c r="S43" s="23" t="s">
        <v>100</v>
      </c>
      <c r="T43" s="23" t="s">
        <v>142</v>
      </c>
      <c r="U43" s="28" t="s">
        <v>39</v>
      </c>
      <c r="V43" s="28" t="s">
        <v>39</v>
      </c>
      <c r="W43" s="28" t="s">
        <v>39</v>
      </c>
      <c r="X43" s="28" t="s">
        <v>39</v>
      </c>
      <c r="Y43" s="28" t="s">
        <v>39</v>
      </c>
      <c r="Z43" s="28" t="s">
        <v>39</v>
      </c>
      <c r="AA43" s="22" t="s">
        <v>39</v>
      </c>
      <c r="AB43" s="25">
        <v>1.8696847165826702</v>
      </c>
      <c r="AC43" s="27" t="s">
        <v>39</v>
      </c>
      <c r="AD43" s="25">
        <v>1.1499999999999999</v>
      </c>
      <c r="AE43" s="27" t="s">
        <v>39</v>
      </c>
      <c r="AF43" s="28">
        <v>63</v>
      </c>
      <c r="AG43" s="28" t="s">
        <v>39</v>
      </c>
      <c r="AH43" s="22">
        <v>1</v>
      </c>
      <c r="AK43" s="29"/>
    </row>
    <row r="44" spans="1:37" ht="11.25" customHeight="1" x14ac:dyDescent="0.3">
      <c r="A44" s="23" t="s">
        <v>144</v>
      </c>
      <c r="B44" s="23" t="s">
        <v>41</v>
      </c>
      <c r="C44" s="24">
        <v>26.34881</v>
      </c>
      <c r="D44" s="24">
        <v>-80.886930000000007</v>
      </c>
      <c r="E44" s="31" t="s">
        <v>145</v>
      </c>
      <c r="F44" s="25">
        <v>23.0416666666667</v>
      </c>
      <c r="G44" s="22">
        <v>1352</v>
      </c>
      <c r="H44" s="26" t="s">
        <v>43</v>
      </c>
      <c r="I44" s="25">
        <v>13.943</v>
      </c>
      <c r="J44" s="23" t="s">
        <v>50</v>
      </c>
      <c r="K44" s="25" t="s">
        <v>39</v>
      </c>
      <c r="L44" s="27">
        <v>0.13200000000000001</v>
      </c>
      <c r="M44" s="23" t="s">
        <v>144</v>
      </c>
      <c r="N44" s="23" t="s">
        <v>35</v>
      </c>
      <c r="O44" s="23" t="s">
        <v>45</v>
      </c>
      <c r="P44" s="22">
        <v>9230000</v>
      </c>
      <c r="Q44" s="31">
        <v>2</v>
      </c>
      <c r="R44" s="23" t="s">
        <v>57</v>
      </c>
      <c r="S44" s="23" t="s">
        <v>100</v>
      </c>
      <c r="T44" s="23" t="s">
        <v>144</v>
      </c>
      <c r="U44" s="28" t="s">
        <v>39</v>
      </c>
      <c r="V44" s="28" t="s">
        <v>39</v>
      </c>
      <c r="W44" s="28" t="s">
        <v>39</v>
      </c>
      <c r="X44" s="28" t="s">
        <v>39</v>
      </c>
      <c r="Y44" s="28" t="s">
        <v>39</v>
      </c>
      <c r="Z44" s="28" t="s">
        <v>39</v>
      </c>
      <c r="AA44" s="22" t="s">
        <v>39</v>
      </c>
      <c r="AB44" s="25">
        <v>1.3023929228394264</v>
      </c>
      <c r="AC44" s="27" t="s">
        <v>39</v>
      </c>
      <c r="AD44" s="25">
        <v>1.05</v>
      </c>
      <c r="AE44" s="27" t="s">
        <v>39</v>
      </c>
      <c r="AF44" s="28">
        <v>82</v>
      </c>
      <c r="AG44" s="28" t="s">
        <v>39</v>
      </c>
      <c r="AH44" s="22">
        <v>1</v>
      </c>
      <c r="AK44" s="29"/>
    </row>
    <row r="45" spans="1:37" ht="11.25" customHeight="1" x14ac:dyDescent="0.3">
      <c r="A45" s="23" t="s">
        <v>146</v>
      </c>
      <c r="B45" s="23" t="s">
        <v>147</v>
      </c>
      <c r="C45" s="24">
        <v>41.923999999999999</v>
      </c>
      <c r="D45" s="24">
        <v>-72.483000000000004</v>
      </c>
      <c r="E45" s="22" t="s">
        <v>148</v>
      </c>
      <c r="F45" s="25">
        <v>9.1750000000000007</v>
      </c>
      <c r="G45" s="22">
        <v>1157</v>
      </c>
      <c r="H45" s="26" t="s">
        <v>68</v>
      </c>
      <c r="I45" s="27">
        <v>0.31</v>
      </c>
      <c r="J45" s="23" t="s">
        <v>50</v>
      </c>
      <c r="K45" s="25">
        <v>3.17</v>
      </c>
      <c r="L45" s="27" t="s">
        <v>39</v>
      </c>
      <c r="M45" s="23" t="s">
        <v>146</v>
      </c>
      <c r="N45" s="23" t="s">
        <v>149</v>
      </c>
      <c r="O45" s="23" t="s">
        <v>45</v>
      </c>
      <c r="P45" s="22">
        <v>625</v>
      </c>
      <c r="Q45" s="22">
        <v>1</v>
      </c>
      <c r="R45" s="23" t="s">
        <v>150</v>
      </c>
      <c r="S45" s="23" t="s">
        <v>74</v>
      </c>
      <c r="T45" s="23" t="s">
        <v>146</v>
      </c>
      <c r="U45" s="28">
        <v>106.79271978021978</v>
      </c>
      <c r="V45" s="25">
        <v>3.6872510477205105</v>
      </c>
      <c r="W45" s="28">
        <v>47.71991758241758</v>
      </c>
      <c r="X45" s="25">
        <v>4.6950724710157745</v>
      </c>
      <c r="Y45" s="28">
        <v>44.787211018892094</v>
      </c>
      <c r="Z45" s="25">
        <v>5.9428108878729953</v>
      </c>
      <c r="AA45" s="22">
        <v>2</v>
      </c>
      <c r="AB45" s="27" t="s">
        <v>39</v>
      </c>
      <c r="AC45" s="27" t="s">
        <v>39</v>
      </c>
      <c r="AD45" s="27" t="s">
        <v>39</v>
      </c>
      <c r="AE45" s="27" t="s">
        <v>39</v>
      </c>
      <c r="AF45" s="28" t="s">
        <v>39</v>
      </c>
      <c r="AG45" s="28" t="s">
        <v>39</v>
      </c>
      <c r="AH45" s="22" t="s">
        <v>39</v>
      </c>
      <c r="AK45" s="29"/>
    </row>
    <row r="46" spans="1:37" ht="11.25" customHeight="1" x14ac:dyDescent="0.3">
      <c r="A46" s="23" t="s">
        <v>151</v>
      </c>
      <c r="B46" s="23" t="s">
        <v>72</v>
      </c>
      <c r="C46" s="24">
        <v>35.382199999999997</v>
      </c>
      <c r="D46" s="24">
        <v>-78.046700000000001</v>
      </c>
      <c r="E46" s="22" t="s">
        <v>126</v>
      </c>
      <c r="F46" s="25">
        <v>16.016666666666701</v>
      </c>
      <c r="G46" s="22">
        <v>1226</v>
      </c>
      <c r="H46" s="26" t="s">
        <v>33</v>
      </c>
      <c r="I46" s="25">
        <v>2.48</v>
      </c>
      <c r="J46" s="23" t="s">
        <v>44</v>
      </c>
      <c r="K46" s="28">
        <v>115.18603367156629</v>
      </c>
      <c r="L46" s="25">
        <v>52.685393258426956</v>
      </c>
      <c r="M46" s="23" t="s">
        <v>151</v>
      </c>
      <c r="N46" s="23" t="s">
        <v>35</v>
      </c>
      <c r="O46" s="23" t="s">
        <v>45</v>
      </c>
      <c r="P46" s="22">
        <v>3500</v>
      </c>
      <c r="Q46" s="22" t="s">
        <v>152</v>
      </c>
      <c r="R46" s="23" t="s">
        <v>53</v>
      </c>
      <c r="S46" s="23" t="s">
        <v>38</v>
      </c>
      <c r="T46" s="23" t="s">
        <v>151</v>
      </c>
      <c r="U46" s="28">
        <v>139.78296703296704</v>
      </c>
      <c r="V46" s="28" t="s">
        <v>39</v>
      </c>
      <c r="W46" s="28">
        <v>120.90266875981162</v>
      </c>
      <c r="X46" s="28" t="s">
        <v>39</v>
      </c>
      <c r="Y46" s="28">
        <v>86.493133838901414</v>
      </c>
      <c r="Z46" s="28" t="s">
        <v>39</v>
      </c>
      <c r="AA46" s="22">
        <v>1</v>
      </c>
      <c r="AB46" s="28">
        <v>64.748822605965458</v>
      </c>
      <c r="AC46" s="27" t="s">
        <v>39</v>
      </c>
      <c r="AD46" s="28">
        <v>25.784929356357928</v>
      </c>
      <c r="AE46" s="27" t="s">
        <v>39</v>
      </c>
      <c r="AF46" s="28">
        <v>39.823008849557525</v>
      </c>
      <c r="AG46" s="28" t="s">
        <v>39</v>
      </c>
      <c r="AH46" s="22">
        <v>1</v>
      </c>
      <c r="AK46" s="29"/>
    </row>
    <row r="47" spans="1:37" ht="11.25" customHeight="1" x14ac:dyDescent="0.3">
      <c r="A47" s="23" t="s">
        <v>153</v>
      </c>
      <c r="B47" s="23" t="s">
        <v>41</v>
      </c>
      <c r="C47" s="24">
        <v>28.662831000000001</v>
      </c>
      <c r="D47" s="24">
        <v>-81.695724999999996</v>
      </c>
      <c r="E47" s="22" t="s">
        <v>154</v>
      </c>
      <c r="F47" s="25">
        <v>21.762499999999999</v>
      </c>
      <c r="G47" s="22">
        <v>1238</v>
      </c>
      <c r="H47" s="26" t="s">
        <v>33</v>
      </c>
      <c r="I47" s="25">
        <v>36.6</v>
      </c>
      <c r="J47" s="23" t="s">
        <v>44</v>
      </c>
      <c r="K47" s="25">
        <v>5.1296417865136821</v>
      </c>
      <c r="L47" s="27">
        <v>0.19549221750555845</v>
      </c>
      <c r="M47" s="23" t="s">
        <v>153</v>
      </c>
      <c r="N47" s="23" t="s">
        <v>35</v>
      </c>
      <c r="O47" s="23" t="s">
        <v>85</v>
      </c>
      <c r="P47" s="22">
        <v>730000</v>
      </c>
      <c r="Q47" s="22">
        <v>3</v>
      </c>
      <c r="R47" s="23" t="s">
        <v>37</v>
      </c>
      <c r="S47" s="23" t="s">
        <v>38</v>
      </c>
      <c r="T47" s="23" t="s">
        <v>153</v>
      </c>
      <c r="U47" s="28" t="s">
        <v>39</v>
      </c>
      <c r="V47" s="28" t="s">
        <v>39</v>
      </c>
      <c r="W47" s="28">
        <v>53.972758229284899</v>
      </c>
      <c r="X47" s="28" t="s">
        <v>39</v>
      </c>
      <c r="Y47" s="28" t="s">
        <v>39</v>
      </c>
      <c r="Z47" s="28" t="s">
        <v>39</v>
      </c>
      <c r="AA47" s="22">
        <v>1</v>
      </c>
      <c r="AB47" s="27" t="s">
        <v>39</v>
      </c>
      <c r="AC47" s="27" t="s">
        <v>39</v>
      </c>
      <c r="AD47" s="27">
        <v>0.86833144154370034</v>
      </c>
      <c r="AE47" s="27" t="s">
        <v>39</v>
      </c>
      <c r="AF47" s="28" t="s">
        <v>39</v>
      </c>
      <c r="AG47" s="28" t="s">
        <v>39</v>
      </c>
      <c r="AH47" s="22">
        <v>1</v>
      </c>
      <c r="AK47" s="29"/>
    </row>
    <row r="48" spans="1:37" ht="11.25" customHeight="1" x14ac:dyDescent="0.3">
      <c r="A48" s="23" t="s">
        <v>155</v>
      </c>
      <c r="B48" s="23" t="s">
        <v>41</v>
      </c>
      <c r="C48" s="24">
        <v>26.599</v>
      </c>
      <c r="D48" s="24">
        <v>-80.441999999999993</v>
      </c>
      <c r="E48" s="22">
        <v>1999</v>
      </c>
      <c r="F48" s="25">
        <v>23.091666666666701</v>
      </c>
      <c r="G48" s="22">
        <v>1440</v>
      </c>
      <c r="H48" s="26" t="s">
        <v>43</v>
      </c>
      <c r="I48" s="25">
        <v>40.15</v>
      </c>
      <c r="J48" s="23" t="s">
        <v>34</v>
      </c>
      <c r="K48" s="25" t="s">
        <v>39</v>
      </c>
      <c r="L48" s="25">
        <v>17.773833671399533</v>
      </c>
      <c r="M48" s="23" t="s">
        <v>155</v>
      </c>
      <c r="N48" s="23" t="s">
        <v>35</v>
      </c>
      <c r="O48" s="23" t="s">
        <v>45</v>
      </c>
      <c r="P48" s="28">
        <v>13.2</v>
      </c>
      <c r="Q48" s="22">
        <v>0</v>
      </c>
      <c r="R48" s="23" t="s">
        <v>62</v>
      </c>
      <c r="S48" s="23" t="s">
        <v>156</v>
      </c>
      <c r="T48" s="23" t="s">
        <v>155</v>
      </c>
      <c r="U48" s="28" t="s">
        <v>39</v>
      </c>
      <c r="V48" s="28" t="s">
        <v>39</v>
      </c>
      <c r="W48" s="28" t="s">
        <v>39</v>
      </c>
      <c r="X48" s="28" t="s">
        <v>39</v>
      </c>
      <c r="Y48" s="28" t="s">
        <v>39</v>
      </c>
      <c r="Z48" s="28" t="s">
        <v>39</v>
      </c>
      <c r="AA48" s="22" t="s">
        <v>39</v>
      </c>
      <c r="AB48" s="27">
        <v>0.69484913793103187</v>
      </c>
      <c r="AC48" s="27" t="s">
        <v>39</v>
      </c>
      <c r="AD48" s="27">
        <v>0.33129310344827417</v>
      </c>
      <c r="AE48" s="27" t="s">
        <v>39</v>
      </c>
      <c r="AF48" s="28">
        <v>47.678421885177194</v>
      </c>
      <c r="AG48" s="28" t="s">
        <v>39</v>
      </c>
      <c r="AH48" s="22">
        <v>1</v>
      </c>
      <c r="AK48" s="29"/>
    </row>
    <row r="49" spans="1:37" ht="11.25" customHeight="1" x14ac:dyDescent="0.3">
      <c r="A49" s="23" t="s">
        <v>157</v>
      </c>
      <c r="B49" s="23" t="s">
        <v>41</v>
      </c>
      <c r="C49" s="24">
        <v>26.597999999999999</v>
      </c>
      <c r="D49" s="24">
        <v>-80.444000000000003</v>
      </c>
      <c r="E49" s="22" t="s">
        <v>158</v>
      </c>
      <c r="F49" s="25">
        <v>23.091666666666701</v>
      </c>
      <c r="G49" s="22">
        <v>1440</v>
      </c>
      <c r="H49" s="26" t="s">
        <v>43</v>
      </c>
      <c r="I49" s="25">
        <v>57.054292929292806</v>
      </c>
      <c r="J49" s="23" t="s">
        <v>44</v>
      </c>
      <c r="K49" s="25" t="s">
        <v>39</v>
      </c>
      <c r="L49" s="25">
        <v>35.520833333333286</v>
      </c>
      <c r="M49" s="23" t="s">
        <v>157</v>
      </c>
      <c r="N49" s="23" t="s">
        <v>35</v>
      </c>
      <c r="O49" s="23" t="s">
        <v>45</v>
      </c>
      <c r="P49" s="25">
        <v>8</v>
      </c>
      <c r="Q49" s="22">
        <v>0</v>
      </c>
      <c r="R49" s="23" t="s">
        <v>62</v>
      </c>
      <c r="S49" s="23" t="s">
        <v>156</v>
      </c>
      <c r="T49" s="23" t="s">
        <v>157</v>
      </c>
      <c r="U49" s="28" t="s">
        <v>39</v>
      </c>
      <c r="V49" s="28" t="s">
        <v>39</v>
      </c>
      <c r="W49" s="28" t="s">
        <v>39</v>
      </c>
      <c r="X49" s="28" t="s">
        <v>39</v>
      </c>
      <c r="Y49" s="28" t="s">
        <v>39</v>
      </c>
      <c r="Z49" s="28" t="s">
        <v>39</v>
      </c>
      <c r="AA49" s="22" t="s">
        <v>39</v>
      </c>
      <c r="AB49" s="25">
        <v>1.7851549347643036</v>
      </c>
      <c r="AC49" s="27">
        <v>0.44749427075303755</v>
      </c>
      <c r="AD49" s="27">
        <v>0.8460499526515145</v>
      </c>
      <c r="AE49" s="27">
        <v>0.34695985437930177</v>
      </c>
      <c r="AF49" s="28">
        <v>46.901191269920012</v>
      </c>
      <c r="AG49" s="28">
        <v>12.785254708994513</v>
      </c>
      <c r="AH49" s="22">
        <v>6</v>
      </c>
      <c r="AK49" s="29"/>
    </row>
    <row r="50" spans="1:37" ht="11.25" customHeight="1" x14ac:dyDescent="0.3">
      <c r="A50" s="23" t="s">
        <v>159</v>
      </c>
      <c r="B50" s="23" t="s">
        <v>41</v>
      </c>
      <c r="C50" s="24">
        <v>26.597999999999999</v>
      </c>
      <c r="D50" s="24">
        <v>-80.444000000000003</v>
      </c>
      <c r="E50" s="22" t="s">
        <v>158</v>
      </c>
      <c r="F50" s="25">
        <v>23.091666666666701</v>
      </c>
      <c r="G50" s="22">
        <v>1440</v>
      </c>
      <c r="H50" s="26" t="s">
        <v>43</v>
      </c>
      <c r="I50" s="25">
        <v>57.054292929292806</v>
      </c>
      <c r="J50" s="23" t="s">
        <v>44</v>
      </c>
      <c r="K50" s="25" t="s">
        <v>39</v>
      </c>
      <c r="L50" s="25">
        <v>35.520833333333286</v>
      </c>
      <c r="M50" s="23" t="s">
        <v>159</v>
      </c>
      <c r="N50" s="23" t="s">
        <v>35</v>
      </c>
      <c r="O50" s="23" t="s">
        <v>45</v>
      </c>
      <c r="P50" s="25">
        <v>8</v>
      </c>
      <c r="Q50" s="22">
        <v>0</v>
      </c>
      <c r="R50" s="23" t="s">
        <v>62</v>
      </c>
      <c r="S50" s="23" t="s">
        <v>156</v>
      </c>
      <c r="T50" s="23" t="s">
        <v>159</v>
      </c>
      <c r="U50" s="28" t="s">
        <v>39</v>
      </c>
      <c r="V50" s="28" t="s">
        <v>39</v>
      </c>
      <c r="W50" s="28" t="s">
        <v>39</v>
      </c>
      <c r="X50" s="28" t="s">
        <v>39</v>
      </c>
      <c r="Y50" s="28" t="s">
        <v>39</v>
      </c>
      <c r="Z50" s="28" t="s">
        <v>39</v>
      </c>
      <c r="AA50" s="22" t="s">
        <v>39</v>
      </c>
      <c r="AB50" s="25">
        <v>1.7851549347643036</v>
      </c>
      <c r="AC50" s="27">
        <v>0.44749427075303755</v>
      </c>
      <c r="AD50" s="27">
        <v>0.96789424189814743</v>
      </c>
      <c r="AE50" s="27">
        <v>0.45318437798327443</v>
      </c>
      <c r="AF50" s="28">
        <v>52.69180837744392</v>
      </c>
      <c r="AG50" s="28">
        <v>16.373641782367216</v>
      </c>
      <c r="AH50" s="22">
        <v>6</v>
      </c>
      <c r="AK50" s="29"/>
    </row>
    <row r="51" spans="1:37" ht="11.25" customHeight="1" x14ac:dyDescent="0.3">
      <c r="A51" s="23" t="s">
        <v>160</v>
      </c>
      <c r="B51" s="23" t="s">
        <v>41</v>
      </c>
      <c r="C51" s="24">
        <v>28.560987000000001</v>
      </c>
      <c r="D51" s="24">
        <v>-81.779527000000002</v>
      </c>
      <c r="E51" s="22" t="s">
        <v>161</v>
      </c>
      <c r="F51" s="25">
        <v>21.829166666666701</v>
      </c>
      <c r="G51" s="22">
        <v>1261</v>
      </c>
      <c r="H51" s="26" t="s">
        <v>33</v>
      </c>
      <c r="I51" s="25">
        <v>1.976</v>
      </c>
      <c r="J51" s="23" t="s">
        <v>127</v>
      </c>
      <c r="K51" s="25" t="s">
        <v>39</v>
      </c>
      <c r="L51" s="27">
        <v>8.8833333333333329</v>
      </c>
      <c r="M51" s="23" t="s">
        <v>160</v>
      </c>
      <c r="N51" s="23" t="s">
        <v>35</v>
      </c>
      <c r="O51" s="23" t="s">
        <v>36</v>
      </c>
      <c r="P51" s="22">
        <v>2000</v>
      </c>
      <c r="Q51" s="22">
        <v>0</v>
      </c>
      <c r="R51" s="23" t="s">
        <v>57</v>
      </c>
      <c r="S51" s="23" t="s">
        <v>38</v>
      </c>
      <c r="T51" s="23" t="s">
        <v>160</v>
      </c>
      <c r="U51" s="28" t="s">
        <v>39</v>
      </c>
      <c r="V51" s="28" t="s">
        <v>39</v>
      </c>
      <c r="W51" s="28" t="s">
        <v>39</v>
      </c>
      <c r="X51" s="28" t="s">
        <v>39</v>
      </c>
      <c r="Y51" s="28" t="s">
        <v>39</v>
      </c>
      <c r="Z51" s="28" t="s">
        <v>39</v>
      </c>
      <c r="AA51" s="22" t="s">
        <v>39</v>
      </c>
      <c r="AB51" s="27">
        <v>0.48159722222222223</v>
      </c>
      <c r="AC51" s="27" t="s">
        <v>39</v>
      </c>
      <c r="AD51" s="27">
        <v>0.25347222222222227</v>
      </c>
      <c r="AE51" s="27" t="s">
        <v>39</v>
      </c>
      <c r="AF51" s="28">
        <v>52.631578947368418</v>
      </c>
      <c r="AG51" s="28" t="s">
        <v>39</v>
      </c>
      <c r="AH51" s="22">
        <v>1</v>
      </c>
      <c r="AK51" s="29"/>
    </row>
    <row r="52" spans="1:37" ht="11.25" customHeight="1" x14ac:dyDescent="0.3">
      <c r="A52" s="23" t="s">
        <v>162</v>
      </c>
      <c r="B52" s="23" t="s">
        <v>41</v>
      </c>
      <c r="C52" s="24">
        <v>28.560987999999998</v>
      </c>
      <c r="D52" s="24">
        <v>-81.779527999999999</v>
      </c>
      <c r="E52" s="22" t="s">
        <v>161</v>
      </c>
      <c r="F52" s="25">
        <v>21.829166666666701</v>
      </c>
      <c r="G52" s="22">
        <v>1261</v>
      </c>
      <c r="H52" s="26" t="s">
        <v>33</v>
      </c>
      <c r="I52" s="25">
        <v>5.3039999999999994</v>
      </c>
      <c r="J52" s="23" t="s">
        <v>127</v>
      </c>
      <c r="K52" s="25" t="s">
        <v>39</v>
      </c>
      <c r="L52" s="27">
        <v>8.8833333333333329</v>
      </c>
      <c r="M52" s="23" t="s">
        <v>162</v>
      </c>
      <c r="N52" s="23" t="s">
        <v>35</v>
      </c>
      <c r="O52" s="23" t="s">
        <v>36</v>
      </c>
      <c r="P52" s="22">
        <v>2000</v>
      </c>
      <c r="Q52" s="22">
        <v>0</v>
      </c>
      <c r="R52" s="23" t="s">
        <v>57</v>
      </c>
      <c r="S52" s="23" t="s">
        <v>38</v>
      </c>
      <c r="T52" s="23" t="s">
        <v>162</v>
      </c>
      <c r="U52" s="28" t="s">
        <v>39</v>
      </c>
      <c r="V52" s="28" t="s">
        <v>39</v>
      </c>
      <c r="W52" s="28" t="s">
        <v>39</v>
      </c>
      <c r="X52" s="28" t="s">
        <v>39</v>
      </c>
      <c r="Y52" s="28" t="s">
        <v>39</v>
      </c>
      <c r="Z52" s="28" t="s">
        <v>39</v>
      </c>
      <c r="AA52" s="22" t="s">
        <v>39</v>
      </c>
      <c r="AB52" s="28">
        <v>48.197743055555556</v>
      </c>
      <c r="AC52" s="27" t="s">
        <v>39</v>
      </c>
      <c r="AD52" s="28">
        <v>47.006423611111117</v>
      </c>
      <c r="AE52" s="27" t="s">
        <v>39</v>
      </c>
      <c r="AF52" s="28">
        <v>97.528267157507244</v>
      </c>
      <c r="AG52" s="28" t="s">
        <v>39</v>
      </c>
      <c r="AH52" s="22">
        <v>1</v>
      </c>
      <c r="AK52" s="29"/>
    </row>
    <row r="53" spans="1:37" ht="11.25" customHeight="1" x14ac:dyDescent="0.3">
      <c r="A53" s="32" t="s">
        <v>163</v>
      </c>
      <c r="B53" s="32" t="s">
        <v>164</v>
      </c>
      <c r="C53" s="33">
        <v>-32.245100000000001</v>
      </c>
      <c r="D53" s="33">
        <v>115.76900000000001</v>
      </c>
      <c r="E53" s="31" t="s">
        <v>67</v>
      </c>
      <c r="F53" s="34">
        <v>18.537500000000001</v>
      </c>
      <c r="G53" s="31">
        <v>812</v>
      </c>
      <c r="H53" s="26" t="s">
        <v>61</v>
      </c>
      <c r="I53" s="25">
        <v>31.562183235867444</v>
      </c>
      <c r="J53" s="32" t="s">
        <v>165</v>
      </c>
      <c r="K53" s="25">
        <v>63</v>
      </c>
      <c r="L53" s="27">
        <v>7.1</v>
      </c>
      <c r="M53" s="32" t="s">
        <v>163</v>
      </c>
      <c r="N53" s="32" t="s">
        <v>79</v>
      </c>
      <c r="O53" s="32" t="s">
        <v>45</v>
      </c>
      <c r="P53" s="31">
        <v>12825</v>
      </c>
      <c r="Q53" s="31">
        <v>0</v>
      </c>
      <c r="R53" s="32" t="s">
        <v>62</v>
      </c>
      <c r="S53" s="35" t="s">
        <v>38</v>
      </c>
      <c r="T53" s="32" t="s">
        <v>163</v>
      </c>
      <c r="U53" s="36">
        <v>1167.32</v>
      </c>
      <c r="V53" s="36" t="s">
        <v>39</v>
      </c>
      <c r="W53" s="36">
        <v>325.68</v>
      </c>
      <c r="X53" s="36" t="s">
        <v>39</v>
      </c>
      <c r="Y53" s="36">
        <v>29.872869696024658</v>
      </c>
      <c r="Z53" s="36" t="s">
        <v>39</v>
      </c>
      <c r="AA53" s="31">
        <v>1</v>
      </c>
      <c r="AB53" s="36">
        <v>145.03</v>
      </c>
      <c r="AC53" s="37" t="s">
        <v>39</v>
      </c>
      <c r="AD53" s="36">
        <v>57.3</v>
      </c>
      <c r="AE53" s="37" t="s">
        <v>39</v>
      </c>
      <c r="AF53" s="36">
        <v>39.509067089567672</v>
      </c>
      <c r="AG53" s="36" t="s">
        <v>39</v>
      </c>
      <c r="AH53" s="31">
        <v>1</v>
      </c>
      <c r="AK53" s="29"/>
    </row>
    <row r="54" spans="1:37" ht="11.25" customHeight="1" x14ac:dyDescent="0.3">
      <c r="A54" s="23" t="s">
        <v>166</v>
      </c>
      <c r="B54" s="23" t="s">
        <v>41</v>
      </c>
      <c r="C54" s="24">
        <v>28.662831000000001</v>
      </c>
      <c r="D54" s="24">
        <v>-81.695724999999996</v>
      </c>
      <c r="E54" s="22" t="s">
        <v>167</v>
      </c>
      <c r="F54" s="25">
        <v>21.762499999999999</v>
      </c>
      <c r="G54" s="22">
        <v>1238</v>
      </c>
      <c r="H54" s="26" t="s">
        <v>33</v>
      </c>
      <c r="I54" s="25">
        <v>42.612179487179482</v>
      </c>
      <c r="J54" s="23" t="s">
        <v>44</v>
      </c>
      <c r="K54" s="25" t="s">
        <v>39</v>
      </c>
      <c r="L54" s="27">
        <v>9.4677083333333301E-2</v>
      </c>
      <c r="M54" s="23" t="s">
        <v>166</v>
      </c>
      <c r="N54" s="23" t="s">
        <v>35</v>
      </c>
      <c r="O54" s="23" t="s">
        <v>85</v>
      </c>
      <c r="P54" s="22">
        <v>2760000</v>
      </c>
      <c r="Q54" s="22">
        <v>2</v>
      </c>
      <c r="R54" s="23" t="s">
        <v>37</v>
      </c>
      <c r="S54" s="23" t="s">
        <v>38</v>
      </c>
      <c r="T54" s="23" t="s">
        <v>166</v>
      </c>
      <c r="U54" s="28" t="s">
        <v>39</v>
      </c>
      <c r="V54" s="28" t="s">
        <v>39</v>
      </c>
      <c r="W54" s="28" t="s">
        <v>39</v>
      </c>
      <c r="X54" s="28" t="s">
        <v>39</v>
      </c>
      <c r="Y54" s="28" t="s">
        <v>39</v>
      </c>
      <c r="Z54" s="28" t="s">
        <v>39</v>
      </c>
      <c r="AA54" s="22" t="s">
        <v>39</v>
      </c>
      <c r="AB54" s="25">
        <v>3.6264649161845379</v>
      </c>
      <c r="AC54" s="27">
        <v>0.26078557743812469</v>
      </c>
      <c r="AD54" s="27">
        <v>0.89050042408820806</v>
      </c>
      <c r="AE54" s="27">
        <v>0.47919079425743477</v>
      </c>
      <c r="AF54" s="28">
        <v>24.056604030289652</v>
      </c>
      <c r="AG54" s="28">
        <v>11.348189107874399</v>
      </c>
      <c r="AH54" s="22">
        <v>3</v>
      </c>
      <c r="AK54" s="29"/>
    </row>
    <row r="55" spans="1:37" ht="11.25" customHeight="1" x14ac:dyDescent="0.3">
      <c r="A55" s="23" t="s">
        <v>168</v>
      </c>
      <c r="B55" s="23" t="s">
        <v>41</v>
      </c>
      <c r="C55" s="24">
        <v>28.662831000000001</v>
      </c>
      <c r="D55" s="24">
        <v>-81.695724999999996</v>
      </c>
      <c r="E55" s="22" t="s">
        <v>169</v>
      </c>
      <c r="F55" s="25">
        <v>21.762499999999999</v>
      </c>
      <c r="G55" s="22">
        <v>1238</v>
      </c>
      <c r="H55" s="26" t="s">
        <v>33</v>
      </c>
      <c r="I55" s="25">
        <v>34.495015698587132</v>
      </c>
      <c r="J55" s="23" t="s">
        <v>44</v>
      </c>
      <c r="K55" s="25">
        <v>4.1506553991583885</v>
      </c>
      <c r="L55" s="27" t="s">
        <v>39</v>
      </c>
      <c r="M55" s="23" t="s">
        <v>168</v>
      </c>
      <c r="N55" s="23" t="s">
        <v>35</v>
      </c>
      <c r="O55" s="23" t="s">
        <v>85</v>
      </c>
      <c r="P55" s="22">
        <v>2760000</v>
      </c>
      <c r="Q55" s="22">
        <v>0</v>
      </c>
      <c r="R55" s="23" t="s">
        <v>37</v>
      </c>
      <c r="S55" s="23" t="s">
        <v>38</v>
      </c>
      <c r="T55" s="23" t="s">
        <v>168</v>
      </c>
      <c r="U55" s="28">
        <v>128.78506409065537</v>
      </c>
      <c r="V55" s="28">
        <v>37.518108774642279</v>
      </c>
      <c r="W55" s="28">
        <v>30</v>
      </c>
      <c r="X55" s="28">
        <v>10.614455552060438</v>
      </c>
      <c r="Y55" s="28">
        <v>25.070923177342507</v>
      </c>
      <c r="Z55" s="28">
        <v>12.150967849769561</v>
      </c>
      <c r="AA55" s="22">
        <v>7</v>
      </c>
      <c r="AB55" s="27" t="s">
        <v>39</v>
      </c>
      <c r="AC55" s="27" t="s">
        <v>39</v>
      </c>
      <c r="AD55" s="27" t="s">
        <v>39</v>
      </c>
      <c r="AE55" s="27" t="s">
        <v>39</v>
      </c>
      <c r="AF55" s="28" t="s">
        <v>39</v>
      </c>
      <c r="AG55" s="28" t="s">
        <v>39</v>
      </c>
      <c r="AH55" s="22" t="s">
        <v>39</v>
      </c>
      <c r="AK55" s="29"/>
    </row>
    <row r="56" spans="1:37" ht="11.25" customHeight="1" x14ac:dyDescent="0.3">
      <c r="A56" s="32" t="s">
        <v>170</v>
      </c>
      <c r="B56" s="32" t="s">
        <v>84</v>
      </c>
      <c r="C56" s="33">
        <v>40.018650000000001</v>
      </c>
      <c r="D56" s="33">
        <v>-83.017679999999999</v>
      </c>
      <c r="E56" s="31">
        <v>2004</v>
      </c>
      <c r="F56" s="34">
        <v>10.824999999999999</v>
      </c>
      <c r="G56" s="31">
        <v>949</v>
      </c>
      <c r="H56" s="26" t="s">
        <v>78</v>
      </c>
      <c r="I56" s="25">
        <v>27</v>
      </c>
      <c r="J56" s="32" t="s">
        <v>165</v>
      </c>
      <c r="K56" s="25" t="s">
        <v>39</v>
      </c>
      <c r="L56" s="27" t="s">
        <v>39</v>
      </c>
      <c r="M56" s="32" t="s">
        <v>170</v>
      </c>
      <c r="N56" s="32" t="s">
        <v>35</v>
      </c>
      <c r="O56" s="32" t="s">
        <v>85</v>
      </c>
      <c r="P56" s="31">
        <v>30000</v>
      </c>
      <c r="Q56" s="31">
        <v>8</v>
      </c>
      <c r="R56" s="32" t="s">
        <v>37</v>
      </c>
      <c r="S56" s="35" t="s">
        <v>38</v>
      </c>
      <c r="T56" s="32" t="s">
        <v>170</v>
      </c>
      <c r="U56" s="36">
        <v>64.5</v>
      </c>
      <c r="V56" s="36" t="s">
        <v>39</v>
      </c>
      <c r="W56" s="36">
        <v>32.299999999999997</v>
      </c>
      <c r="X56" s="36" t="s">
        <v>39</v>
      </c>
      <c r="Y56" s="36">
        <v>50</v>
      </c>
      <c r="Z56" s="36" t="s">
        <v>39</v>
      </c>
      <c r="AA56" s="31">
        <v>1</v>
      </c>
      <c r="AB56" s="37">
        <v>6.1</v>
      </c>
      <c r="AC56" s="37" t="s">
        <v>39</v>
      </c>
      <c r="AD56" s="37">
        <v>4.4800000000000004</v>
      </c>
      <c r="AE56" s="37" t="s">
        <v>39</v>
      </c>
      <c r="AF56" s="36">
        <v>73</v>
      </c>
      <c r="AG56" s="36" t="s">
        <v>39</v>
      </c>
      <c r="AH56" s="31">
        <v>1</v>
      </c>
      <c r="AK56" s="29"/>
    </row>
    <row r="57" spans="1:37" ht="11.25" customHeight="1" x14ac:dyDescent="0.3">
      <c r="A57" s="23" t="s">
        <v>171</v>
      </c>
      <c r="B57" s="32" t="s">
        <v>84</v>
      </c>
      <c r="C57" s="33">
        <v>40.018650000000001</v>
      </c>
      <c r="D57" s="33">
        <v>-83.017679999999999</v>
      </c>
      <c r="E57" s="22">
        <v>2005</v>
      </c>
      <c r="F57" s="25">
        <v>10.824999999999999</v>
      </c>
      <c r="G57" s="22">
        <v>949</v>
      </c>
      <c r="H57" s="26" t="s">
        <v>78</v>
      </c>
      <c r="I57" s="25">
        <v>20</v>
      </c>
      <c r="J57" s="23" t="s">
        <v>44</v>
      </c>
      <c r="K57" s="25">
        <v>3.39</v>
      </c>
      <c r="L57" s="27">
        <v>0.17</v>
      </c>
      <c r="M57" s="23" t="s">
        <v>171</v>
      </c>
      <c r="N57" s="23" t="s">
        <v>35</v>
      </c>
      <c r="O57" s="23" t="s">
        <v>85</v>
      </c>
      <c r="P57" s="22">
        <v>30000</v>
      </c>
      <c r="Q57" s="22">
        <v>9</v>
      </c>
      <c r="R57" s="23" t="s">
        <v>37</v>
      </c>
      <c r="S57" s="23" t="s">
        <v>38</v>
      </c>
      <c r="T57" s="23" t="s">
        <v>171</v>
      </c>
      <c r="U57" s="28">
        <v>17.2</v>
      </c>
      <c r="V57" s="28" t="s">
        <v>39</v>
      </c>
      <c r="W57" s="28">
        <v>11</v>
      </c>
      <c r="X57" s="28" t="s">
        <v>39</v>
      </c>
      <c r="Y57" s="28">
        <v>64</v>
      </c>
      <c r="Z57" s="28" t="s">
        <v>39</v>
      </c>
      <c r="AA57" s="22">
        <v>1</v>
      </c>
      <c r="AB57" s="25">
        <v>3.96</v>
      </c>
      <c r="AC57" s="27" t="s">
        <v>39</v>
      </c>
      <c r="AD57" s="25">
        <v>2.87</v>
      </c>
      <c r="AE57" s="27" t="s">
        <v>39</v>
      </c>
      <c r="AF57" s="28">
        <v>13</v>
      </c>
      <c r="AG57" s="28" t="s">
        <v>39</v>
      </c>
      <c r="AH57" s="22">
        <v>1</v>
      </c>
      <c r="AK57" s="29"/>
    </row>
    <row r="58" spans="1:37" ht="11.25" customHeight="1" x14ac:dyDescent="0.3">
      <c r="A58" s="23" t="s">
        <v>172</v>
      </c>
      <c r="B58" s="23" t="s">
        <v>66</v>
      </c>
      <c r="C58" s="24">
        <v>59.391179000000001</v>
      </c>
      <c r="D58" s="24">
        <v>16.456482000000001</v>
      </c>
      <c r="E58" s="22" t="s">
        <v>173</v>
      </c>
      <c r="F58" s="25">
        <v>6.1958333333333302</v>
      </c>
      <c r="G58" s="22">
        <v>5.2</v>
      </c>
      <c r="H58" s="26" t="s">
        <v>68</v>
      </c>
      <c r="I58" s="25">
        <v>58.612482142857161</v>
      </c>
      <c r="J58" s="23" t="s">
        <v>174</v>
      </c>
      <c r="K58" s="25">
        <v>17</v>
      </c>
      <c r="L58" s="27">
        <v>0.25</v>
      </c>
      <c r="M58" s="23" t="s">
        <v>172</v>
      </c>
      <c r="N58" s="23" t="s">
        <v>35</v>
      </c>
      <c r="O58" s="23" t="s">
        <v>99</v>
      </c>
      <c r="P58" s="22">
        <v>280000</v>
      </c>
      <c r="Q58" s="22">
        <v>2</v>
      </c>
      <c r="R58" s="23" t="s">
        <v>37</v>
      </c>
      <c r="S58" s="23" t="s">
        <v>38</v>
      </c>
      <c r="T58" s="23" t="s">
        <v>172</v>
      </c>
      <c r="U58" s="28">
        <v>992.8978072513147</v>
      </c>
      <c r="V58" s="28">
        <v>117.33865992892773</v>
      </c>
      <c r="W58" s="28">
        <v>157.59175900276952</v>
      </c>
      <c r="X58" s="28">
        <v>17.090414478764568</v>
      </c>
      <c r="Y58" s="28">
        <v>16</v>
      </c>
      <c r="Z58" s="28">
        <v>2</v>
      </c>
      <c r="AA58" s="22">
        <v>8</v>
      </c>
      <c r="AB58" s="25">
        <v>14.447104943980889</v>
      </c>
      <c r="AC58" s="27">
        <v>2.3883480257517613</v>
      </c>
      <c r="AD58" s="25">
        <v>7.14479315263908</v>
      </c>
      <c r="AE58" s="27">
        <v>2.4597956620546926</v>
      </c>
      <c r="AF58" s="28">
        <v>48.375</v>
      </c>
      <c r="AG58" s="28">
        <v>11.57506556599758</v>
      </c>
      <c r="AH58" s="22">
        <v>8</v>
      </c>
      <c r="AK58" s="29"/>
    </row>
    <row r="59" spans="1:37" ht="11.25" customHeight="1" x14ac:dyDescent="0.3">
      <c r="A59" s="23" t="s">
        <v>175</v>
      </c>
      <c r="B59" s="23" t="s">
        <v>66</v>
      </c>
      <c r="C59" s="24">
        <v>58.936059</v>
      </c>
      <c r="D59" s="24">
        <v>17.959852999999999</v>
      </c>
      <c r="E59" s="22" t="s">
        <v>176</v>
      </c>
      <c r="F59" s="25">
        <v>7.1333333333333302</v>
      </c>
      <c r="G59" s="22">
        <v>38</v>
      </c>
      <c r="H59" s="26" t="s">
        <v>114</v>
      </c>
      <c r="I59" s="25">
        <v>6.8020357142857151</v>
      </c>
      <c r="J59" s="23" t="s">
        <v>174</v>
      </c>
      <c r="K59" s="25">
        <v>22</v>
      </c>
      <c r="L59" s="27">
        <v>0.3</v>
      </c>
      <c r="M59" s="23" t="s">
        <v>175</v>
      </c>
      <c r="N59" s="23" t="s">
        <v>35</v>
      </c>
      <c r="O59" s="23" t="s">
        <v>36</v>
      </c>
      <c r="P59" s="22">
        <v>280000</v>
      </c>
      <c r="Q59" s="22">
        <v>5</v>
      </c>
      <c r="R59" s="23" t="s">
        <v>37</v>
      </c>
      <c r="S59" s="23" t="s">
        <v>47</v>
      </c>
      <c r="T59" s="23" t="s">
        <v>175</v>
      </c>
      <c r="U59" s="28">
        <v>151.0044348529737</v>
      </c>
      <c r="V59" s="28">
        <v>7.0422575886464358</v>
      </c>
      <c r="W59" s="28">
        <v>91.894939888226261</v>
      </c>
      <c r="X59" s="28">
        <v>11.377478729991708</v>
      </c>
      <c r="Y59" s="28">
        <v>60.714285714285715</v>
      </c>
      <c r="Z59" s="28">
        <v>5.2824958026260731</v>
      </c>
      <c r="AA59" s="22">
        <v>7</v>
      </c>
      <c r="AB59" s="25">
        <v>2.028233556128475</v>
      </c>
      <c r="AC59" s="27">
        <v>0.49456128266779548</v>
      </c>
      <c r="AD59" s="25">
        <v>1.5180925760877171</v>
      </c>
      <c r="AE59" s="27">
        <v>0.44293098423167837</v>
      </c>
      <c r="AF59" s="28">
        <v>74.142857142857139</v>
      </c>
      <c r="AG59" s="28">
        <v>5.0142653642241042</v>
      </c>
      <c r="AH59" s="22">
        <v>7</v>
      </c>
      <c r="AK59" s="29"/>
    </row>
    <row r="60" spans="1:37" ht="11.25" customHeight="1" x14ac:dyDescent="0.3">
      <c r="A60" s="23" t="s">
        <v>177</v>
      </c>
      <c r="B60" s="23" t="s">
        <v>66</v>
      </c>
      <c r="C60" s="24">
        <v>58.679329000000003</v>
      </c>
      <c r="D60" s="24">
        <v>17.109864999999999</v>
      </c>
      <c r="E60" s="22" t="s">
        <v>178</v>
      </c>
      <c r="F60" s="25">
        <v>6.93333333333333</v>
      </c>
      <c r="G60" s="22">
        <v>22</v>
      </c>
      <c r="H60" s="26" t="s">
        <v>114</v>
      </c>
      <c r="I60" s="25">
        <v>7.3047608695652153</v>
      </c>
      <c r="J60" s="23" t="s">
        <v>174</v>
      </c>
      <c r="K60" s="25">
        <v>24</v>
      </c>
      <c r="L60" s="27">
        <v>0.5</v>
      </c>
      <c r="M60" s="23" t="s">
        <v>177</v>
      </c>
      <c r="N60" s="23" t="s">
        <v>35</v>
      </c>
      <c r="O60" s="23" t="s">
        <v>36</v>
      </c>
      <c r="P60" s="22">
        <v>230000</v>
      </c>
      <c r="Q60" s="22">
        <v>1</v>
      </c>
      <c r="R60" s="23" t="s">
        <v>37</v>
      </c>
      <c r="S60" s="23" t="s">
        <v>47</v>
      </c>
      <c r="T60" s="23" t="s">
        <v>177</v>
      </c>
      <c r="U60" s="28">
        <v>156.06136820533447</v>
      </c>
      <c r="V60" s="28">
        <v>30.119952818843707</v>
      </c>
      <c r="W60" s="28">
        <v>59.270998415213903</v>
      </c>
      <c r="X60" s="28">
        <v>15.969906745478957</v>
      </c>
      <c r="Y60" s="28">
        <v>37.785714285714285</v>
      </c>
      <c r="Z60" s="28">
        <v>6.85204709926525</v>
      </c>
      <c r="AA60" s="22">
        <v>14</v>
      </c>
      <c r="AB60" s="25">
        <v>3.4172184121802869</v>
      </c>
      <c r="AC60" s="27">
        <v>1.3638313517076586</v>
      </c>
      <c r="AD60" s="25">
        <v>2.890224358974355</v>
      </c>
      <c r="AE60" s="27">
        <v>1.2603919214672645</v>
      </c>
      <c r="AF60" s="28">
        <v>82.857142857142861</v>
      </c>
      <c r="AG60" s="28">
        <v>14.070466302792608</v>
      </c>
      <c r="AH60" s="22">
        <v>14</v>
      </c>
      <c r="AK60" s="29"/>
    </row>
    <row r="61" spans="1:37" ht="11.25" customHeight="1" x14ac:dyDescent="0.3">
      <c r="A61" s="23" t="s">
        <v>179</v>
      </c>
      <c r="B61" s="23" t="s">
        <v>66</v>
      </c>
      <c r="C61" s="24">
        <v>56.137006999999997</v>
      </c>
      <c r="D61" s="24">
        <v>13.742948</v>
      </c>
      <c r="E61" s="22" t="s">
        <v>180</v>
      </c>
      <c r="F61" s="25">
        <v>7.5208333333333304</v>
      </c>
      <c r="G61" s="22">
        <v>2.4</v>
      </c>
      <c r="H61" s="26" t="s">
        <v>114</v>
      </c>
      <c r="I61" s="25">
        <v>22.573424999999993</v>
      </c>
      <c r="J61" s="23" t="s">
        <v>174</v>
      </c>
      <c r="K61" s="25">
        <v>20</v>
      </c>
      <c r="L61" s="27">
        <v>0.16999999999999996</v>
      </c>
      <c r="M61" s="23" t="s">
        <v>179</v>
      </c>
      <c r="N61" s="23" t="s">
        <v>35</v>
      </c>
      <c r="O61" s="23" t="s">
        <v>99</v>
      </c>
      <c r="P61" s="22">
        <v>200000</v>
      </c>
      <c r="Q61" s="22">
        <v>1</v>
      </c>
      <c r="R61" s="23" t="s">
        <v>37</v>
      </c>
      <c r="S61" s="23" t="s">
        <v>156</v>
      </c>
      <c r="T61" s="23" t="s">
        <v>179</v>
      </c>
      <c r="U61" s="28">
        <v>457.68630545122198</v>
      </c>
      <c r="V61" s="28">
        <v>61.431631486843095</v>
      </c>
      <c r="W61" s="28">
        <v>106.57849732071566</v>
      </c>
      <c r="X61" s="28">
        <v>34.54167943678619</v>
      </c>
      <c r="Y61" s="28">
        <v>23.571428571428573</v>
      </c>
      <c r="Z61" s="28">
        <v>8.0260564673806289</v>
      </c>
      <c r="AA61" s="22">
        <v>14</v>
      </c>
      <c r="AB61" s="25">
        <v>3.8399584027789735</v>
      </c>
      <c r="AC61" s="27">
        <v>1.2296805523516519</v>
      </c>
      <c r="AD61" s="25">
        <v>1.0402589459968403</v>
      </c>
      <c r="AE61" s="27">
        <v>0.73718479952585436</v>
      </c>
      <c r="AF61" s="28">
        <v>28.428571428571427</v>
      </c>
      <c r="AG61" s="28">
        <v>17.9773972862262</v>
      </c>
      <c r="AH61" s="22">
        <v>14</v>
      </c>
      <c r="AK61" s="29"/>
    </row>
    <row r="62" spans="1:37" ht="11.25" customHeight="1" x14ac:dyDescent="0.3">
      <c r="A62" s="23" t="s">
        <v>181</v>
      </c>
      <c r="B62" s="23" t="s">
        <v>66</v>
      </c>
      <c r="C62" s="24">
        <v>58.914676</v>
      </c>
      <c r="D62" s="24">
        <v>17.541689999999999</v>
      </c>
      <c r="E62" s="22" t="s">
        <v>182</v>
      </c>
      <c r="F62" s="25">
        <v>6.9</v>
      </c>
      <c r="H62" s="26" t="s">
        <v>114</v>
      </c>
      <c r="I62" s="25">
        <v>11.728207547169811</v>
      </c>
      <c r="J62" s="23" t="s">
        <v>127</v>
      </c>
      <c r="K62" s="25">
        <v>23</v>
      </c>
      <c r="L62" s="27">
        <v>0.35999999999999993</v>
      </c>
      <c r="M62" s="23" t="s">
        <v>181</v>
      </c>
      <c r="N62" s="23" t="s">
        <v>107</v>
      </c>
      <c r="O62" s="23" t="s">
        <v>36</v>
      </c>
      <c r="P62" s="22">
        <v>63000</v>
      </c>
      <c r="Q62" s="22">
        <v>1</v>
      </c>
      <c r="R62" s="23" t="s">
        <v>37</v>
      </c>
      <c r="S62" s="23" t="s">
        <v>38</v>
      </c>
      <c r="T62" s="23" t="s">
        <v>181</v>
      </c>
      <c r="U62" s="28">
        <v>273.14806157494473</v>
      </c>
      <c r="V62" s="28">
        <v>35.385810319651313</v>
      </c>
      <c r="W62" s="28">
        <v>93.95655036208008</v>
      </c>
      <c r="X62" s="28">
        <v>13.394047879603509</v>
      </c>
      <c r="Y62" s="28">
        <v>35</v>
      </c>
      <c r="Z62" s="28">
        <v>7.1554175279993268</v>
      </c>
      <c r="AA62" s="22">
        <v>6</v>
      </c>
      <c r="AB62" s="25">
        <v>4.3317186989860916</v>
      </c>
      <c r="AC62" s="27">
        <v>0.93757100133083948</v>
      </c>
      <c r="AD62" s="25">
        <v>2.9371794871794816</v>
      </c>
      <c r="AE62" s="27">
        <v>1.1248607189696269</v>
      </c>
      <c r="AF62" s="28">
        <v>68.5</v>
      </c>
      <c r="AG62" s="28">
        <v>20.017492350441898</v>
      </c>
      <c r="AH62" s="22">
        <v>6</v>
      </c>
      <c r="AK62" s="29"/>
    </row>
    <row r="63" spans="1:37" ht="11.25" customHeight="1" x14ac:dyDescent="0.3">
      <c r="A63" s="23" t="s">
        <v>183</v>
      </c>
      <c r="B63" s="23" t="s">
        <v>66</v>
      </c>
      <c r="C63" s="24">
        <v>58.941499999999998</v>
      </c>
      <c r="D63" s="24">
        <v>17.514832999999999</v>
      </c>
      <c r="E63" s="22" t="s">
        <v>176</v>
      </c>
      <c r="F63" s="25">
        <v>6.9</v>
      </c>
      <c r="H63" s="26" t="s">
        <v>114</v>
      </c>
      <c r="I63" s="25">
        <v>22.883913043478259</v>
      </c>
      <c r="J63" s="23" t="s">
        <v>174</v>
      </c>
      <c r="K63" s="25">
        <v>21</v>
      </c>
      <c r="L63" s="27">
        <v>0.52</v>
      </c>
      <c r="M63" s="23" t="s">
        <v>183</v>
      </c>
      <c r="N63" s="23" t="s">
        <v>107</v>
      </c>
      <c r="O63" s="23" t="s">
        <v>99</v>
      </c>
      <c r="P63" s="22">
        <v>23000</v>
      </c>
      <c r="Q63" s="22">
        <v>2</v>
      </c>
      <c r="R63" s="23" t="s">
        <v>37</v>
      </c>
      <c r="S63" s="23" t="s">
        <v>38</v>
      </c>
      <c r="T63" s="23" t="s">
        <v>183</v>
      </c>
      <c r="U63" s="28">
        <v>483.24783528316311</v>
      </c>
      <c r="V63" s="28">
        <v>45.288470619110228</v>
      </c>
      <c r="W63" s="28">
        <v>123.89532389532327</v>
      </c>
      <c r="X63" s="28">
        <v>31.826097819085447</v>
      </c>
      <c r="Y63" s="28">
        <v>25.571428571428573</v>
      </c>
      <c r="Z63" s="28">
        <v>5.7693772875167575</v>
      </c>
      <c r="AA63" s="22">
        <v>7</v>
      </c>
      <c r="AB63" s="25">
        <v>11.661888779026741</v>
      </c>
      <c r="AC63" s="27">
        <v>5.4449004092109687</v>
      </c>
      <c r="AD63" s="25">
        <v>10.067491563554528</v>
      </c>
      <c r="AE63" s="27">
        <v>5.4552922277608262</v>
      </c>
      <c r="AF63" s="28">
        <v>84.142857142857139</v>
      </c>
      <c r="AG63" s="28">
        <v>6.2029179001652777</v>
      </c>
      <c r="AH63" s="22">
        <v>7</v>
      </c>
      <c r="AK63" s="29"/>
    </row>
    <row r="64" spans="1:37" ht="11.25" customHeight="1" x14ac:dyDescent="0.3">
      <c r="A64" s="23" t="s">
        <v>184</v>
      </c>
      <c r="B64" s="23" t="s">
        <v>66</v>
      </c>
      <c r="C64" s="24">
        <v>59.734273000000002</v>
      </c>
      <c r="D64" s="24">
        <v>17.319534000000001</v>
      </c>
      <c r="E64" s="22" t="s">
        <v>185</v>
      </c>
      <c r="F64" s="25">
        <v>7.2</v>
      </c>
      <c r="H64" s="26" t="s">
        <v>68</v>
      </c>
      <c r="I64" s="25">
        <v>34.948750000000004</v>
      </c>
      <c r="J64" s="23" t="s">
        <v>174</v>
      </c>
      <c r="K64" s="25">
        <v>20</v>
      </c>
      <c r="L64" s="27">
        <v>0.42000000000000004</v>
      </c>
      <c r="M64" s="23" t="s">
        <v>184</v>
      </c>
      <c r="N64" s="23" t="s">
        <v>35</v>
      </c>
      <c r="O64" s="23" t="s">
        <v>99</v>
      </c>
      <c r="P64" s="22">
        <v>16000</v>
      </c>
      <c r="Q64" s="22">
        <v>2</v>
      </c>
      <c r="R64" s="23" t="s">
        <v>46</v>
      </c>
      <c r="S64" s="23" t="s">
        <v>38</v>
      </c>
      <c r="T64" s="23" t="s">
        <v>184</v>
      </c>
      <c r="U64" s="28">
        <v>681.16935757779254</v>
      </c>
      <c r="V64" s="28">
        <v>39.966378005260722</v>
      </c>
      <c r="W64" s="28">
        <v>240.1619433198376</v>
      </c>
      <c r="X64" s="28">
        <v>23.171551138835603</v>
      </c>
      <c r="Y64" s="28">
        <v>35.4</v>
      </c>
      <c r="Z64" s="28">
        <v>4.5055521304275192</v>
      </c>
      <c r="AA64" s="22">
        <v>5</v>
      </c>
      <c r="AB64" s="25">
        <v>14.233077540106422</v>
      </c>
      <c r="AC64" s="27">
        <v>3.7178346083222942</v>
      </c>
      <c r="AD64" s="25">
        <v>11.005181347150238</v>
      </c>
      <c r="AE64" s="27">
        <v>4.1147449092019057</v>
      </c>
      <c r="AF64" s="28">
        <v>75.8</v>
      </c>
      <c r="AG64" s="28">
        <v>8.2583291288250198</v>
      </c>
      <c r="AH64" s="22">
        <v>5</v>
      </c>
      <c r="AK64" s="29"/>
    </row>
    <row r="65" spans="1:37" ht="11.25" customHeight="1" x14ac:dyDescent="0.3">
      <c r="A65" s="23" t="s">
        <v>186</v>
      </c>
      <c r="B65" s="23" t="s">
        <v>59</v>
      </c>
      <c r="C65" s="24">
        <v>40.850948000000002</v>
      </c>
      <c r="D65" s="24">
        <v>-124.08925000000001</v>
      </c>
      <c r="E65" s="22">
        <v>1994</v>
      </c>
      <c r="F65" s="25">
        <v>11.8708333333333</v>
      </c>
      <c r="G65" s="22">
        <v>1116</v>
      </c>
      <c r="H65" s="26" t="s">
        <v>95</v>
      </c>
      <c r="I65" s="28">
        <v>113.44594594594594</v>
      </c>
      <c r="J65" s="23" t="s">
        <v>44</v>
      </c>
      <c r="K65" s="25">
        <v>18.814271127161451</v>
      </c>
      <c r="L65" s="27" t="s">
        <v>39</v>
      </c>
      <c r="M65" s="23" t="s">
        <v>186</v>
      </c>
      <c r="N65" s="23" t="s">
        <v>35</v>
      </c>
      <c r="O65" s="23" t="s">
        <v>99</v>
      </c>
      <c r="P65" s="22">
        <v>7400</v>
      </c>
      <c r="Q65" s="22">
        <v>5</v>
      </c>
      <c r="R65" s="23" t="s">
        <v>62</v>
      </c>
      <c r="S65" s="23" t="s">
        <v>38</v>
      </c>
      <c r="T65" s="23" t="s">
        <v>186</v>
      </c>
      <c r="U65" s="28">
        <v>2238.7837837837837</v>
      </c>
      <c r="V65" s="28" t="s">
        <v>39</v>
      </c>
      <c r="W65" s="28">
        <v>391.75675675675677</v>
      </c>
      <c r="X65" s="28" t="s">
        <v>39</v>
      </c>
      <c r="Y65" s="28">
        <v>17.49864187843303</v>
      </c>
      <c r="Z65" s="28" t="s">
        <v>39</v>
      </c>
      <c r="AA65" s="22">
        <v>1</v>
      </c>
      <c r="AB65" s="27" t="s">
        <v>39</v>
      </c>
      <c r="AC65" s="27" t="s">
        <v>39</v>
      </c>
      <c r="AD65" s="27" t="s">
        <v>39</v>
      </c>
      <c r="AE65" s="27" t="s">
        <v>39</v>
      </c>
      <c r="AF65" s="28" t="s">
        <v>39</v>
      </c>
      <c r="AG65" s="28" t="s">
        <v>39</v>
      </c>
      <c r="AH65" s="22" t="s">
        <v>39</v>
      </c>
      <c r="AK65" s="29"/>
    </row>
    <row r="66" spans="1:37" ht="11.25" customHeight="1" x14ac:dyDescent="0.3">
      <c r="A66" s="23" t="s">
        <v>187</v>
      </c>
      <c r="B66" s="23" t="s">
        <v>188</v>
      </c>
      <c r="C66" s="24">
        <v>54.548400000000001</v>
      </c>
      <c r="D66" s="24">
        <v>17.1494</v>
      </c>
      <c r="E66" s="22" t="s">
        <v>73</v>
      </c>
      <c r="F66" s="25">
        <v>8.0416666666666696</v>
      </c>
      <c r="G66" s="22">
        <v>664</v>
      </c>
      <c r="H66" s="26" t="s">
        <v>114</v>
      </c>
      <c r="I66" s="25">
        <v>13.87</v>
      </c>
      <c r="J66" s="23" t="s">
        <v>44</v>
      </c>
      <c r="K66" s="25">
        <v>49</v>
      </c>
      <c r="L66" s="27" t="s">
        <v>39</v>
      </c>
      <c r="M66" s="23" t="s">
        <v>187</v>
      </c>
      <c r="N66" s="23" t="s">
        <v>91</v>
      </c>
      <c r="O66" s="23" t="s">
        <v>99</v>
      </c>
      <c r="P66" s="22">
        <v>540</v>
      </c>
      <c r="Q66" s="22">
        <v>12</v>
      </c>
      <c r="R66" s="23" t="s">
        <v>62</v>
      </c>
      <c r="S66" s="23" t="s">
        <v>38</v>
      </c>
      <c r="T66" s="23" t="s">
        <v>187</v>
      </c>
      <c r="U66" s="28">
        <v>584</v>
      </c>
      <c r="V66" s="28" t="s">
        <v>39</v>
      </c>
      <c r="W66" s="28">
        <v>328.5</v>
      </c>
      <c r="X66" s="28" t="s">
        <v>39</v>
      </c>
      <c r="Y66" s="28">
        <v>56.25</v>
      </c>
      <c r="Z66" s="28" t="s">
        <v>39</v>
      </c>
      <c r="AA66" s="22">
        <v>1</v>
      </c>
      <c r="AB66" s="27" t="s">
        <v>39</v>
      </c>
      <c r="AC66" s="27" t="s">
        <v>39</v>
      </c>
      <c r="AD66" s="27" t="s">
        <v>39</v>
      </c>
      <c r="AE66" s="27" t="s">
        <v>39</v>
      </c>
      <c r="AF66" s="28" t="s">
        <v>39</v>
      </c>
      <c r="AG66" s="28" t="s">
        <v>39</v>
      </c>
      <c r="AH66" s="22" t="s">
        <v>39</v>
      </c>
      <c r="AK66" s="29"/>
    </row>
    <row r="67" spans="1:37" ht="11.25" customHeight="1" x14ac:dyDescent="0.3">
      <c r="A67" s="23" t="s">
        <v>189</v>
      </c>
      <c r="B67" s="23" t="s">
        <v>188</v>
      </c>
      <c r="C67" s="24">
        <v>54.548400000000001</v>
      </c>
      <c r="D67" s="24">
        <v>17.1494</v>
      </c>
      <c r="E67" s="22" t="s">
        <v>73</v>
      </c>
      <c r="F67" s="25">
        <v>8.0416666666666696</v>
      </c>
      <c r="G67" s="22">
        <v>664</v>
      </c>
      <c r="H67" s="26" t="s">
        <v>114</v>
      </c>
      <c r="I67" s="25">
        <v>23.980500000000003</v>
      </c>
      <c r="J67" s="23" t="s">
        <v>165</v>
      </c>
      <c r="K67" s="25">
        <v>72.099999999999994</v>
      </c>
      <c r="L67" s="27" t="s">
        <v>39</v>
      </c>
      <c r="M67" s="23" t="s">
        <v>189</v>
      </c>
      <c r="N67" s="23" t="s">
        <v>79</v>
      </c>
      <c r="O67" s="23" t="s">
        <v>36</v>
      </c>
      <c r="P67" s="22">
        <v>312</v>
      </c>
      <c r="Q67" s="22">
        <v>7</v>
      </c>
      <c r="R67" s="23" t="s">
        <v>62</v>
      </c>
      <c r="S67" s="23" t="s">
        <v>38</v>
      </c>
      <c r="T67" s="23" t="s">
        <v>189</v>
      </c>
      <c r="U67" s="28">
        <v>1642.5</v>
      </c>
      <c r="V67" s="28" t="s">
        <v>39</v>
      </c>
      <c r="W67" s="28">
        <v>510.99999999999994</v>
      </c>
      <c r="X67" s="28" t="s">
        <v>39</v>
      </c>
      <c r="Y67" s="28">
        <v>31.111111111111111</v>
      </c>
      <c r="Z67" s="28" t="s">
        <v>39</v>
      </c>
      <c r="AA67" s="22">
        <v>1</v>
      </c>
      <c r="AB67" s="27" t="s">
        <v>39</v>
      </c>
      <c r="AC67" s="27" t="s">
        <v>39</v>
      </c>
      <c r="AD67" s="27" t="s">
        <v>39</v>
      </c>
      <c r="AE67" s="27" t="s">
        <v>39</v>
      </c>
      <c r="AF67" s="28" t="s">
        <v>39</v>
      </c>
      <c r="AG67" s="28" t="s">
        <v>39</v>
      </c>
      <c r="AH67" s="22" t="s">
        <v>39</v>
      </c>
      <c r="AK67" s="29"/>
    </row>
    <row r="68" spans="1:37" ht="11.25" customHeight="1" x14ac:dyDescent="0.3">
      <c r="A68" s="23" t="s">
        <v>190</v>
      </c>
      <c r="B68" s="23" t="s">
        <v>41</v>
      </c>
      <c r="C68" s="24">
        <v>26.652999999999999</v>
      </c>
      <c r="D68" s="24">
        <v>-80.403099999999995</v>
      </c>
      <c r="E68" s="22" t="s">
        <v>191</v>
      </c>
      <c r="F68" s="25">
        <v>23.091666666666701</v>
      </c>
      <c r="G68" s="22">
        <v>1443</v>
      </c>
      <c r="H68" s="26" t="s">
        <v>43</v>
      </c>
      <c r="I68" s="25">
        <v>6.697750000000001</v>
      </c>
      <c r="J68" s="23" t="s">
        <v>127</v>
      </c>
      <c r="K68" s="25" t="s">
        <v>39</v>
      </c>
      <c r="L68" s="25">
        <v>73.859126984126846</v>
      </c>
      <c r="M68" s="23" t="s">
        <v>190</v>
      </c>
      <c r="N68" s="23" t="s">
        <v>35</v>
      </c>
      <c r="O68" s="23" t="s">
        <v>45</v>
      </c>
      <c r="P68" s="22">
        <v>4000</v>
      </c>
      <c r="R68" s="23" t="s">
        <v>46</v>
      </c>
      <c r="S68" s="23" t="s">
        <v>38</v>
      </c>
      <c r="T68" s="23" t="s">
        <v>190</v>
      </c>
      <c r="U68" s="28" t="s">
        <v>39</v>
      </c>
      <c r="V68" s="28" t="s">
        <v>39</v>
      </c>
      <c r="W68" s="28" t="s">
        <v>39</v>
      </c>
      <c r="X68" s="28" t="s">
        <v>39</v>
      </c>
      <c r="Y68" s="28" t="s">
        <v>39</v>
      </c>
      <c r="Z68" s="28" t="s">
        <v>39</v>
      </c>
      <c r="AA68" s="22" t="s">
        <v>39</v>
      </c>
      <c r="AB68" s="27">
        <v>0.98971230158729973</v>
      </c>
      <c r="AC68" s="27">
        <v>0.1265244121844539</v>
      </c>
      <c r="AD68" s="27">
        <v>0.65125595238095157</v>
      </c>
      <c r="AE68" s="27">
        <v>0.19345263021961837</v>
      </c>
      <c r="AF68" s="28">
        <v>65.084994121701982</v>
      </c>
      <c r="AG68" s="28">
        <v>11.225911187388549</v>
      </c>
      <c r="AH68" s="22">
        <v>2</v>
      </c>
      <c r="AK68" s="29"/>
    </row>
    <row r="69" spans="1:37" ht="11.25" customHeight="1" x14ac:dyDescent="0.3">
      <c r="A69" s="23" t="s">
        <v>192</v>
      </c>
      <c r="B69" s="23" t="s">
        <v>41</v>
      </c>
      <c r="C69" s="24">
        <v>26.652999999999999</v>
      </c>
      <c r="D69" s="24">
        <v>-80.403099999999995</v>
      </c>
      <c r="E69" s="22" t="s">
        <v>191</v>
      </c>
      <c r="F69" s="25">
        <v>23.091666666666701</v>
      </c>
      <c r="G69" s="22">
        <v>1443</v>
      </c>
      <c r="H69" s="26" t="s">
        <v>43</v>
      </c>
      <c r="I69" s="25">
        <v>6.697750000000001</v>
      </c>
      <c r="J69" s="23" t="s">
        <v>34</v>
      </c>
      <c r="K69" s="25" t="s">
        <v>39</v>
      </c>
      <c r="L69" s="25">
        <v>73.859126984126846</v>
      </c>
      <c r="M69" s="23" t="s">
        <v>192</v>
      </c>
      <c r="N69" s="23" t="s">
        <v>35</v>
      </c>
      <c r="O69" s="23" t="s">
        <v>45</v>
      </c>
      <c r="P69" s="22">
        <v>4000</v>
      </c>
      <c r="R69" s="23" t="s">
        <v>46</v>
      </c>
      <c r="S69" s="23" t="s">
        <v>156</v>
      </c>
      <c r="T69" s="23" t="s">
        <v>192</v>
      </c>
      <c r="U69" s="28" t="s">
        <v>39</v>
      </c>
      <c r="V69" s="28" t="s">
        <v>39</v>
      </c>
      <c r="W69" s="28" t="s">
        <v>39</v>
      </c>
      <c r="X69" s="28" t="s">
        <v>39</v>
      </c>
      <c r="Y69" s="28" t="s">
        <v>39</v>
      </c>
      <c r="Z69" s="28" t="s">
        <v>39</v>
      </c>
      <c r="AA69" s="22" t="s">
        <v>39</v>
      </c>
      <c r="AB69" s="27">
        <v>0.98971230158729973</v>
      </c>
      <c r="AC69" s="27">
        <v>0.1265244121844539</v>
      </c>
      <c r="AD69" s="27">
        <v>0.60246825396825299</v>
      </c>
      <c r="AE69" s="27">
        <v>0.16844854876266099</v>
      </c>
      <c r="AF69" s="28">
        <v>60.277715567790935</v>
      </c>
      <c r="AG69" s="25">
        <v>9.3140727173396058</v>
      </c>
      <c r="AH69" s="22">
        <v>2</v>
      </c>
      <c r="AK69" s="29"/>
    </row>
    <row r="70" spans="1:37" s="38" customFormat="1" ht="11.25" customHeight="1" x14ac:dyDescent="0.3">
      <c r="A70" s="23" t="s">
        <v>193</v>
      </c>
      <c r="B70" s="23" t="s">
        <v>41</v>
      </c>
      <c r="C70" s="24">
        <v>26.624199999999998</v>
      </c>
      <c r="D70" s="24">
        <v>-80.426000000000002</v>
      </c>
      <c r="E70" s="22" t="s">
        <v>191</v>
      </c>
      <c r="F70" s="25">
        <v>23.091666666666701</v>
      </c>
      <c r="G70" s="22">
        <v>1440</v>
      </c>
      <c r="H70" s="26" t="s">
        <v>43</v>
      </c>
      <c r="I70" s="25">
        <v>6.697750000000001</v>
      </c>
      <c r="J70" s="23" t="s">
        <v>34</v>
      </c>
      <c r="K70" s="25" t="s">
        <v>39</v>
      </c>
      <c r="L70" s="25">
        <v>41.377193831467252</v>
      </c>
      <c r="M70" s="23" t="s">
        <v>193</v>
      </c>
      <c r="N70" s="23" t="s">
        <v>35</v>
      </c>
      <c r="O70" s="23" t="s">
        <v>45</v>
      </c>
      <c r="P70" s="22">
        <v>4000</v>
      </c>
      <c r="Q70" s="22"/>
      <c r="R70" s="23" t="s">
        <v>46</v>
      </c>
      <c r="S70" s="23" t="s">
        <v>38</v>
      </c>
      <c r="T70" s="23" t="s">
        <v>193</v>
      </c>
      <c r="U70" s="28" t="s">
        <v>39</v>
      </c>
      <c r="V70" s="28" t="s">
        <v>39</v>
      </c>
      <c r="W70" s="28" t="s">
        <v>39</v>
      </c>
      <c r="X70" s="28" t="s">
        <v>39</v>
      </c>
      <c r="Y70" s="28" t="s">
        <v>39</v>
      </c>
      <c r="Z70" s="28" t="s">
        <v>39</v>
      </c>
      <c r="AA70" s="22" t="s">
        <v>39</v>
      </c>
      <c r="AB70" s="27">
        <v>0.55445439734166113</v>
      </c>
      <c r="AC70" s="27">
        <v>0.12760844622720552</v>
      </c>
      <c r="AD70" s="27">
        <v>0.24870597596383254</v>
      </c>
      <c r="AE70" s="27">
        <v>0.1105118576399968</v>
      </c>
      <c r="AF70" s="28">
        <v>43.720260358247131</v>
      </c>
      <c r="AG70" s="25">
        <v>9.8693622005182391</v>
      </c>
      <c r="AH70" s="22">
        <v>2</v>
      </c>
      <c r="AI70" s="29"/>
      <c r="AK70" s="29"/>
    </row>
    <row r="71" spans="1:37" s="38" customFormat="1" ht="11.25" customHeight="1" x14ac:dyDescent="0.3">
      <c r="A71" s="23" t="s">
        <v>194</v>
      </c>
      <c r="B71" s="23" t="s">
        <v>41</v>
      </c>
      <c r="C71" s="24">
        <v>26.624199999999998</v>
      </c>
      <c r="D71" s="24">
        <v>-80.426000000000002</v>
      </c>
      <c r="E71" s="22" t="s">
        <v>191</v>
      </c>
      <c r="F71" s="25">
        <v>23.091666666666701</v>
      </c>
      <c r="G71" s="22">
        <v>1440</v>
      </c>
      <c r="H71" s="26" t="s">
        <v>43</v>
      </c>
      <c r="I71" s="25">
        <v>4.4651666666666667</v>
      </c>
      <c r="J71" s="23" t="s">
        <v>34</v>
      </c>
      <c r="K71" s="25" t="s">
        <v>39</v>
      </c>
      <c r="L71" s="25">
        <v>41.377193831467252</v>
      </c>
      <c r="M71" s="23" t="s">
        <v>194</v>
      </c>
      <c r="N71" s="23" t="s">
        <v>35</v>
      </c>
      <c r="O71" s="23" t="s">
        <v>45</v>
      </c>
      <c r="P71" s="22">
        <v>6000</v>
      </c>
      <c r="Q71" s="22"/>
      <c r="R71" s="23" t="s">
        <v>46</v>
      </c>
      <c r="S71" s="23" t="s">
        <v>47</v>
      </c>
      <c r="T71" s="23" t="s">
        <v>194</v>
      </c>
      <c r="U71" s="28" t="s">
        <v>39</v>
      </c>
      <c r="V71" s="28" t="s">
        <v>39</v>
      </c>
      <c r="W71" s="28" t="s">
        <v>39</v>
      </c>
      <c r="X71" s="28" t="s">
        <v>39</v>
      </c>
      <c r="Y71" s="28" t="s">
        <v>39</v>
      </c>
      <c r="Z71" s="28" t="s">
        <v>39</v>
      </c>
      <c r="AA71" s="22" t="s">
        <v>39</v>
      </c>
      <c r="AB71" s="27">
        <v>0.55445439734166113</v>
      </c>
      <c r="AC71" s="27">
        <v>0.12760844622720552</v>
      </c>
      <c r="AD71" s="27">
        <v>0.3219173723671514</v>
      </c>
      <c r="AE71" s="27">
        <v>0.10939091791660399</v>
      </c>
      <c r="AF71" s="28">
        <v>57.307606997177629</v>
      </c>
      <c r="AG71" s="25">
        <v>6.540045715458044</v>
      </c>
      <c r="AH71" s="22">
        <v>2</v>
      </c>
      <c r="AI71" s="29"/>
      <c r="AK71" s="29"/>
    </row>
    <row r="72" spans="1:37" ht="11.25" customHeight="1" x14ac:dyDescent="0.3">
      <c r="A72" s="23" t="s">
        <v>195</v>
      </c>
      <c r="B72" s="23" t="s">
        <v>41</v>
      </c>
      <c r="C72" s="24">
        <v>26.624199999999998</v>
      </c>
      <c r="D72" s="24">
        <v>-80.426000000000002</v>
      </c>
      <c r="E72" s="22" t="s">
        <v>191</v>
      </c>
      <c r="F72" s="25">
        <v>23.091666666666701</v>
      </c>
      <c r="G72" s="22">
        <v>1440</v>
      </c>
      <c r="H72" s="26" t="s">
        <v>43</v>
      </c>
      <c r="I72" s="25">
        <v>6.697750000000001</v>
      </c>
      <c r="J72" s="23" t="s">
        <v>34</v>
      </c>
      <c r="K72" s="25" t="s">
        <v>39</v>
      </c>
      <c r="L72" s="25">
        <v>41.377193831467252</v>
      </c>
      <c r="M72" s="23" t="s">
        <v>195</v>
      </c>
      <c r="N72" s="23" t="s">
        <v>35</v>
      </c>
      <c r="O72" s="23" t="s">
        <v>45</v>
      </c>
      <c r="P72" s="22">
        <v>4000</v>
      </c>
      <c r="R72" s="23" t="s">
        <v>46</v>
      </c>
      <c r="S72" s="23" t="s">
        <v>156</v>
      </c>
      <c r="T72" s="23" t="s">
        <v>195</v>
      </c>
      <c r="U72" s="28" t="s">
        <v>39</v>
      </c>
      <c r="V72" s="28" t="s">
        <v>39</v>
      </c>
      <c r="W72" s="28" t="s">
        <v>39</v>
      </c>
      <c r="X72" s="28" t="s">
        <v>39</v>
      </c>
      <c r="Y72" s="28" t="s">
        <v>39</v>
      </c>
      <c r="Z72" s="28" t="s">
        <v>39</v>
      </c>
      <c r="AA72" s="22" t="s">
        <v>39</v>
      </c>
      <c r="AB72" s="27">
        <v>0.55445439734166113</v>
      </c>
      <c r="AC72" s="27">
        <v>0.12760844622720552</v>
      </c>
      <c r="AD72" s="27">
        <v>0.22033754608845252</v>
      </c>
      <c r="AE72" s="27">
        <v>0.16309085460388875</v>
      </c>
      <c r="AF72" s="28">
        <v>37.343653812856139</v>
      </c>
      <c r="AG72" s="28">
        <v>20.819962608701765</v>
      </c>
      <c r="AH72" s="22">
        <v>2</v>
      </c>
      <c r="AK72" s="29"/>
    </row>
    <row r="73" spans="1:37" ht="11.25" customHeight="1" x14ac:dyDescent="0.3">
      <c r="A73" s="23" t="s">
        <v>196</v>
      </c>
      <c r="B73" s="23" t="s">
        <v>41</v>
      </c>
      <c r="C73" s="24">
        <v>26.652999999999999</v>
      </c>
      <c r="D73" s="24">
        <v>-80.403099999999995</v>
      </c>
      <c r="E73" s="22" t="s">
        <v>126</v>
      </c>
      <c r="F73" s="25">
        <v>23.091666666666701</v>
      </c>
      <c r="G73" s="22">
        <v>1443</v>
      </c>
      <c r="H73" s="26" t="s">
        <v>43</v>
      </c>
      <c r="I73" s="25">
        <v>52.924999999999997</v>
      </c>
      <c r="J73" s="23" t="s">
        <v>44</v>
      </c>
      <c r="K73" s="25" t="s">
        <v>39</v>
      </c>
      <c r="L73" s="25">
        <v>70.81437670609634</v>
      </c>
      <c r="M73" s="23" t="s">
        <v>196</v>
      </c>
      <c r="N73" s="23" t="s">
        <v>35</v>
      </c>
      <c r="O73" s="23" t="s">
        <v>45</v>
      </c>
      <c r="P73" s="22">
        <v>2000</v>
      </c>
      <c r="Q73" s="22">
        <v>2</v>
      </c>
      <c r="R73" s="23" t="s">
        <v>62</v>
      </c>
      <c r="S73" s="23" t="s">
        <v>156</v>
      </c>
      <c r="T73" s="23" t="s">
        <v>196</v>
      </c>
      <c r="U73" s="28" t="s">
        <v>39</v>
      </c>
      <c r="V73" s="28" t="s">
        <v>39</v>
      </c>
      <c r="W73" s="28" t="s">
        <v>39</v>
      </c>
      <c r="X73" s="28" t="s">
        <v>39</v>
      </c>
      <c r="Y73" s="28" t="s">
        <v>39</v>
      </c>
      <c r="Z73" s="28" t="s">
        <v>39</v>
      </c>
      <c r="AA73" s="22" t="s">
        <v>39</v>
      </c>
      <c r="AB73" s="25">
        <v>4.1100000000000003</v>
      </c>
      <c r="AC73" s="27" t="s">
        <v>39</v>
      </c>
      <c r="AD73" s="25">
        <v>3.25</v>
      </c>
      <c r="AE73" s="27" t="s">
        <v>39</v>
      </c>
      <c r="AF73" s="28">
        <v>79</v>
      </c>
      <c r="AG73" s="28" t="s">
        <v>39</v>
      </c>
      <c r="AH73" s="22">
        <v>1</v>
      </c>
      <c r="AK73" s="29"/>
    </row>
    <row r="74" spans="1:37" ht="11.25" customHeight="1" x14ac:dyDescent="0.3">
      <c r="A74" s="23" t="s">
        <v>197</v>
      </c>
      <c r="B74" s="23" t="s">
        <v>41</v>
      </c>
      <c r="C74" s="24">
        <v>26.652999999999999</v>
      </c>
      <c r="D74" s="24">
        <v>-80.403099999999995</v>
      </c>
      <c r="E74" s="22" t="s">
        <v>126</v>
      </c>
      <c r="F74" s="25">
        <v>23.091666666666701</v>
      </c>
      <c r="G74" s="22">
        <v>1443</v>
      </c>
      <c r="H74" s="26" t="s">
        <v>43</v>
      </c>
      <c r="I74" s="25">
        <v>36.864999999999995</v>
      </c>
      <c r="J74" s="23" t="s">
        <v>44</v>
      </c>
      <c r="K74" s="25" t="s">
        <v>39</v>
      </c>
      <c r="L74" s="25">
        <v>70.819861796440179</v>
      </c>
      <c r="M74" s="23" t="s">
        <v>197</v>
      </c>
      <c r="N74" s="23" t="s">
        <v>35</v>
      </c>
      <c r="O74" s="23" t="s">
        <v>45</v>
      </c>
      <c r="P74" s="22">
        <v>2000</v>
      </c>
      <c r="Q74" s="22">
        <v>2</v>
      </c>
      <c r="R74" s="23" t="s">
        <v>62</v>
      </c>
      <c r="S74" s="23" t="s">
        <v>156</v>
      </c>
      <c r="T74" s="23" t="s">
        <v>197</v>
      </c>
      <c r="U74" s="28" t="s">
        <v>39</v>
      </c>
      <c r="V74" s="28" t="s">
        <v>39</v>
      </c>
      <c r="W74" s="28" t="s">
        <v>39</v>
      </c>
      <c r="X74" s="28" t="s">
        <v>39</v>
      </c>
      <c r="Y74" s="28" t="s">
        <v>39</v>
      </c>
      <c r="Z74" s="28" t="s">
        <v>39</v>
      </c>
      <c r="AA74" s="22" t="s">
        <v>39</v>
      </c>
      <c r="AB74" s="25">
        <v>3.01</v>
      </c>
      <c r="AC74" s="27" t="s">
        <v>39</v>
      </c>
      <c r="AD74" s="25">
        <v>2.2000000000000002</v>
      </c>
      <c r="AE74" s="27" t="s">
        <v>39</v>
      </c>
      <c r="AF74" s="28">
        <v>73</v>
      </c>
      <c r="AG74" s="28" t="s">
        <v>39</v>
      </c>
      <c r="AH74" s="22">
        <v>1</v>
      </c>
      <c r="AK74" s="29"/>
    </row>
    <row r="75" spans="1:37" ht="11.25" customHeight="1" x14ac:dyDescent="0.3">
      <c r="A75" s="23" t="s">
        <v>198</v>
      </c>
      <c r="B75" s="23" t="s">
        <v>41</v>
      </c>
      <c r="C75" s="24">
        <v>26.624199999999998</v>
      </c>
      <c r="D75" s="24">
        <v>-80.426000000000002</v>
      </c>
      <c r="E75" s="22" t="s">
        <v>126</v>
      </c>
      <c r="F75" s="25">
        <v>23.091666666666701</v>
      </c>
      <c r="G75" s="22">
        <v>1440</v>
      </c>
      <c r="H75" s="26" t="s">
        <v>43</v>
      </c>
      <c r="I75" s="25">
        <v>28.47</v>
      </c>
      <c r="J75" s="23" t="s">
        <v>44</v>
      </c>
      <c r="K75" s="25" t="s">
        <v>39</v>
      </c>
      <c r="L75" s="27" t="s">
        <v>39</v>
      </c>
      <c r="M75" s="23" t="s">
        <v>198</v>
      </c>
      <c r="N75" s="23" t="s">
        <v>35</v>
      </c>
      <c r="O75" s="23" t="s">
        <v>45</v>
      </c>
      <c r="P75" s="22">
        <v>2000</v>
      </c>
      <c r="Q75" s="22">
        <v>2</v>
      </c>
      <c r="R75" s="23" t="s">
        <v>62</v>
      </c>
      <c r="S75" s="23" t="s">
        <v>156</v>
      </c>
      <c r="T75" s="23" t="s">
        <v>198</v>
      </c>
      <c r="U75" s="28" t="s">
        <v>39</v>
      </c>
      <c r="V75" s="28" t="s">
        <v>39</v>
      </c>
      <c r="W75" s="28" t="s">
        <v>39</v>
      </c>
      <c r="X75" s="28" t="s">
        <v>39</v>
      </c>
      <c r="Y75" s="28" t="s">
        <v>39</v>
      </c>
      <c r="Z75" s="28" t="s">
        <v>39</v>
      </c>
      <c r="AA75" s="22" t="s">
        <v>39</v>
      </c>
      <c r="AB75" s="25">
        <v>1.01</v>
      </c>
      <c r="AC75" s="27" t="s">
        <v>39</v>
      </c>
      <c r="AD75" s="27">
        <v>0.2</v>
      </c>
      <c r="AE75" s="27" t="s">
        <v>39</v>
      </c>
      <c r="AF75" s="28">
        <v>16</v>
      </c>
      <c r="AG75" s="28" t="s">
        <v>39</v>
      </c>
      <c r="AH75" s="22">
        <v>1</v>
      </c>
      <c r="AK75" s="29"/>
    </row>
    <row r="76" spans="1:37" ht="11.25" customHeight="1" x14ac:dyDescent="0.3">
      <c r="A76" s="23" t="s">
        <v>199</v>
      </c>
      <c r="B76" s="23" t="s">
        <v>41</v>
      </c>
      <c r="C76" s="24">
        <v>26.624199999999998</v>
      </c>
      <c r="D76" s="24">
        <v>-80.426000000000002</v>
      </c>
      <c r="E76" s="22" t="s">
        <v>126</v>
      </c>
      <c r="F76" s="25">
        <v>23.091666666666701</v>
      </c>
      <c r="G76" s="22">
        <v>1440</v>
      </c>
      <c r="H76" s="26" t="s">
        <v>43</v>
      </c>
      <c r="I76" s="25">
        <v>11.68</v>
      </c>
      <c r="J76" s="23" t="s">
        <v>44</v>
      </c>
      <c r="K76" s="25" t="s">
        <v>39</v>
      </c>
      <c r="L76" s="27" t="s">
        <v>39</v>
      </c>
      <c r="M76" s="23" t="s">
        <v>199</v>
      </c>
      <c r="N76" s="23" t="s">
        <v>35</v>
      </c>
      <c r="O76" s="23" t="s">
        <v>45</v>
      </c>
      <c r="P76" s="22">
        <v>2000</v>
      </c>
      <c r="Q76" s="22">
        <v>2</v>
      </c>
      <c r="R76" s="23" t="s">
        <v>62</v>
      </c>
      <c r="S76" s="23" t="s">
        <v>156</v>
      </c>
      <c r="T76" s="23" t="s">
        <v>199</v>
      </c>
      <c r="U76" s="28" t="s">
        <v>39</v>
      </c>
      <c r="V76" s="28" t="s">
        <v>39</v>
      </c>
      <c r="W76" s="28" t="s">
        <v>39</v>
      </c>
      <c r="X76" s="28" t="s">
        <v>39</v>
      </c>
      <c r="Y76" s="28" t="s">
        <v>39</v>
      </c>
      <c r="Z76" s="28" t="s">
        <v>39</v>
      </c>
      <c r="AA76" s="22" t="s">
        <v>39</v>
      </c>
      <c r="AB76" s="27">
        <v>0.35</v>
      </c>
      <c r="AC76" s="27" t="s">
        <v>39</v>
      </c>
      <c r="AD76" s="27">
        <v>0.1</v>
      </c>
      <c r="AE76" s="27" t="s">
        <v>39</v>
      </c>
      <c r="AF76" s="28">
        <v>28</v>
      </c>
      <c r="AG76" s="28" t="s">
        <v>39</v>
      </c>
      <c r="AH76" s="22">
        <v>1</v>
      </c>
      <c r="AK76" s="29"/>
    </row>
    <row r="77" spans="1:37" ht="11.25" customHeight="1" x14ac:dyDescent="0.3">
      <c r="A77" s="23" t="s">
        <v>200</v>
      </c>
      <c r="B77" s="23" t="s">
        <v>41</v>
      </c>
      <c r="C77" s="24">
        <v>26.624199999999998</v>
      </c>
      <c r="D77" s="24">
        <v>-80.426000000000002</v>
      </c>
      <c r="E77" s="22" t="s">
        <v>126</v>
      </c>
      <c r="F77" s="25">
        <v>23.091666666666701</v>
      </c>
      <c r="G77" s="22">
        <v>1440</v>
      </c>
      <c r="H77" s="26" t="s">
        <v>43</v>
      </c>
      <c r="I77" s="25">
        <v>20.439999999999998</v>
      </c>
      <c r="J77" s="23" t="s">
        <v>44</v>
      </c>
      <c r="K77" s="25" t="s">
        <v>39</v>
      </c>
      <c r="L77" s="25">
        <v>25.882812440390268</v>
      </c>
      <c r="M77" s="23" t="s">
        <v>200</v>
      </c>
      <c r="N77" s="23" t="s">
        <v>35</v>
      </c>
      <c r="O77" s="23" t="s">
        <v>45</v>
      </c>
      <c r="P77" s="22">
        <v>2000</v>
      </c>
      <c r="Q77" s="22">
        <v>2</v>
      </c>
      <c r="R77" s="23" t="s">
        <v>62</v>
      </c>
      <c r="S77" s="23" t="s">
        <v>156</v>
      </c>
      <c r="T77" s="23" t="s">
        <v>200</v>
      </c>
      <c r="U77" s="28" t="s">
        <v>39</v>
      </c>
      <c r="V77" s="28" t="s">
        <v>39</v>
      </c>
      <c r="W77" s="28" t="s">
        <v>39</v>
      </c>
      <c r="X77" s="28" t="s">
        <v>39</v>
      </c>
      <c r="Y77" s="28" t="s">
        <v>39</v>
      </c>
      <c r="Z77" s="28" t="s">
        <v>39</v>
      </c>
      <c r="AA77" s="22" t="s">
        <v>39</v>
      </c>
      <c r="AB77" s="27">
        <v>0.53</v>
      </c>
      <c r="AC77" s="27" t="s">
        <v>39</v>
      </c>
      <c r="AD77" s="27">
        <v>0.08</v>
      </c>
      <c r="AE77" s="27" t="s">
        <v>39</v>
      </c>
      <c r="AF77" s="28">
        <v>15</v>
      </c>
      <c r="AG77" s="28" t="s">
        <v>39</v>
      </c>
      <c r="AH77" s="22">
        <v>1</v>
      </c>
      <c r="AK77" s="29"/>
    </row>
    <row r="78" spans="1:37" ht="11.25" customHeight="1" x14ac:dyDescent="0.3">
      <c r="A78" s="23" t="s">
        <v>201</v>
      </c>
      <c r="B78" s="23" t="s">
        <v>41</v>
      </c>
      <c r="C78" s="24">
        <v>26.624199999999998</v>
      </c>
      <c r="D78" s="24">
        <v>-80.426000000000002</v>
      </c>
      <c r="E78" s="22" t="s">
        <v>126</v>
      </c>
      <c r="F78" s="25">
        <v>23.091666666666701</v>
      </c>
      <c r="G78" s="22">
        <v>1440</v>
      </c>
      <c r="H78" s="26" t="s">
        <v>43</v>
      </c>
      <c r="I78" s="25">
        <v>22.265000000000001</v>
      </c>
      <c r="J78" s="23" t="s">
        <v>44</v>
      </c>
      <c r="K78" s="25" t="s">
        <v>39</v>
      </c>
      <c r="L78" s="25">
        <v>26.07063000521627</v>
      </c>
      <c r="M78" s="23" t="s">
        <v>201</v>
      </c>
      <c r="N78" s="23" t="s">
        <v>35</v>
      </c>
      <c r="O78" s="23" t="s">
        <v>45</v>
      </c>
      <c r="P78" s="22">
        <v>2000</v>
      </c>
      <c r="Q78" s="22">
        <v>2</v>
      </c>
      <c r="R78" s="23" t="s">
        <v>62</v>
      </c>
      <c r="S78" s="23" t="s">
        <v>156</v>
      </c>
      <c r="T78" s="23" t="s">
        <v>201</v>
      </c>
      <c r="U78" s="28" t="s">
        <v>39</v>
      </c>
      <c r="V78" s="28" t="s">
        <v>39</v>
      </c>
      <c r="W78" s="28" t="s">
        <v>39</v>
      </c>
      <c r="X78" s="28" t="s">
        <v>39</v>
      </c>
      <c r="Y78" s="28" t="s">
        <v>39</v>
      </c>
      <c r="Z78" s="28" t="s">
        <v>39</v>
      </c>
      <c r="AA78" s="22" t="s">
        <v>39</v>
      </c>
      <c r="AB78" s="27">
        <v>0.57999999999999996</v>
      </c>
      <c r="AC78" s="27" t="s">
        <v>39</v>
      </c>
      <c r="AD78" s="27">
        <v>0.2</v>
      </c>
      <c r="AE78" s="27" t="s">
        <v>39</v>
      </c>
      <c r="AF78" s="28">
        <v>34</v>
      </c>
      <c r="AG78" s="28" t="s">
        <v>39</v>
      </c>
      <c r="AH78" s="22">
        <v>1</v>
      </c>
      <c r="AK78" s="29"/>
    </row>
    <row r="79" spans="1:37" ht="11.25" customHeight="1" x14ac:dyDescent="0.3">
      <c r="A79" s="23" t="s">
        <v>202</v>
      </c>
      <c r="B79" s="23" t="s">
        <v>102</v>
      </c>
      <c r="C79" s="24">
        <v>45.573</v>
      </c>
      <c r="D79" s="24">
        <v>12.313000000000001</v>
      </c>
      <c r="E79" s="22" t="s">
        <v>203</v>
      </c>
      <c r="F79" s="25">
        <v>13.0375</v>
      </c>
      <c r="G79" s="22">
        <v>889</v>
      </c>
      <c r="H79" s="26" t="s">
        <v>114</v>
      </c>
      <c r="I79" s="25">
        <v>5.8825666666666665</v>
      </c>
      <c r="J79" s="23" t="s">
        <v>165</v>
      </c>
      <c r="K79" s="25" t="s">
        <v>39</v>
      </c>
      <c r="L79" s="27" t="s">
        <v>39</v>
      </c>
      <c r="M79" s="23" t="s">
        <v>202</v>
      </c>
      <c r="N79" s="23" t="s">
        <v>91</v>
      </c>
      <c r="O79" s="23" t="s">
        <v>85</v>
      </c>
      <c r="P79" s="22">
        <v>7000</v>
      </c>
      <c r="Q79" s="22" t="s">
        <v>152</v>
      </c>
      <c r="R79" s="23" t="s">
        <v>53</v>
      </c>
      <c r="S79" s="23" t="s">
        <v>38</v>
      </c>
      <c r="T79" s="23" t="s">
        <v>202</v>
      </c>
      <c r="U79" s="28">
        <v>12.296666666666667</v>
      </c>
      <c r="V79" s="25">
        <v>1.0718830782008513</v>
      </c>
      <c r="W79" s="25">
        <v>6.0066666666666677</v>
      </c>
      <c r="X79" s="25">
        <v>2.4999266655910786</v>
      </c>
      <c r="Y79" s="28">
        <v>50.211978289070125</v>
      </c>
      <c r="Z79" s="28">
        <v>23.519554661290069</v>
      </c>
      <c r="AA79" s="22">
        <v>3</v>
      </c>
      <c r="AB79" s="27" t="s">
        <v>39</v>
      </c>
      <c r="AC79" s="27" t="s">
        <v>39</v>
      </c>
      <c r="AD79" s="27" t="s">
        <v>39</v>
      </c>
      <c r="AE79" s="27" t="s">
        <v>39</v>
      </c>
      <c r="AF79" s="28" t="s">
        <v>39</v>
      </c>
      <c r="AG79" s="28" t="s">
        <v>39</v>
      </c>
      <c r="AH79" s="22" t="s">
        <v>39</v>
      </c>
      <c r="AK79" s="29"/>
    </row>
    <row r="80" spans="1:37" ht="11.25" customHeight="1" x14ac:dyDescent="0.3">
      <c r="A80" s="23" t="s">
        <v>204</v>
      </c>
      <c r="B80" s="23" t="s">
        <v>205</v>
      </c>
      <c r="C80" s="24">
        <v>51.540900000000001</v>
      </c>
      <c r="D80" s="24">
        <v>5.8696999999999999</v>
      </c>
      <c r="E80" s="22" t="s">
        <v>206</v>
      </c>
      <c r="F80" s="25">
        <v>9.6583333333333297</v>
      </c>
      <c r="G80" s="22">
        <v>774</v>
      </c>
      <c r="H80" s="26" t="s">
        <v>114</v>
      </c>
      <c r="I80" s="25">
        <v>9.6748517582886961</v>
      </c>
      <c r="J80" s="23" t="s">
        <v>44</v>
      </c>
      <c r="K80" s="25">
        <v>30</v>
      </c>
      <c r="L80" s="27" t="s">
        <v>39</v>
      </c>
      <c r="M80" s="23" t="s">
        <v>204</v>
      </c>
      <c r="N80" s="23" t="s">
        <v>35</v>
      </c>
      <c r="O80" s="23" t="s">
        <v>45</v>
      </c>
      <c r="P80" s="22">
        <v>64</v>
      </c>
      <c r="Q80" s="22">
        <v>0</v>
      </c>
      <c r="R80" s="23" t="s">
        <v>62</v>
      </c>
      <c r="S80" s="23" t="s">
        <v>38</v>
      </c>
      <c r="T80" s="23" t="s">
        <v>204</v>
      </c>
      <c r="U80" s="28">
        <v>293.54838709677404</v>
      </c>
      <c r="V80" s="28">
        <v>48.427164170592064</v>
      </c>
      <c r="W80" s="28">
        <v>172.95285359801449</v>
      </c>
      <c r="X80" s="28">
        <v>42.110577539645995</v>
      </c>
      <c r="Y80" s="28">
        <v>58.53119827302055</v>
      </c>
      <c r="Z80" s="25">
        <v>4.6893727460396191</v>
      </c>
      <c r="AA80" s="22">
        <v>2</v>
      </c>
      <c r="AB80" s="27" t="s">
        <v>39</v>
      </c>
      <c r="AC80" s="27" t="s">
        <v>39</v>
      </c>
      <c r="AD80" s="27" t="s">
        <v>39</v>
      </c>
      <c r="AE80" s="27" t="s">
        <v>39</v>
      </c>
      <c r="AF80" s="28" t="s">
        <v>39</v>
      </c>
      <c r="AG80" s="28" t="s">
        <v>39</v>
      </c>
      <c r="AH80" s="22" t="s">
        <v>39</v>
      </c>
      <c r="AK80" s="29"/>
    </row>
    <row r="81" spans="1:37" ht="11.25" customHeight="1" x14ac:dyDescent="0.3">
      <c r="A81" s="23" t="s">
        <v>207</v>
      </c>
      <c r="B81" s="23" t="s">
        <v>205</v>
      </c>
      <c r="C81" s="24">
        <v>51.540900000000001</v>
      </c>
      <c r="D81" s="24">
        <v>5.8696999999999999</v>
      </c>
      <c r="E81" s="22" t="s">
        <v>206</v>
      </c>
      <c r="F81" s="25">
        <v>9.6583333333333297</v>
      </c>
      <c r="G81" s="22">
        <v>774</v>
      </c>
      <c r="H81" s="26" t="s">
        <v>114</v>
      </c>
      <c r="I81" s="25">
        <v>19.250773163160083</v>
      </c>
      <c r="J81" s="23" t="s">
        <v>44</v>
      </c>
      <c r="K81" s="25">
        <v>30</v>
      </c>
      <c r="L81" s="27" t="s">
        <v>39</v>
      </c>
      <c r="M81" s="23" t="s">
        <v>207</v>
      </c>
      <c r="N81" s="23" t="s">
        <v>91</v>
      </c>
      <c r="O81" s="23" t="s">
        <v>45</v>
      </c>
      <c r="P81" s="22">
        <v>32</v>
      </c>
      <c r="Q81" s="22">
        <v>0</v>
      </c>
      <c r="R81" s="23" t="s">
        <v>62</v>
      </c>
      <c r="S81" s="23" t="s">
        <v>38</v>
      </c>
      <c r="T81" s="23" t="s">
        <v>207</v>
      </c>
      <c r="U81" s="28">
        <v>576.42679900744349</v>
      </c>
      <c r="V81" s="28">
        <v>84.221155079290611</v>
      </c>
      <c r="W81" s="28">
        <v>152.8535980148875</v>
      </c>
      <c r="X81" s="25">
        <v>3.158293315473844</v>
      </c>
      <c r="Y81" s="28">
        <v>26.843992268571675</v>
      </c>
      <c r="Z81" s="25">
        <v>4.4700582481293383</v>
      </c>
      <c r="AA81" s="22">
        <v>2</v>
      </c>
      <c r="AB81" s="27" t="s">
        <v>39</v>
      </c>
      <c r="AC81" s="27" t="s">
        <v>39</v>
      </c>
      <c r="AD81" s="27" t="s">
        <v>39</v>
      </c>
      <c r="AE81" s="27" t="s">
        <v>39</v>
      </c>
      <c r="AF81" s="28" t="s">
        <v>39</v>
      </c>
      <c r="AG81" s="28" t="s">
        <v>39</v>
      </c>
      <c r="AH81" s="22" t="s">
        <v>39</v>
      </c>
      <c r="AK81" s="29"/>
    </row>
    <row r="82" spans="1:37" ht="11.25" customHeight="1" x14ac:dyDescent="0.3">
      <c r="A82" s="23" t="s">
        <v>208</v>
      </c>
      <c r="B82" s="23" t="s">
        <v>205</v>
      </c>
      <c r="C82" s="24">
        <v>51.540900000000001</v>
      </c>
      <c r="D82" s="24">
        <v>5.8696999999999999</v>
      </c>
      <c r="E82" s="22" t="s">
        <v>206</v>
      </c>
      <c r="F82" s="25">
        <v>9.6583333333333297</v>
      </c>
      <c r="G82" s="22">
        <v>774</v>
      </c>
      <c r="H82" s="26" t="s">
        <v>114</v>
      </c>
      <c r="I82" s="25">
        <v>19.250773163160083</v>
      </c>
      <c r="J82" s="23" t="s">
        <v>44</v>
      </c>
      <c r="K82" s="25">
        <v>30</v>
      </c>
      <c r="L82" s="27" t="s">
        <v>39</v>
      </c>
      <c r="M82" s="23" t="s">
        <v>208</v>
      </c>
      <c r="N82" s="23" t="s">
        <v>35</v>
      </c>
      <c r="O82" s="23" t="s">
        <v>45</v>
      </c>
      <c r="P82" s="22">
        <v>32</v>
      </c>
      <c r="Q82" s="22">
        <v>0</v>
      </c>
      <c r="R82" s="23" t="s">
        <v>62</v>
      </c>
      <c r="S82" s="23" t="s">
        <v>100</v>
      </c>
      <c r="T82" s="23" t="s">
        <v>208</v>
      </c>
      <c r="U82" s="28">
        <v>576.42679900744349</v>
      </c>
      <c r="V82" s="28">
        <v>84.221155079290611</v>
      </c>
      <c r="W82" s="28">
        <v>367.24565756823802</v>
      </c>
      <c r="X82" s="25">
        <v>7.3693510694319491</v>
      </c>
      <c r="Y82" s="28">
        <v>64.303694755811762</v>
      </c>
      <c r="Z82" s="25">
        <v>8.1168959342509925</v>
      </c>
      <c r="AA82" s="22">
        <v>2</v>
      </c>
      <c r="AB82" s="27" t="s">
        <v>39</v>
      </c>
      <c r="AC82" s="27" t="s">
        <v>39</v>
      </c>
      <c r="AD82" s="27" t="s">
        <v>39</v>
      </c>
      <c r="AE82" s="27" t="s">
        <v>39</v>
      </c>
      <c r="AF82" s="28" t="s">
        <v>39</v>
      </c>
      <c r="AG82" s="28" t="s">
        <v>39</v>
      </c>
      <c r="AH82" s="22" t="s">
        <v>39</v>
      </c>
      <c r="AK82" s="29"/>
    </row>
    <row r="83" spans="1:37" ht="11.25" customHeight="1" x14ac:dyDescent="0.3">
      <c r="A83" s="23" t="s">
        <v>209</v>
      </c>
      <c r="B83" s="23" t="s">
        <v>210</v>
      </c>
      <c r="C83" s="24">
        <v>45.673692000000003</v>
      </c>
      <c r="D83" s="24">
        <v>5.5758159999999997</v>
      </c>
      <c r="E83" s="22" t="s">
        <v>211</v>
      </c>
      <c r="F83" s="25">
        <v>11.387499999999999</v>
      </c>
      <c r="G83" s="22">
        <v>871</v>
      </c>
      <c r="H83" s="26" t="s">
        <v>114</v>
      </c>
      <c r="I83" s="25">
        <v>20.928078761720485</v>
      </c>
      <c r="J83" s="23" t="s">
        <v>44</v>
      </c>
      <c r="K83" s="25" t="s">
        <v>39</v>
      </c>
      <c r="L83" s="27" t="s">
        <v>39</v>
      </c>
      <c r="M83" s="23" t="s">
        <v>209</v>
      </c>
      <c r="N83" s="23" t="s">
        <v>91</v>
      </c>
      <c r="O83" s="23" t="s">
        <v>36</v>
      </c>
      <c r="P83" s="22">
        <v>66</v>
      </c>
      <c r="Q83" s="22">
        <v>0</v>
      </c>
      <c r="R83" s="23" t="s">
        <v>62</v>
      </c>
      <c r="S83" s="23" t="s">
        <v>100</v>
      </c>
      <c r="T83" s="23" t="s">
        <v>209</v>
      </c>
      <c r="U83" s="28" t="s">
        <v>39</v>
      </c>
      <c r="V83" s="28" t="s">
        <v>39</v>
      </c>
      <c r="W83" s="28" t="s">
        <v>39</v>
      </c>
      <c r="X83" s="28" t="s">
        <v>39</v>
      </c>
      <c r="Y83" s="28" t="s">
        <v>39</v>
      </c>
      <c r="Z83" s="28" t="s">
        <v>39</v>
      </c>
      <c r="AA83" s="22" t="s">
        <v>39</v>
      </c>
      <c r="AB83" s="27">
        <v>109.11529282549435</v>
      </c>
      <c r="AC83" s="27">
        <v>52.076647548646378</v>
      </c>
      <c r="AD83" s="27">
        <v>0.53797519010925754</v>
      </c>
      <c r="AE83" s="27">
        <v>2.4394506895567973</v>
      </c>
      <c r="AF83" s="28">
        <v>-4.5666484310468936E-2</v>
      </c>
      <c r="AG83" s="28">
        <v>2.2574583267428978</v>
      </c>
      <c r="AH83" s="22">
        <v>2</v>
      </c>
      <c r="AK83" s="29"/>
    </row>
    <row r="84" spans="1:37" ht="11.25" customHeight="1" x14ac:dyDescent="0.3">
      <c r="A84" s="23" t="s">
        <v>212</v>
      </c>
      <c r="B84" s="23" t="s">
        <v>210</v>
      </c>
      <c r="C84" s="24">
        <v>45.673692000000003</v>
      </c>
      <c r="D84" s="24">
        <v>5.5758159999999997</v>
      </c>
      <c r="E84" s="22" t="s">
        <v>211</v>
      </c>
      <c r="F84" s="25">
        <v>11.387499999999999</v>
      </c>
      <c r="G84" s="22">
        <v>871</v>
      </c>
      <c r="H84" s="26" t="s">
        <v>114</v>
      </c>
      <c r="I84" s="25">
        <v>20.928078761720485</v>
      </c>
      <c r="J84" s="23" t="s">
        <v>44</v>
      </c>
      <c r="K84" s="25" t="s">
        <v>39</v>
      </c>
      <c r="L84" s="27" t="s">
        <v>39</v>
      </c>
      <c r="M84" s="23" t="s">
        <v>212</v>
      </c>
      <c r="N84" s="23" t="s">
        <v>91</v>
      </c>
      <c r="O84" s="23" t="s">
        <v>36</v>
      </c>
      <c r="P84" s="22">
        <v>66</v>
      </c>
      <c r="Q84" s="22">
        <v>0</v>
      </c>
      <c r="R84" s="23" t="s">
        <v>62</v>
      </c>
      <c r="S84" s="23" t="s">
        <v>100</v>
      </c>
      <c r="T84" s="23" t="s">
        <v>212</v>
      </c>
      <c r="U84" s="28" t="s">
        <v>39</v>
      </c>
      <c r="V84" s="28" t="s">
        <v>39</v>
      </c>
      <c r="W84" s="28" t="s">
        <v>39</v>
      </c>
      <c r="X84" s="28" t="s">
        <v>39</v>
      </c>
      <c r="Y84" s="28" t="s">
        <v>39</v>
      </c>
      <c r="Z84" s="28" t="s">
        <v>39</v>
      </c>
      <c r="AA84" s="22" t="s">
        <v>39</v>
      </c>
      <c r="AB84" s="27">
        <v>109.11529282549435</v>
      </c>
      <c r="AC84" s="27">
        <v>52.076647548646378</v>
      </c>
      <c r="AD84" s="27">
        <v>62.581698391038316</v>
      </c>
      <c r="AE84" s="27">
        <v>39.809164375803014</v>
      </c>
      <c r="AF84" s="28">
        <v>54.900183955802007</v>
      </c>
      <c r="AG84" s="28">
        <v>10.281775160081242</v>
      </c>
      <c r="AH84" s="22">
        <v>2</v>
      </c>
      <c r="AK84" s="29"/>
    </row>
    <row r="85" spans="1:37" ht="11.25" customHeight="1" x14ac:dyDescent="0.3">
      <c r="A85" s="23" t="s">
        <v>213</v>
      </c>
      <c r="B85" s="23" t="s">
        <v>214</v>
      </c>
      <c r="C85" s="24">
        <v>53.677999999999997</v>
      </c>
      <c r="D85" s="24">
        <v>-8.5739999999999998</v>
      </c>
      <c r="E85" s="22" t="s">
        <v>215</v>
      </c>
      <c r="F85" s="25">
        <v>8.9666666666666703</v>
      </c>
      <c r="G85" s="22">
        <v>1094</v>
      </c>
      <c r="H85" s="26" t="s">
        <v>114</v>
      </c>
      <c r="I85" s="25">
        <v>73</v>
      </c>
      <c r="J85" s="23" t="s">
        <v>44</v>
      </c>
      <c r="K85" s="25">
        <v>29.1</v>
      </c>
      <c r="L85" s="27">
        <v>5.0999999999999996</v>
      </c>
      <c r="M85" s="23" t="s">
        <v>213</v>
      </c>
      <c r="N85" s="23" t="s">
        <v>35</v>
      </c>
      <c r="O85" s="23" t="s">
        <v>99</v>
      </c>
      <c r="P85" s="22">
        <v>277</v>
      </c>
      <c r="Q85" s="22">
        <v>0</v>
      </c>
      <c r="R85" s="23" t="s">
        <v>62</v>
      </c>
      <c r="S85" s="23" t="s">
        <v>38</v>
      </c>
      <c r="T85" s="23" t="s">
        <v>213</v>
      </c>
      <c r="U85" s="28">
        <v>2126.7509025270761</v>
      </c>
      <c r="V85" s="28" t="s">
        <v>39</v>
      </c>
      <c r="W85" s="28">
        <v>608.77256317689523</v>
      </c>
      <c r="X85" s="28" t="s">
        <v>39</v>
      </c>
      <c r="Y85" s="28">
        <v>28.624535315985128</v>
      </c>
      <c r="Z85" s="28" t="s">
        <v>39</v>
      </c>
      <c r="AA85" s="22">
        <v>1</v>
      </c>
      <c r="AB85" s="28">
        <v>372.90613718411555</v>
      </c>
      <c r="AC85" s="27" t="s">
        <v>39</v>
      </c>
      <c r="AD85" s="28">
        <v>31.624548736462092</v>
      </c>
      <c r="AE85" s="27" t="s">
        <v>39</v>
      </c>
      <c r="AF85" s="28">
        <v>8.4805653710247348</v>
      </c>
      <c r="AG85" s="28" t="s">
        <v>39</v>
      </c>
      <c r="AH85" s="22">
        <v>1</v>
      </c>
      <c r="AK85" s="29"/>
    </row>
    <row r="86" spans="1:37" ht="11.25" customHeight="1" x14ac:dyDescent="0.3">
      <c r="A86" s="23" t="s">
        <v>216</v>
      </c>
      <c r="B86" s="23" t="s">
        <v>214</v>
      </c>
      <c r="C86" s="24">
        <v>53.677999999999997</v>
      </c>
      <c r="D86" s="24">
        <v>-8.5739999999999998</v>
      </c>
      <c r="E86" s="22" t="s">
        <v>215</v>
      </c>
      <c r="F86" s="25">
        <v>8.9666666666666703</v>
      </c>
      <c r="G86" s="22">
        <v>1094</v>
      </c>
      <c r="H86" s="26" t="s">
        <v>114</v>
      </c>
      <c r="I86" s="25">
        <v>46.355000000000004</v>
      </c>
      <c r="J86" s="23" t="s">
        <v>44</v>
      </c>
      <c r="K86" s="25">
        <v>17.899999999999999</v>
      </c>
      <c r="L86" s="27">
        <v>4.3499999999999996</v>
      </c>
      <c r="M86" s="23" t="s">
        <v>216</v>
      </c>
      <c r="N86" s="23" t="s">
        <v>35</v>
      </c>
      <c r="O86" s="23" t="s">
        <v>99</v>
      </c>
      <c r="P86" s="22">
        <v>448</v>
      </c>
      <c r="Q86" s="22">
        <v>0</v>
      </c>
      <c r="R86" s="23" t="s">
        <v>62</v>
      </c>
      <c r="S86" s="23" t="s">
        <v>38</v>
      </c>
      <c r="T86" s="23" t="s">
        <v>216</v>
      </c>
      <c r="U86" s="28">
        <v>831.02678571428578</v>
      </c>
      <c r="V86" s="28" t="s">
        <v>39</v>
      </c>
      <c r="W86" s="28">
        <v>158.05803571428572</v>
      </c>
      <c r="X86" s="28" t="s">
        <v>39</v>
      </c>
      <c r="Y86" s="28">
        <v>19.019607843137255</v>
      </c>
      <c r="Z86" s="28" t="s">
        <v>39</v>
      </c>
      <c r="AA86" s="22">
        <v>1</v>
      </c>
      <c r="AB86" s="28">
        <v>199.609375</v>
      </c>
      <c r="AC86" s="27" t="s">
        <v>39</v>
      </c>
      <c r="AD86" s="27">
        <v>-10.591517857142858</v>
      </c>
      <c r="AE86" s="27" t="s">
        <v>39</v>
      </c>
      <c r="AF86" s="28">
        <v>-5.3061224489795915</v>
      </c>
      <c r="AG86" s="28" t="s">
        <v>39</v>
      </c>
      <c r="AH86" s="22">
        <v>1</v>
      </c>
      <c r="AK86" s="29"/>
    </row>
    <row r="87" spans="1:37" ht="11.25" customHeight="1" x14ac:dyDescent="0.3">
      <c r="A87" s="23" t="s">
        <v>217</v>
      </c>
      <c r="B87" s="23" t="s">
        <v>59</v>
      </c>
      <c r="C87" s="24">
        <v>39.1633</v>
      </c>
      <c r="D87" s="24">
        <v>-120.1467</v>
      </c>
      <c r="E87" s="22" t="s">
        <v>130</v>
      </c>
      <c r="F87" s="25">
        <v>6.3250000000000002</v>
      </c>
      <c r="G87" s="22">
        <v>855</v>
      </c>
      <c r="H87" s="26" t="s">
        <v>95</v>
      </c>
      <c r="I87" s="25">
        <v>17.183427238799528</v>
      </c>
      <c r="J87" s="23" t="s">
        <v>50</v>
      </c>
      <c r="K87" s="25">
        <v>1.966</v>
      </c>
      <c r="L87" s="27">
        <v>0.54200000000000004</v>
      </c>
      <c r="M87" s="23" t="s">
        <v>217</v>
      </c>
      <c r="N87" s="23" t="s">
        <v>35</v>
      </c>
      <c r="O87" s="23" t="s">
        <v>69</v>
      </c>
      <c r="P87" s="22">
        <v>6366</v>
      </c>
      <c r="Q87" s="22" t="s">
        <v>218</v>
      </c>
      <c r="R87" s="23" t="s">
        <v>37</v>
      </c>
      <c r="S87" s="23" t="s">
        <v>38</v>
      </c>
      <c r="T87" s="23" t="s">
        <v>217</v>
      </c>
      <c r="U87" s="28">
        <v>21.422184475907379</v>
      </c>
      <c r="V87" s="28" t="s">
        <v>39</v>
      </c>
      <c r="W87" s="28">
        <v>12.601284985827869</v>
      </c>
      <c r="X87" s="28" t="s">
        <v>39</v>
      </c>
      <c r="Y87" s="28">
        <v>59</v>
      </c>
      <c r="Z87" s="28" t="s">
        <v>39</v>
      </c>
      <c r="AA87" s="22">
        <v>1</v>
      </c>
      <c r="AB87" s="25">
        <v>4.0954176203940582</v>
      </c>
      <c r="AC87" s="27" t="s">
        <v>39</v>
      </c>
      <c r="AD87" s="25">
        <v>3.3078373087798156</v>
      </c>
      <c r="AE87" s="27" t="s">
        <v>39</v>
      </c>
      <c r="AF87" s="28">
        <v>79</v>
      </c>
      <c r="AG87" s="28" t="s">
        <v>39</v>
      </c>
      <c r="AH87" s="22">
        <v>1</v>
      </c>
      <c r="AK87" s="29"/>
    </row>
    <row r="88" spans="1:37" ht="11.25" customHeight="1" x14ac:dyDescent="0.3">
      <c r="A88" s="23" t="s">
        <v>219</v>
      </c>
      <c r="B88" s="23" t="s">
        <v>220</v>
      </c>
      <c r="C88" s="24">
        <v>39.9129</v>
      </c>
      <c r="D88" s="24">
        <v>-88.193200000000004</v>
      </c>
      <c r="E88" s="22" t="s">
        <v>221</v>
      </c>
      <c r="F88" s="25">
        <v>11.241666666666699</v>
      </c>
      <c r="G88" s="22">
        <v>983</v>
      </c>
      <c r="H88" s="26" t="s">
        <v>78</v>
      </c>
      <c r="I88" s="25">
        <v>8.7840659340659339</v>
      </c>
      <c r="J88" s="23" t="s">
        <v>50</v>
      </c>
      <c r="K88" s="25">
        <v>8.2762557077625569</v>
      </c>
      <c r="L88" s="27">
        <v>0.11643835616438354</v>
      </c>
      <c r="M88" s="23" t="s">
        <v>219</v>
      </c>
      <c r="N88" s="23" t="s">
        <v>35</v>
      </c>
      <c r="O88" s="23" t="s">
        <v>45</v>
      </c>
      <c r="P88" s="22">
        <v>3000</v>
      </c>
      <c r="Q88" s="22">
        <v>3</v>
      </c>
      <c r="R88" s="23" t="s">
        <v>62</v>
      </c>
      <c r="S88" s="23" t="s">
        <v>38</v>
      </c>
      <c r="T88" s="23" t="s">
        <v>219</v>
      </c>
      <c r="U88" s="28">
        <v>72.699175824175825</v>
      </c>
      <c r="V88" s="28" t="s">
        <v>39</v>
      </c>
      <c r="W88" s="28">
        <v>34.895604395604394</v>
      </c>
      <c r="X88" s="28" t="s">
        <v>39</v>
      </c>
      <c r="Y88" s="28">
        <v>47</v>
      </c>
      <c r="Z88" s="28" t="s">
        <v>39</v>
      </c>
      <c r="AA88" s="22">
        <v>1</v>
      </c>
      <c r="AB88" s="25">
        <v>1.0228021978021977</v>
      </c>
      <c r="AC88" s="27" t="s">
        <v>39</v>
      </c>
      <c r="AD88" s="27">
        <v>0.29079670329670321</v>
      </c>
      <c r="AE88" s="27" t="s">
        <v>39</v>
      </c>
      <c r="AF88" s="28">
        <v>29</v>
      </c>
      <c r="AG88" s="28" t="s">
        <v>39</v>
      </c>
      <c r="AH88" s="22">
        <v>1</v>
      </c>
      <c r="AK88" s="29"/>
    </row>
    <row r="89" spans="1:37" ht="11.25" customHeight="1" x14ac:dyDescent="0.3">
      <c r="A89" s="23" t="s">
        <v>222</v>
      </c>
      <c r="B89" s="23" t="s">
        <v>223</v>
      </c>
      <c r="C89" s="24">
        <v>55.16</v>
      </c>
      <c r="D89" s="24">
        <v>10.489000000000001</v>
      </c>
      <c r="E89" s="22">
        <v>2003</v>
      </c>
      <c r="F89" s="25">
        <v>7.9124999999999996</v>
      </c>
      <c r="G89" s="22">
        <v>632</v>
      </c>
      <c r="H89" s="26" t="s">
        <v>114</v>
      </c>
      <c r="I89" s="25" t="s">
        <v>39</v>
      </c>
      <c r="J89" s="23" t="s">
        <v>50</v>
      </c>
      <c r="K89" s="25" t="s">
        <v>39</v>
      </c>
      <c r="L89" s="27" t="s">
        <v>39</v>
      </c>
      <c r="M89" s="23" t="s">
        <v>222</v>
      </c>
      <c r="N89" s="23" t="s">
        <v>35</v>
      </c>
      <c r="O89" s="23" t="s">
        <v>45</v>
      </c>
      <c r="P89" s="22">
        <v>650000</v>
      </c>
      <c r="Q89" s="22">
        <v>1</v>
      </c>
      <c r="R89" s="23" t="s">
        <v>57</v>
      </c>
      <c r="S89" s="23" t="s">
        <v>100</v>
      </c>
      <c r="T89" s="23" t="s">
        <v>222</v>
      </c>
      <c r="U89" s="28">
        <v>66.803076923076929</v>
      </c>
      <c r="V89" s="28" t="s">
        <v>39</v>
      </c>
      <c r="W89" s="28">
        <v>33.695384615384619</v>
      </c>
      <c r="X89" s="28" t="s">
        <v>39</v>
      </c>
      <c r="Y89" s="28">
        <v>50</v>
      </c>
      <c r="Z89" s="28" t="s">
        <v>39</v>
      </c>
      <c r="AA89" s="22">
        <v>1</v>
      </c>
      <c r="AB89" s="25">
        <v>1.3538461538461539</v>
      </c>
      <c r="AC89" s="27" t="s">
        <v>39</v>
      </c>
      <c r="AD89" s="27">
        <v>0.81384615384615389</v>
      </c>
      <c r="AE89" s="27" t="s">
        <v>39</v>
      </c>
      <c r="AF89" s="28">
        <v>60</v>
      </c>
      <c r="AG89" s="28" t="s">
        <v>39</v>
      </c>
      <c r="AH89" s="22">
        <v>1</v>
      </c>
      <c r="AK89" s="29"/>
    </row>
    <row r="90" spans="1:37" ht="11.25" customHeight="1" x14ac:dyDescent="0.3">
      <c r="A90" s="23" t="s">
        <v>224</v>
      </c>
      <c r="B90" s="23" t="s">
        <v>223</v>
      </c>
      <c r="C90" s="24">
        <v>56.113999999999997</v>
      </c>
      <c r="D90" s="24">
        <v>9.9559999999999995</v>
      </c>
      <c r="E90" s="22">
        <v>2007</v>
      </c>
      <c r="F90" s="25">
        <v>7.2958333333333298</v>
      </c>
      <c r="G90" s="22">
        <v>665</v>
      </c>
      <c r="H90" s="26" t="s">
        <v>114</v>
      </c>
      <c r="I90" s="25" t="s">
        <v>39</v>
      </c>
      <c r="J90" s="23" t="s">
        <v>50</v>
      </c>
      <c r="K90" s="25" t="s">
        <v>39</v>
      </c>
      <c r="L90" s="27" t="s">
        <v>39</v>
      </c>
      <c r="M90" s="23" t="s">
        <v>224</v>
      </c>
      <c r="N90" s="23" t="s">
        <v>35</v>
      </c>
      <c r="O90" s="23" t="s">
        <v>85</v>
      </c>
      <c r="P90" s="22">
        <v>1800000</v>
      </c>
      <c r="Q90" s="22">
        <v>0</v>
      </c>
      <c r="R90" s="23" t="s">
        <v>150</v>
      </c>
      <c r="S90" s="23" t="s">
        <v>100</v>
      </c>
      <c r="T90" s="23" t="s">
        <v>224</v>
      </c>
      <c r="U90" s="28" t="s">
        <v>39</v>
      </c>
      <c r="V90" s="28" t="s">
        <v>39</v>
      </c>
      <c r="W90" s="28" t="s">
        <v>39</v>
      </c>
      <c r="X90" s="28" t="s">
        <v>39</v>
      </c>
      <c r="Y90" s="28" t="s">
        <v>39</v>
      </c>
      <c r="Z90" s="28" t="s">
        <v>39</v>
      </c>
      <c r="AA90" s="22" t="s">
        <v>39</v>
      </c>
      <c r="AB90" s="27">
        <v>0.93611111111111112</v>
      </c>
      <c r="AC90" s="27" t="s">
        <v>39</v>
      </c>
      <c r="AD90" s="27">
        <v>-3.5222222222222224E-2</v>
      </c>
      <c r="AE90" s="27" t="s">
        <v>39</v>
      </c>
      <c r="AF90" s="28">
        <v>-3.8</v>
      </c>
      <c r="AG90" s="28" t="s">
        <v>39</v>
      </c>
      <c r="AH90" s="22">
        <v>1</v>
      </c>
      <c r="AK90" s="29"/>
    </row>
    <row r="91" spans="1:37" ht="11.25" customHeight="1" x14ac:dyDescent="0.3">
      <c r="A91" s="23" t="s">
        <v>225</v>
      </c>
      <c r="B91" s="23" t="s">
        <v>223</v>
      </c>
      <c r="C91" s="24">
        <v>55.15</v>
      </c>
      <c r="D91" s="24">
        <v>10.5</v>
      </c>
      <c r="E91" s="22" t="s">
        <v>73</v>
      </c>
      <c r="F91" s="25">
        <v>7.9124999999999996</v>
      </c>
      <c r="G91" s="22">
        <v>632</v>
      </c>
      <c r="H91" s="26" t="s">
        <v>114</v>
      </c>
      <c r="I91" s="25">
        <v>2.8378975409836062</v>
      </c>
      <c r="J91" s="23" t="s">
        <v>50</v>
      </c>
      <c r="K91" s="25">
        <v>5.1449999999999996</v>
      </c>
      <c r="L91" s="27">
        <v>3.6500000000000005E-2</v>
      </c>
      <c r="M91" s="23" t="s">
        <v>225</v>
      </c>
      <c r="N91" s="23" t="s">
        <v>149</v>
      </c>
      <c r="O91" s="23" t="s">
        <v>45</v>
      </c>
      <c r="P91" s="22">
        <v>6200</v>
      </c>
      <c r="Q91" s="22">
        <v>5</v>
      </c>
      <c r="R91" s="23" t="s">
        <v>150</v>
      </c>
      <c r="S91" s="23" t="s">
        <v>38</v>
      </c>
      <c r="T91" s="23" t="s">
        <v>225</v>
      </c>
      <c r="U91" s="28">
        <v>15.911475409836063</v>
      </c>
      <c r="V91" s="28">
        <v>17.269634141175711</v>
      </c>
      <c r="W91" s="25">
        <v>7.4334699453551902</v>
      </c>
      <c r="X91" s="25">
        <v>6.5527160375694358</v>
      </c>
      <c r="Y91" s="28">
        <v>59</v>
      </c>
      <c r="Z91" s="28">
        <v>22.627416997969522</v>
      </c>
      <c r="AA91" s="22">
        <v>2</v>
      </c>
      <c r="AB91" s="27">
        <v>9.3325136612021853E-2</v>
      </c>
      <c r="AC91" s="27">
        <v>4.8543073727030574E-2</v>
      </c>
      <c r="AD91" s="27">
        <v>-3.5109289617486338E-3</v>
      </c>
      <c r="AE91" s="27">
        <v>1.6248000081363019E-2</v>
      </c>
      <c r="AF91" s="28">
        <v>-9.5</v>
      </c>
      <c r="AG91" s="28">
        <v>21.920310216782973</v>
      </c>
      <c r="AH91" s="22">
        <v>2</v>
      </c>
      <c r="AK91" s="29"/>
    </row>
    <row r="92" spans="1:37" ht="11.25" customHeight="1" x14ac:dyDescent="0.3">
      <c r="A92" s="23" t="s">
        <v>226</v>
      </c>
      <c r="B92" s="23" t="s">
        <v>223</v>
      </c>
      <c r="C92" s="24">
        <v>55.483345</v>
      </c>
      <c r="D92" s="24">
        <v>9.983333</v>
      </c>
      <c r="E92" s="22" t="s">
        <v>113</v>
      </c>
      <c r="F92" s="25">
        <v>7.8916666666666702</v>
      </c>
      <c r="G92" s="22">
        <v>659</v>
      </c>
      <c r="H92" s="26" t="s">
        <v>114</v>
      </c>
      <c r="I92" s="25">
        <v>5.135068681318681</v>
      </c>
      <c r="J92" s="23" t="s">
        <v>50</v>
      </c>
      <c r="K92" s="25">
        <v>12.795</v>
      </c>
      <c r="L92" s="27">
        <v>1.95E-2</v>
      </c>
      <c r="M92" s="23" t="s">
        <v>226</v>
      </c>
      <c r="N92" s="23" t="s">
        <v>149</v>
      </c>
      <c r="O92" s="23" t="s">
        <v>45</v>
      </c>
      <c r="P92" s="22">
        <v>5870</v>
      </c>
      <c r="Q92" s="22">
        <v>5</v>
      </c>
      <c r="R92" s="23" t="s">
        <v>150</v>
      </c>
      <c r="S92" s="23" t="s">
        <v>38</v>
      </c>
      <c r="T92" s="23" t="s">
        <v>226</v>
      </c>
      <c r="U92" s="28">
        <v>67.434752747252745</v>
      </c>
      <c r="V92" s="25">
        <v>6.5941592547740031</v>
      </c>
      <c r="W92" s="28">
        <v>19.353021978021978</v>
      </c>
      <c r="X92" s="25">
        <v>5.1051555520830956</v>
      </c>
      <c r="Y92" s="28">
        <v>29</v>
      </c>
      <c r="Z92" s="25">
        <v>4.2426406871192848</v>
      </c>
      <c r="AA92" s="22">
        <v>2</v>
      </c>
      <c r="AB92" s="27">
        <v>0.10980082417582418</v>
      </c>
      <c r="AC92" s="27">
        <v>5.4596802431999741E-2</v>
      </c>
      <c r="AD92" s="27">
        <v>-6.1668956043956044E-2</v>
      </c>
      <c r="AE92" s="27">
        <v>4.0415814787324512E-2</v>
      </c>
      <c r="AF92" s="28">
        <v>-74.5</v>
      </c>
      <c r="AG92" s="28">
        <v>74.246212024587493</v>
      </c>
      <c r="AH92" s="22">
        <v>2</v>
      </c>
      <c r="AK92" s="29"/>
    </row>
    <row r="93" spans="1:37" ht="11.25" customHeight="1" x14ac:dyDescent="0.3">
      <c r="A93" s="23" t="s">
        <v>227</v>
      </c>
      <c r="B93" s="23" t="s">
        <v>66</v>
      </c>
      <c r="C93" s="24">
        <v>58.994399999999999</v>
      </c>
      <c r="D93" s="24">
        <v>17.3766</v>
      </c>
      <c r="E93" s="22" t="s">
        <v>228</v>
      </c>
      <c r="F93" s="25">
        <v>6.7708333333333304</v>
      </c>
      <c r="G93" s="22">
        <v>531</v>
      </c>
      <c r="H93" s="26" t="s">
        <v>114</v>
      </c>
      <c r="I93" s="25">
        <v>6.6749999999999998</v>
      </c>
      <c r="J93" s="23" t="s">
        <v>44</v>
      </c>
      <c r="K93" s="25" t="s">
        <v>39</v>
      </c>
      <c r="L93" s="27" t="s">
        <v>39</v>
      </c>
      <c r="M93" s="23" t="s">
        <v>227</v>
      </c>
      <c r="N93" s="23" t="s">
        <v>35</v>
      </c>
      <c r="O93" s="23" t="s">
        <v>82</v>
      </c>
      <c r="P93" s="22">
        <v>210000</v>
      </c>
      <c r="Q93" s="22">
        <v>0</v>
      </c>
      <c r="R93" s="23" t="s">
        <v>150</v>
      </c>
      <c r="S93" s="23" t="s">
        <v>100</v>
      </c>
      <c r="T93" s="23" t="s">
        <v>227</v>
      </c>
      <c r="U93" s="28" t="s">
        <v>39</v>
      </c>
      <c r="V93" s="28" t="s">
        <v>39</v>
      </c>
      <c r="W93" s="28" t="s">
        <v>39</v>
      </c>
      <c r="X93" s="28" t="s">
        <v>39</v>
      </c>
      <c r="Y93" s="28" t="s">
        <v>39</v>
      </c>
      <c r="Z93" s="28" t="s">
        <v>39</v>
      </c>
      <c r="AA93" s="22" t="s">
        <v>39</v>
      </c>
      <c r="AB93" s="25">
        <v>1.6207554945054943</v>
      </c>
      <c r="AC93" s="25">
        <v>1.1193739954006066</v>
      </c>
      <c r="AD93" s="27">
        <v>0.28062500000000001</v>
      </c>
      <c r="AE93" s="27">
        <v>0.23032706131497588</v>
      </c>
      <c r="AF93" s="28">
        <v>17</v>
      </c>
      <c r="AG93" s="25">
        <v>3.5590260840104371</v>
      </c>
      <c r="AH93" s="22">
        <v>4</v>
      </c>
      <c r="AK93" s="29"/>
    </row>
    <row r="94" spans="1:37" ht="11.25" customHeight="1" x14ac:dyDescent="0.3">
      <c r="A94" s="23" t="s">
        <v>229</v>
      </c>
      <c r="B94" s="23" t="s">
        <v>230</v>
      </c>
      <c r="C94" s="24">
        <v>38.933</v>
      </c>
      <c r="D94" s="24">
        <v>-76.335999999999999</v>
      </c>
      <c r="E94" s="22" t="s">
        <v>231</v>
      </c>
      <c r="F94" s="25">
        <v>13.358333333333301</v>
      </c>
      <c r="G94" s="22">
        <v>1083</v>
      </c>
      <c r="H94" s="26" t="s">
        <v>33</v>
      </c>
      <c r="I94" s="25">
        <v>4.6348726682037311</v>
      </c>
      <c r="J94" s="23" t="s">
        <v>50</v>
      </c>
      <c r="K94" s="25">
        <v>2.6328795922695907</v>
      </c>
      <c r="L94" s="27">
        <v>0.63871758464818784</v>
      </c>
      <c r="M94" s="23" t="s">
        <v>229</v>
      </c>
      <c r="N94" s="23" t="s">
        <v>35</v>
      </c>
      <c r="O94" s="23" t="s">
        <v>45</v>
      </c>
      <c r="P94" s="22">
        <v>13000</v>
      </c>
      <c r="Q94" s="22">
        <v>9</v>
      </c>
      <c r="R94" s="23" t="s">
        <v>150</v>
      </c>
      <c r="S94" s="23" t="s">
        <v>38</v>
      </c>
      <c r="T94" s="23" t="s">
        <v>229</v>
      </c>
      <c r="U94" s="28">
        <v>12.468671679197996</v>
      </c>
      <c r="V94" s="25">
        <v>0.88609872329139205</v>
      </c>
      <c r="W94" s="25">
        <v>1.7</v>
      </c>
      <c r="X94" s="25">
        <v>3.9597979746446663</v>
      </c>
      <c r="Y94" s="28">
        <v>14.8</v>
      </c>
      <c r="Z94" s="28">
        <v>32.809754647055804</v>
      </c>
      <c r="AA94" s="22">
        <v>2</v>
      </c>
      <c r="AB94" s="25">
        <v>2.7981510015408322</v>
      </c>
      <c r="AC94" s="27">
        <v>0.35736675536083967</v>
      </c>
      <c r="AD94" s="27">
        <v>0.76</v>
      </c>
      <c r="AE94" s="25">
        <v>1.4707821048680187</v>
      </c>
      <c r="AF94" s="28">
        <v>24</v>
      </c>
      <c r="AG94" s="28">
        <v>49.497474683058329</v>
      </c>
      <c r="AH94" s="22">
        <v>2</v>
      </c>
      <c r="AK94" s="29"/>
    </row>
    <row r="95" spans="1:37" ht="11.25" customHeight="1" x14ac:dyDescent="0.3">
      <c r="A95" s="23" t="s">
        <v>232</v>
      </c>
      <c r="B95" s="23" t="s">
        <v>41</v>
      </c>
      <c r="C95" s="24">
        <v>26.627600000000001</v>
      </c>
      <c r="D95" s="24">
        <v>-80.427499999999995</v>
      </c>
      <c r="E95" s="22" t="s">
        <v>233</v>
      </c>
      <c r="F95" s="25">
        <v>23.033333333333299</v>
      </c>
      <c r="G95" s="22">
        <v>1429</v>
      </c>
      <c r="H95" s="26" t="s">
        <v>43</v>
      </c>
      <c r="I95" s="25">
        <v>8.76</v>
      </c>
      <c r="J95" s="23" t="s">
        <v>50</v>
      </c>
      <c r="K95" s="25" t="s">
        <v>39</v>
      </c>
      <c r="L95" s="27">
        <v>0.13300000000000001</v>
      </c>
      <c r="M95" s="23" t="s">
        <v>232</v>
      </c>
      <c r="N95" s="23" t="s">
        <v>35</v>
      </c>
      <c r="O95" s="23" t="s">
        <v>45</v>
      </c>
      <c r="P95" s="22">
        <v>10180000</v>
      </c>
      <c r="Q95" s="22">
        <v>4</v>
      </c>
      <c r="R95" s="23" t="s">
        <v>46</v>
      </c>
      <c r="S95" s="23" t="s">
        <v>38</v>
      </c>
      <c r="T95" s="23" t="s">
        <v>232</v>
      </c>
      <c r="U95" s="28" t="s">
        <v>39</v>
      </c>
      <c r="V95" s="28" t="s">
        <v>39</v>
      </c>
      <c r="W95" s="28" t="s">
        <v>39</v>
      </c>
      <c r="X95" s="28" t="s">
        <v>39</v>
      </c>
      <c r="Y95" s="28" t="s">
        <v>39</v>
      </c>
      <c r="Z95" s="28" t="s">
        <v>39</v>
      </c>
      <c r="AA95" s="22" t="s">
        <v>39</v>
      </c>
      <c r="AB95" s="25">
        <v>1.2</v>
      </c>
      <c r="AC95" s="27" t="s">
        <v>39</v>
      </c>
      <c r="AD95" s="27">
        <v>0.78</v>
      </c>
      <c r="AE95" s="27" t="s">
        <v>39</v>
      </c>
      <c r="AF95" s="28">
        <v>65</v>
      </c>
      <c r="AG95" s="28" t="s">
        <v>39</v>
      </c>
      <c r="AH95" s="22">
        <v>1</v>
      </c>
      <c r="AK95" s="29"/>
    </row>
    <row r="96" spans="1:37" ht="11.25" customHeight="1" x14ac:dyDescent="0.3">
      <c r="A96" s="23" t="s">
        <v>234</v>
      </c>
      <c r="B96" s="23" t="s">
        <v>41</v>
      </c>
      <c r="C96" s="24">
        <v>26.667999999999999</v>
      </c>
      <c r="D96" s="24">
        <v>-80.424000000000007</v>
      </c>
      <c r="E96" s="22" t="s">
        <v>191</v>
      </c>
      <c r="F96" s="25">
        <v>23.0208333333333</v>
      </c>
      <c r="G96" s="22">
        <v>1416</v>
      </c>
      <c r="H96" s="26" t="s">
        <v>43</v>
      </c>
      <c r="I96" s="25">
        <v>21.9</v>
      </c>
      <c r="J96" s="23" t="s">
        <v>50</v>
      </c>
      <c r="K96" s="25" t="s">
        <v>39</v>
      </c>
      <c r="L96" s="27">
        <v>0.16500000000000001</v>
      </c>
      <c r="M96" s="23" t="s">
        <v>234</v>
      </c>
      <c r="N96" s="23" t="s">
        <v>35</v>
      </c>
      <c r="O96" s="23" t="s">
        <v>45</v>
      </c>
      <c r="P96" s="22">
        <v>11550000</v>
      </c>
      <c r="Q96" s="22">
        <v>3</v>
      </c>
      <c r="R96" s="23" t="s">
        <v>46</v>
      </c>
      <c r="S96" s="23" t="s">
        <v>38</v>
      </c>
      <c r="T96" s="23" t="s">
        <v>234</v>
      </c>
      <c r="U96" s="28" t="s">
        <v>39</v>
      </c>
      <c r="V96" s="28" t="s">
        <v>39</v>
      </c>
      <c r="W96" s="28" t="s">
        <v>39</v>
      </c>
      <c r="X96" s="28" t="s">
        <v>39</v>
      </c>
      <c r="Y96" s="28" t="s">
        <v>39</v>
      </c>
      <c r="Z96" s="28" t="s">
        <v>39</v>
      </c>
      <c r="AA96" s="22" t="s">
        <v>39</v>
      </c>
      <c r="AB96" s="25">
        <v>3.6</v>
      </c>
      <c r="AC96" s="27" t="s">
        <v>39</v>
      </c>
      <c r="AD96" s="25">
        <v>1.764</v>
      </c>
      <c r="AE96" s="27" t="s">
        <v>39</v>
      </c>
      <c r="AF96" s="28">
        <v>49</v>
      </c>
      <c r="AG96" s="28" t="s">
        <v>39</v>
      </c>
      <c r="AH96" s="22">
        <v>1</v>
      </c>
      <c r="AK96" s="29"/>
    </row>
    <row r="97" spans="1:37" ht="11.25" customHeight="1" x14ac:dyDescent="0.3">
      <c r="A97" s="23" t="s">
        <v>235</v>
      </c>
      <c r="B97" s="23" t="s">
        <v>41</v>
      </c>
      <c r="C97" s="24">
        <v>26.635000000000002</v>
      </c>
      <c r="D97" s="24">
        <v>-80.438999999999993</v>
      </c>
      <c r="E97" s="22" t="s">
        <v>233</v>
      </c>
      <c r="F97" s="25">
        <v>23.033333333333299</v>
      </c>
      <c r="G97" s="22">
        <v>1429</v>
      </c>
      <c r="H97" s="26" t="s">
        <v>43</v>
      </c>
      <c r="I97" s="25">
        <v>15.695000000000002</v>
      </c>
      <c r="J97" s="23" t="s">
        <v>50</v>
      </c>
      <c r="K97" s="25" t="s">
        <v>39</v>
      </c>
      <c r="L97" s="27">
        <v>0.10600000000000001</v>
      </c>
      <c r="M97" s="23" t="s">
        <v>235</v>
      </c>
      <c r="N97" s="23" t="s">
        <v>35</v>
      </c>
      <c r="O97" s="23" t="s">
        <v>45</v>
      </c>
      <c r="P97" s="22">
        <v>5250000</v>
      </c>
      <c r="Q97" s="22">
        <v>4</v>
      </c>
      <c r="R97" s="23" t="s">
        <v>46</v>
      </c>
      <c r="S97" s="23" t="s">
        <v>38</v>
      </c>
      <c r="T97" s="23" t="s">
        <v>235</v>
      </c>
      <c r="U97" s="28" t="s">
        <v>39</v>
      </c>
      <c r="V97" s="28" t="s">
        <v>39</v>
      </c>
      <c r="W97" s="28" t="s">
        <v>39</v>
      </c>
      <c r="X97" s="28" t="s">
        <v>39</v>
      </c>
      <c r="Y97" s="28" t="s">
        <v>39</v>
      </c>
      <c r="Z97" s="28" t="s">
        <v>39</v>
      </c>
      <c r="AA97" s="22" t="s">
        <v>39</v>
      </c>
      <c r="AB97" s="25">
        <v>1.75</v>
      </c>
      <c r="AC97" s="25">
        <v>1.0606601717798212</v>
      </c>
      <c r="AD97" s="25">
        <v>1.2250000000000001</v>
      </c>
      <c r="AE97" s="27">
        <v>0.5303300858899106</v>
      </c>
      <c r="AF97" s="28">
        <v>74.5</v>
      </c>
      <c r="AG97" s="28">
        <v>14.849242404917497</v>
      </c>
      <c r="AH97" s="22">
        <v>2</v>
      </c>
      <c r="AK97" s="29"/>
    </row>
    <row r="98" spans="1:37" ht="11.25" customHeight="1" x14ac:dyDescent="0.3">
      <c r="A98" s="23" t="s">
        <v>236</v>
      </c>
      <c r="B98" s="23" t="s">
        <v>41</v>
      </c>
      <c r="C98" s="24">
        <v>26.397279999999999</v>
      </c>
      <c r="D98" s="24">
        <v>-80.524259999999998</v>
      </c>
      <c r="E98" s="22" t="s">
        <v>237</v>
      </c>
      <c r="F98" s="25">
        <v>23.258333333333301</v>
      </c>
      <c r="G98" s="22">
        <v>1455</v>
      </c>
      <c r="H98" s="26" t="s">
        <v>43</v>
      </c>
      <c r="I98" s="25">
        <v>8.76</v>
      </c>
      <c r="J98" s="23" t="s">
        <v>50</v>
      </c>
      <c r="K98" s="25" t="s">
        <v>39</v>
      </c>
      <c r="L98" s="27">
        <v>7.3999999999999996E-2</v>
      </c>
      <c r="M98" s="23" t="s">
        <v>236</v>
      </c>
      <c r="N98" s="23" t="s">
        <v>35</v>
      </c>
      <c r="O98" s="23" t="s">
        <v>45</v>
      </c>
      <c r="P98" s="22">
        <v>8050000</v>
      </c>
      <c r="Q98" s="22">
        <v>3</v>
      </c>
      <c r="R98" s="23" t="s">
        <v>57</v>
      </c>
      <c r="S98" s="23" t="s">
        <v>38</v>
      </c>
      <c r="T98" s="23" t="s">
        <v>236</v>
      </c>
      <c r="U98" s="28" t="s">
        <v>39</v>
      </c>
      <c r="V98" s="28" t="s">
        <v>39</v>
      </c>
      <c r="W98" s="28" t="s">
        <v>39</v>
      </c>
      <c r="X98" s="28" t="s">
        <v>39</v>
      </c>
      <c r="Y98" s="28" t="s">
        <v>39</v>
      </c>
      <c r="Z98" s="28" t="s">
        <v>39</v>
      </c>
      <c r="AA98" s="22" t="s">
        <v>39</v>
      </c>
      <c r="AB98" s="27">
        <v>0.6</v>
      </c>
      <c r="AC98" s="27" t="s">
        <v>39</v>
      </c>
      <c r="AD98" s="27">
        <v>0.52199999999999991</v>
      </c>
      <c r="AE98" s="27" t="s">
        <v>39</v>
      </c>
      <c r="AF98" s="28">
        <v>87</v>
      </c>
      <c r="AG98" s="28" t="s">
        <v>39</v>
      </c>
      <c r="AH98" s="22">
        <v>1</v>
      </c>
      <c r="AK98" s="29"/>
    </row>
    <row r="99" spans="1:37" ht="11.25" customHeight="1" x14ac:dyDescent="0.3">
      <c r="A99" s="23" t="s">
        <v>238</v>
      </c>
      <c r="B99" s="23" t="s">
        <v>41</v>
      </c>
      <c r="C99" s="24">
        <v>26.397279999999999</v>
      </c>
      <c r="D99" s="24">
        <v>-80.524259999999998</v>
      </c>
      <c r="E99" s="22" t="s">
        <v>237</v>
      </c>
      <c r="F99" s="25">
        <v>23.258333333333301</v>
      </c>
      <c r="G99" s="22">
        <v>1455</v>
      </c>
      <c r="H99" s="26" t="s">
        <v>43</v>
      </c>
      <c r="I99" s="25">
        <v>15.694999999999999</v>
      </c>
      <c r="J99" s="23" t="s">
        <v>50</v>
      </c>
      <c r="K99" s="25" t="s">
        <v>39</v>
      </c>
      <c r="L99" s="27">
        <v>9.0999999999999998E-2</v>
      </c>
      <c r="M99" s="23" t="s">
        <v>238</v>
      </c>
      <c r="N99" s="23" t="s">
        <v>35</v>
      </c>
      <c r="O99" s="23" t="s">
        <v>45</v>
      </c>
      <c r="P99" s="22">
        <v>8980000</v>
      </c>
      <c r="Q99" s="22">
        <v>3</v>
      </c>
      <c r="R99" s="23" t="s">
        <v>57</v>
      </c>
      <c r="S99" s="23" t="s">
        <v>38</v>
      </c>
      <c r="T99" s="23" t="s">
        <v>238</v>
      </c>
      <c r="U99" s="28" t="s">
        <v>39</v>
      </c>
      <c r="V99" s="28" t="s">
        <v>39</v>
      </c>
      <c r="W99" s="28" t="s">
        <v>39</v>
      </c>
      <c r="X99" s="28" t="s">
        <v>39</v>
      </c>
      <c r="Y99" s="28" t="s">
        <v>39</v>
      </c>
      <c r="Z99" s="28" t="s">
        <v>39</v>
      </c>
      <c r="AA99" s="22" t="s">
        <v>39</v>
      </c>
      <c r="AB99" s="25">
        <v>1.4</v>
      </c>
      <c r="AC99" s="27" t="s">
        <v>39</v>
      </c>
      <c r="AD99" s="27">
        <v>0.99399999999999988</v>
      </c>
      <c r="AE99" s="27" t="s">
        <v>39</v>
      </c>
      <c r="AF99" s="28">
        <v>71</v>
      </c>
      <c r="AG99" s="28" t="s">
        <v>39</v>
      </c>
      <c r="AH99" s="22">
        <v>1</v>
      </c>
      <c r="AK99" s="29"/>
    </row>
    <row r="100" spans="1:37" ht="11.25" customHeight="1" x14ac:dyDescent="0.3">
      <c r="A100" s="23" t="s">
        <v>239</v>
      </c>
      <c r="B100" s="23" t="s">
        <v>41</v>
      </c>
      <c r="C100" s="24">
        <v>26.397279999999999</v>
      </c>
      <c r="D100" s="24">
        <v>-80.524259999999998</v>
      </c>
      <c r="E100" s="22" t="s">
        <v>237</v>
      </c>
      <c r="F100" s="25">
        <v>23.258333333333301</v>
      </c>
      <c r="G100" s="22">
        <v>1455</v>
      </c>
      <c r="H100" s="26" t="s">
        <v>43</v>
      </c>
      <c r="I100" s="25">
        <v>18.25</v>
      </c>
      <c r="J100" s="23" t="s">
        <v>50</v>
      </c>
      <c r="K100" s="25" t="s">
        <v>39</v>
      </c>
      <c r="L100" s="27">
        <v>8.2000000000000003E-2</v>
      </c>
      <c r="M100" s="23" t="s">
        <v>239</v>
      </c>
      <c r="N100" s="23" t="s">
        <v>35</v>
      </c>
      <c r="O100" s="23" t="s">
        <v>45</v>
      </c>
      <c r="P100" s="22">
        <v>8980000</v>
      </c>
      <c r="Q100" s="22">
        <v>3</v>
      </c>
      <c r="R100" s="23" t="s">
        <v>46</v>
      </c>
      <c r="S100" s="23" t="s">
        <v>38</v>
      </c>
      <c r="T100" s="23" t="s">
        <v>239</v>
      </c>
      <c r="U100" s="28" t="s">
        <v>39</v>
      </c>
      <c r="V100" s="28" t="s">
        <v>39</v>
      </c>
      <c r="W100" s="28" t="s">
        <v>39</v>
      </c>
      <c r="X100" s="28" t="s">
        <v>39</v>
      </c>
      <c r="Y100" s="28" t="s">
        <v>39</v>
      </c>
      <c r="Z100" s="28" t="s">
        <v>39</v>
      </c>
      <c r="AA100" s="22" t="s">
        <v>39</v>
      </c>
      <c r="AB100" s="25">
        <v>1.5</v>
      </c>
      <c r="AC100" s="27" t="s">
        <v>39</v>
      </c>
      <c r="AD100" s="25">
        <v>1.2450000000000001</v>
      </c>
      <c r="AE100" s="27" t="s">
        <v>39</v>
      </c>
      <c r="AF100" s="28">
        <v>83</v>
      </c>
      <c r="AG100" s="28" t="s">
        <v>39</v>
      </c>
      <c r="AH100" s="22">
        <v>1</v>
      </c>
      <c r="AK100" s="29"/>
    </row>
    <row r="101" spans="1:37" ht="11.25" customHeight="1" x14ac:dyDescent="0.3">
      <c r="A101" s="23" t="s">
        <v>240</v>
      </c>
      <c r="B101" s="23" t="s">
        <v>41</v>
      </c>
      <c r="C101" s="24">
        <v>26.443999999999999</v>
      </c>
      <c r="D101" s="24">
        <v>-80.903660000000002</v>
      </c>
      <c r="E101" s="22" t="s">
        <v>237</v>
      </c>
      <c r="F101" s="25">
        <v>22.995833333333302</v>
      </c>
      <c r="G101" s="22">
        <v>1330</v>
      </c>
      <c r="H101" s="26" t="s">
        <v>43</v>
      </c>
      <c r="I101" s="25">
        <v>12.775</v>
      </c>
      <c r="J101" s="23" t="s">
        <v>50</v>
      </c>
      <c r="K101" s="25" t="s">
        <v>39</v>
      </c>
      <c r="L101" s="27">
        <v>0.17699999999999999</v>
      </c>
      <c r="M101" s="23" t="s">
        <v>240</v>
      </c>
      <c r="N101" s="23" t="s">
        <v>35</v>
      </c>
      <c r="O101" s="23" t="s">
        <v>45</v>
      </c>
      <c r="P101" s="22">
        <v>8310000</v>
      </c>
      <c r="Q101" s="22">
        <v>3</v>
      </c>
      <c r="R101" s="23" t="s">
        <v>46</v>
      </c>
      <c r="S101" s="23" t="s">
        <v>38</v>
      </c>
      <c r="T101" s="23" t="s">
        <v>240</v>
      </c>
      <c r="U101" s="28" t="s">
        <v>39</v>
      </c>
      <c r="V101" s="28" t="s">
        <v>39</v>
      </c>
      <c r="W101" s="28" t="s">
        <v>39</v>
      </c>
      <c r="X101" s="28" t="s">
        <v>39</v>
      </c>
      <c r="Y101" s="28" t="s">
        <v>39</v>
      </c>
      <c r="Z101" s="28" t="s">
        <v>39</v>
      </c>
      <c r="AA101" s="22" t="s">
        <v>39</v>
      </c>
      <c r="AB101" s="25">
        <v>2.2999999999999998</v>
      </c>
      <c r="AC101" s="27" t="s">
        <v>39</v>
      </c>
      <c r="AD101" s="25">
        <v>1.0580000000000001</v>
      </c>
      <c r="AE101" s="27" t="s">
        <v>39</v>
      </c>
      <c r="AF101" s="28">
        <v>46</v>
      </c>
      <c r="AG101" s="28" t="s">
        <v>39</v>
      </c>
      <c r="AH101" s="22">
        <v>1</v>
      </c>
      <c r="AK101" s="29"/>
    </row>
    <row r="102" spans="1:37" ht="11.25" customHeight="1" x14ac:dyDescent="0.3">
      <c r="A102" s="23" t="s">
        <v>241</v>
      </c>
      <c r="B102" s="23" t="s">
        <v>41</v>
      </c>
      <c r="C102" s="24">
        <v>26.443999999999999</v>
      </c>
      <c r="D102" s="24">
        <v>-80.903660000000002</v>
      </c>
      <c r="E102" s="22" t="s">
        <v>237</v>
      </c>
      <c r="F102" s="25">
        <v>22.995833333333302</v>
      </c>
      <c r="G102" s="22">
        <v>1330</v>
      </c>
      <c r="H102" s="26" t="s">
        <v>43</v>
      </c>
      <c r="I102" s="25">
        <v>8.76</v>
      </c>
      <c r="J102" s="23" t="s">
        <v>50</v>
      </c>
      <c r="K102" s="25" t="s">
        <v>39</v>
      </c>
      <c r="L102" s="27">
        <v>0.23400000000000001</v>
      </c>
      <c r="M102" s="23" t="s">
        <v>241</v>
      </c>
      <c r="N102" s="23" t="s">
        <v>35</v>
      </c>
      <c r="O102" s="23" t="s">
        <v>45</v>
      </c>
      <c r="P102" s="22">
        <v>8310000</v>
      </c>
      <c r="Q102" s="22">
        <v>3</v>
      </c>
      <c r="R102" s="23" t="s">
        <v>46</v>
      </c>
      <c r="S102" s="23" t="s">
        <v>38</v>
      </c>
      <c r="T102" s="23" t="s">
        <v>241</v>
      </c>
      <c r="U102" s="28" t="s">
        <v>39</v>
      </c>
      <c r="V102" s="28" t="s">
        <v>39</v>
      </c>
      <c r="W102" s="28" t="s">
        <v>39</v>
      </c>
      <c r="X102" s="28" t="s">
        <v>39</v>
      </c>
      <c r="Y102" s="28" t="s">
        <v>39</v>
      </c>
      <c r="Z102" s="28" t="s">
        <v>39</v>
      </c>
      <c r="AA102" s="22" t="s">
        <v>39</v>
      </c>
      <c r="AB102" s="25">
        <v>2.1</v>
      </c>
      <c r="AC102" s="27" t="s">
        <v>39</v>
      </c>
      <c r="AD102" s="25">
        <v>1.155</v>
      </c>
      <c r="AE102" s="27" t="s">
        <v>39</v>
      </c>
      <c r="AF102" s="28">
        <v>55</v>
      </c>
      <c r="AG102" s="28" t="s">
        <v>39</v>
      </c>
      <c r="AH102" s="22">
        <v>1</v>
      </c>
      <c r="AK102" s="29"/>
    </row>
    <row r="103" spans="1:37" ht="11.25" customHeight="1" x14ac:dyDescent="0.3">
      <c r="A103" s="23" t="s">
        <v>242</v>
      </c>
      <c r="B103" s="23" t="s">
        <v>41</v>
      </c>
      <c r="C103" s="24">
        <v>26.34881</v>
      </c>
      <c r="D103" s="24">
        <v>-80.886930000000007</v>
      </c>
      <c r="E103" s="22" t="s">
        <v>243</v>
      </c>
      <c r="F103" s="25">
        <v>23.0416666666667</v>
      </c>
      <c r="G103" s="22">
        <v>1352</v>
      </c>
      <c r="H103" s="26" t="s">
        <v>43</v>
      </c>
      <c r="I103" s="25">
        <v>24.82</v>
      </c>
      <c r="J103" s="23" t="s">
        <v>50</v>
      </c>
      <c r="K103" s="25" t="s">
        <v>39</v>
      </c>
      <c r="L103" s="27">
        <v>6.9000000000000006E-2</v>
      </c>
      <c r="M103" s="23" t="s">
        <v>242</v>
      </c>
      <c r="N103" s="23" t="s">
        <v>35</v>
      </c>
      <c r="O103" s="23" t="s">
        <v>45</v>
      </c>
      <c r="P103" s="22">
        <v>990000</v>
      </c>
      <c r="Q103" s="22">
        <v>4</v>
      </c>
      <c r="R103" s="23" t="s">
        <v>57</v>
      </c>
      <c r="S103" s="23" t="s">
        <v>38</v>
      </c>
      <c r="T103" s="23" t="s">
        <v>242</v>
      </c>
      <c r="U103" s="28" t="s">
        <v>39</v>
      </c>
      <c r="V103" s="28" t="s">
        <v>39</v>
      </c>
      <c r="W103" s="28" t="s">
        <v>39</v>
      </c>
      <c r="X103" s="28" t="s">
        <v>39</v>
      </c>
      <c r="Y103" s="28" t="s">
        <v>39</v>
      </c>
      <c r="Z103" s="28" t="s">
        <v>39</v>
      </c>
      <c r="AA103" s="22" t="s">
        <v>39</v>
      </c>
      <c r="AB103" s="25">
        <v>1.7</v>
      </c>
      <c r="AC103" s="27" t="s">
        <v>39</v>
      </c>
      <c r="AD103" s="25">
        <v>1.3940000000000001</v>
      </c>
      <c r="AE103" s="27" t="s">
        <v>39</v>
      </c>
      <c r="AF103" s="28">
        <v>82</v>
      </c>
      <c r="AG103" s="28" t="s">
        <v>39</v>
      </c>
      <c r="AH103" s="22">
        <v>1</v>
      </c>
      <c r="AK103" s="29"/>
    </row>
    <row r="104" spans="1:37" ht="11.25" customHeight="1" x14ac:dyDescent="0.3">
      <c r="A104" s="23" t="s">
        <v>244</v>
      </c>
      <c r="B104" s="23" t="s">
        <v>41</v>
      </c>
      <c r="C104" s="24">
        <v>26.34881</v>
      </c>
      <c r="D104" s="24">
        <v>-80.886930000000007</v>
      </c>
      <c r="E104" s="22" t="s">
        <v>243</v>
      </c>
      <c r="F104" s="25">
        <v>23.0416666666667</v>
      </c>
      <c r="G104" s="22">
        <v>1352</v>
      </c>
      <c r="H104" s="26" t="s">
        <v>43</v>
      </c>
      <c r="I104" s="25">
        <v>11.315</v>
      </c>
      <c r="J104" s="23" t="s">
        <v>50</v>
      </c>
      <c r="K104" s="25" t="s">
        <v>39</v>
      </c>
      <c r="L104" s="27">
        <v>7.0000000000000007E-2</v>
      </c>
      <c r="M104" s="23" t="s">
        <v>244</v>
      </c>
      <c r="N104" s="23" t="s">
        <v>35</v>
      </c>
      <c r="O104" s="23" t="s">
        <v>45</v>
      </c>
      <c r="P104" s="22">
        <v>2530000</v>
      </c>
      <c r="Q104" s="22">
        <v>4</v>
      </c>
      <c r="R104" s="23" t="s">
        <v>57</v>
      </c>
      <c r="S104" s="23" t="s">
        <v>38</v>
      </c>
      <c r="T104" s="23" t="s">
        <v>244</v>
      </c>
      <c r="U104" s="28" t="s">
        <v>39</v>
      </c>
      <c r="V104" s="28" t="s">
        <v>39</v>
      </c>
      <c r="W104" s="28" t="s">
        <v>39</v>
      </c>
      <c r="X104" s="28" t="s">
        <v>39</v>
      </c>
      <c r="Y104" s="28" t="s">
        <v>39</v>
      </c>
      <c r="Z104" s="28" t="s">
        <v>39</v>
      </c>
      <c r="AA104" s="22" t="s">
        <v>39</v>
      </c>
      <c r="AB104" s="27">
        <v>0.8</v>
      </c>
      <c r="AC104" s="27" t="s">
        <v>39</v>
      </c>
      <c r="AD104" s="27">
        <v>0.65600000000000014</v>
      </c>
      <c r="AE104" s="27" t="s">
        <v>39</v>
      </c>
      <c r="AF104" s="28">
        <v>82</v>
      </c>
      <c r="AG104" s="28" t="s">
        <v>39</v>
      </c>
      <c r="AH104" s="22">
        <v>1</v>
      </c>
      <c r="AK104" s="29"/>
    </row>
    <row r="105" spans="1:37" ht="11.25" customHeight="1" x14ac:dyDescent="0.3">
      <c r="A105" s="23" t="s">
        <v>245</v>
      </c>
      <c r="B105" s="23" t="s">
        <v>246</v>
      </c>
      <c r="C105" s="24">
        <v>32.01</v>
      </c>
      <c r="D105" s="24">
        <v>-96.081999999999994</v>
      </c>
      <c r="E105" s="22" t="s">
        <v>247</v>
      </c>
      <c r="F105" s="25">
        <v>19.012499999999999</v>
      </c>
      <c r="G105" s="22">
        <v>999</v>
      </c>
      <c r="H105" s="26" t="s">
        <v>33</v>
      </c>
      <c r="I105" s="25">
        <v>20.074999999999999</v>
      </c>
      <c r="J105" s="23" t="s">
        <v>165</v>
      </c>
      <c r="K105" s="25">
        <v>3.53</v>
      </c>
      <c r="L105" s="27">
        <v>0.9</v>
      </c>
      <c r="M105" s="23" t="s">
        <v>245</v>
      </c>
      <c r="N105" s="23" t="s">
        <v>35</v>
      </c>
      <c r="O105" s="23" t="s">
        <v>85</v>
      </c>
      <c r="P105" s="22">
        <v>984195</v>
      </c>
      <c r="Q105" s="22" t="s">
        <v>248</v>
      </c>
      <c r="R105" s="23" t="s">
        <v>37</v>
      </c>
      <c r="S105" s="23" t="s">
        <v>47</v>
      </c>
      <c r="T105" s="23" t="s">
        <v>245</v>
      </c>
      <c r="U105" s="28">
        <v>71</v>
      </c>
      <c r="V105" s="28" t="s">
        <v>39</v>
      </c>
      <c r="W105" s="28">
        <v>42</v>
      </c>
      <c r="X105" s="28" t="s">
        <v>39</v>
      </c>
      <c r="Y105" s="28">
        <v>59.154929577464785</v>
      </c>
      <c r="Z105" s="28" t="s">
        <v>39</v>
      </c>
      <c r="AA105" s="22">
        <v>1</v>
      </c>
      <c r="AB105" s="27" t="s">
        <v>39</v>
      </c>
      <c r="AC105" s="27" t="s">
        <v>39</v>
      </c>
      <c r="AD105" s="25">
        <v>6.2</v>
      </c>
      <c r="AE105" s="27" t="s">
        <v>39</v>
      </c>
      <c r="AF105" s="28" t="s">
        <v>39</v>
      </c>
      <c r="AG105" s="28" t="s">
        <v>39</v>
      </c>
      <c r="AH105" s="22">
        <v>1</v>
      </c>
      <c r="AK105" s="29"/>
    </row>
    <row r="106" spans="1:37" ht="11.25" customHeight="1" x14ac:dyDescent="0.3">
      <c r="A106" s="23" t="s">
        <v>249</v>
      </c>
      <c r="B106" s="23" t="s">
        <v>250</v>
      </c>
      <c r="C106" s="24">
        <v>44.029000000000003</v>
      </c>
      <c r="D106" s="24">
        <v>-77.721000000000004</v>
      </c>
      <c r="E106" s="22" t="s">
        <v>251</v>
      </c>
      <c r="F106" s="25">
        <v>7.2791666666666703</v>
      </c>
      <c r="G106" s="22">
        <v>822</v>
      </c>
      <c r="H106" s="26" t="s">
        <v>68</v>
      </c>
      <c r="I106" s="25">
        <v>19.344999999999999</v>
      </c>
      <c r="J106" s="23" t="s">
        <v>44</v>
      </c>
      <c r="K106" s="25">
        <v>14.39</v>
      </c>
      <c r="L106" s="27">
        <v>0.378</v>
      </c>
      <c r="M106" s="23" t="s">
        <v>249</v>
      </c>
      <c r="N106" s="23" t="s">
        <v>35</v>
      </c>
      <c r="O106" s="23" t="s">
        <v>252</v>
      </c>
      <c r="P106" s="22">
        <v>62000</v>
      </c>
      <c r="Q106" s="22">
        <v>10</v>
      </c>
      <c r="R106" s="23" t="s">
        <v>46</v>
      </c>
      <c r="S106" s="23" t="s">
        <v>38</v>
      </c>
      <c r="T106" s="23" t="s">
        <v>249</v>
      </c>
      <c r="U106" s="28">
        <v>266</v>
      </c>
      <c r="V106" s="28" t="s">
        <v>39</v>
      </c>
      <c r="W106" s="28">
        <v>49</v>
      </c>
      <c r="X106" s="28" t="s">
        <v>39</v>
      </c>
      <c r="Y106" s="28">
        <v>18</v>
      </c>
      <c r="Z106" s="28" t="s">
        <v>39</v>
      </c>
      <c r="AA106" s="22">
        <v>1</v>
      </c>
      <c r="AB106" s="25">
        <v>6.8484848484848477</v>
      </c>
      <c r="AC106" s="27" t="s">
        <v>39</v>
      </c>
      <c r="AD106" s="25">
        <v>2.2599999999999998</v>
      </c>
      <c r="AE106" s="27" t="s">
        <v>39</v>
      </c>
      <c r="AF106" s="28">
        <v>33</v>
      </c>
      <c r="AG106" s="28" t="s">
        <v>39</v>
      </c>
      <c r="AH106" s="22">
        <v>1</v>
      </c>
      <c r="AK106" s="29"/>
    </row>
    <row r="107" spans="1:37" ht="11.25" customHeight="1" x14ac:dyDescent="0.3">
      <c r="A107" s="23" t="s">
        <v>253</v>
      </c>
      <c r="B107" s="23" t="s">
        <v>254</v>
      </c>
      <c r="C107" s="24">
        <v>54.24</v>
      </c>
      <c r="D107" s="24">
        <v>10.233000000000001</v>
      </c>
      <c r="E107" s="22" t="s">
        <v>255</v>
      </c>
      <c r="F107" s="25">
        <v>8.0291666666666703</v>
      </c>
      <c r="G107" s="22">
        <v>740</v>
      </c>
      <c r="H107" s="26" t="s">
        <v>114</v>
      </c>
      <c r="I107" s="25">
        <v>2.1501818181818178</v>
      </c>
      <c r="J107" s="23" t="s">
        <v>50</v>
      </c>
      <c r="K107" s="25" t="s">
        <v>39</v>
      </c>
      <c r="L107" s="27" t="s">
        <v>39</v>
      </c>
      <c r="M107" s="23" t="s">
        <v>253</v>
      </c>
      <c r="N107" s="23" t="s">
        <v>35</v>
      </c>
      <c r="O107" s="23" t="s">
        <v>85</v>
      </c>
      <c r="P107" s="22">
        <v>220000</v>
      </c>
      <c r="R107" s="23" t="s">
        <v>150</v>
      </c>
      <c r="S107" s="23" t="s">
        <v>256</v>
      </c>
      <c r="T107" s="23" t="s">
        <v>253</v>
      </c>
      <c r="U107" s="28">
        <v>51.099999999999994</v>
      </c>
      <c r="V107" s="28">
        <v>38.678029939488908</v>
      </c>
      <c r="W107" s="25">
        <v>4.6000000000000005</v>
      </c>
      <c r="X107" s="25">
        <v>7.8562077365609406</v>
      </c>
      <c r="Y107" s="25">
        <v>8.6666666666666661</v>
      </c>
      <c r="Z107" s="28">
        <v>11.930353445448853</v>
      </c>
      <c r="AA107" s="22">
        <v>3</v>
      </c>
      <c r="AB107" s="25">
        <v>2.4666666666666668</v>
      </c>
      <c r="AC107" s="25">
        <v>2.4785748593361734</v>
      </c>
      <c r="AD107" s="27">
        <v>-1.1666666666666667</v>
      </c>
      <c r="AE107" s="27">
        <v>0.98657657246324937</v>
      </c>
      <c r="AF107" s="28">
        <v>-61</v>
      </c>
      <c r="AG107" s="28">
        <v>38.314488121336034</v>
      </c>
      <c r="AH107" s="22">
        <v>3</v>
      </c>
      <c r="AK107" s="29"/>
    </row>
    <row r="108" spans="1:37" ht="11.25" customHeight="1" x14ac:dyDescent="0.3">
      <c r="A108" s="23" t="s">
        <v>257</v>
      </c>
      <c r="B108" s="23" t="s">
        <v>254</v>
      </c>
      <c r="C108" s="24">
        <v>54.24</v>
      </c>
      <c r="D108" s="24">
        <v>10.233000000000001</v>
      </c>
      <c r="E108" s="22" t="s">
        <v>191</v>
      </c>
      <c r="F108" s="25">
        <v>8.0291666666666703</v>
      </c>
      <c r="G108" s="22">
        <v>740</v>
      </c>
      <c r="H108" s="26" t="s">
        <v>114</v>
      </c>
      <c r="I108" s="25">
        <v>4.5051428571428573</v>
      </c>
      <c r="J108" s="23" t="s">
        <v>50</v>
      </c>
      <c r="K108" s="25" t="s">
        <v>39</v>
      </c>
      <c r="L108" s="27" t="s">
        <v>39</v>
      </c>
      <c r="M108" s="23" t="s">
        <v>257</v>
      </c>
      <c r="N108" s="23" t="s">
        <v>35</v>
      </c>
      <c r="O108" s="23" t="s">
        <v>85</v>
      </c>
      <c r="P108" s="22">
        <v>35000</v>
      </c>
      <c r="R108" s="23" t="s">
        <v>150</v>
      </c>
      <c r="S108" s="23" t="s">
        <v>256</v>
      </c>
      <c r="T108" s="23" t="s">
        <v>257</v>
      </c>
      <c r="U108" s="25">
        <v>2.12</v>
      </c>
      <c r="V108" s="25">
        <v>0.26832815729997322</v>
      </c>
      <c r="W108" s="25">
        <v>-0.33999999999999997</v>
      </c>
      <c r="X108" s="25">
        <v>1.1148990985734988</v>
      </c>
      <c r="Y108" s="28">
        <v>-12.8</v>
      </c>
      <c r="Z108" s="28">
        <v>52.025955060911663</v>
      </c>
      <c r="AA108" s="22">
        <v>5</v>
      </c>
      <c r="AB108" s="27">
        <v>7.5999999999999998E-2</v>
      </c>
      <c r="AC108" s="27">
        <v>8.9442719099991214E-3</v>
      </c>
      <c r="AD108" s="27">
        <v>-0.32799999999999996</v>
      </c>
      <c r="AE108" s="27">
        <v>0.20092287077383689</v>
      </c>
      <c r="AF108" s="28">
        <v>-421.8</v>
      </c>
      <c r="AG108" s="28">
        <v>253.71874191710791</v>
      </c>
      <c r="AH108" s="22">
        <v>5</v>
      </c>
      <c r="AK108" s="29"/>
    </row>
    <row r="109" spans="1:37" ht="11.25" customHeight="1" x14ac:dyDescent="0.3">
      <c r="A109" s="23" t="s">
        <v>258</v>
      </c>
      <c r="B109" s="23" t="s">
        <v>259</v>
      </c>
      <c r="C109" s="24">
        <v>36.953000000000003</v>
      </c>
      <c r="D109" s="24">
        <v>126.6306</v>
      </c>
      <c r="E109" s="22" t="s">
        <v>237</v>
      </c>
      <c r="F109" s="25">
        <v>11.820833333333301</v>
      </c>
      <c r="G109" s="22">
        <v>1206</v>
      </c>
      <c r="H109" s="26" t="s">
        <v>33</v>
      </c>
      <c r="I109" s="25">
        <v>16.300568181818182</v>
      </c>
      <c r="J109" s="23" t="s">
        <v>44</v>
      </c>
      <c r="K109" s="25">
        <v>3.8999999999999995</v>
      </c>
      <c r="L109" s="27">
        <v>0.33750000000000002</v>
      </c>
      <c r="M109" s="23" t="s">
        <v>258</v>
      </c>
      <c r="N109" s="23" t="s">
        <v>35</v>
      </c>
      <c r="O109" s="23" t="s">
        <v>85</v>
      </c>
      <c r="P109" s="22">
        <v>8800</v>
      </c>
      <c r="Q109" s="22">
        <v>0</v>
      </c>
      <c r="R109" s="23" t="s">
        <v>46</v>
      </c>
      <c r="S109" s="23" t="s">
        <v>38</v>
      </c>
      <c r="T109" s="23" t="s">
        <v>258</v>
      </c>
      <c r="U109" s="28">
        <v>118.77500000000001</v>
      </c>
      <c r="V109" s="28">
        <v>26.722821083610661</v>
      </c>
      <c r="W109" s="28">
        <v>51.849999999999994</v>
      </c>
      <c r="X109" s="28">
        <v>10.057335631269419</v>
      </c>
      <c r="Y109" s="28">
        <v>43.9</v>
      </c>
      <c r="Z109" s="25">
        <v>3.1400636936215607</v>
      </c>
      <c r="AA109" s="22">
        <v>4</v>
      </c>
      <c r="AB109" s="25">
        <v>9</v>
      </c>
      <c r="AC109" s="25">
        <v>1.9544820285692095</v>
      </c>
      <c r="AD109" s="25">
        <v>4.1500000000000004</v>
      </c>
      <c r="AE109" s="27">
        <v>0.6244997998398365</v>
      </c>
      <c r="AF109" s="28">
        <v>46.75</v>
      </c>
      <c r="AG109" s="25">
        <v>3.4452866353904712</v>
      </c>
      <c r="AH109" s="22">
        <v>4</v>
      </c>
      <c r="AK109" s="29"/>
    </row>
    <row r="110" spans="1:37" ht="11.25" customHeight="1" x14ac:dyDescent="0.3">
      <c r="A110" s="23" t="s">
        <v>260</v>
      </c>
      <c r="B110" s="23" t="s">
        <v>41</v>
      </c>
      <c r="C110" s="24">
        <v>29.13</v>
      </c>
      <c r="D110" s="24">
        <v>-82.09</v>
      </c>
      <c r="E110" s="22" t="s">
        <v>261</v>
      </c>
      <c r="F110" s="25">
        <v>20.837499999999999</v>
      </c>
      <c r="G110" s="22">
        <v>1328</v>
      </c>
      <c r="H110" s="26" t="s">
        <v>33</v>
      </c>
      <c r="I110" s="25">
        <v>3.6847619047619045</v>
      </c>
      <c r="J110" s="23" t="s">
        <v>44</v>
      </c>
      <c r="K110" s="25">
        <v>19.97</v>
      </c>
      <c r="L110" s="27">
        <v>6.17</v>
      </c>
      <c r="M110" s="23" t="s">
        <v>260</v>
      </c>
      <c r="N110" s="23" t="s">
        <v>35</v>
      </c>
      <c r="O110" s="23" t="s">
        <v>36</v>
      </c>
      <c r="P110" s="22">
        <v>210000</v>
      </c>
      <c r="Q110" s="22">
        <v>5</v>
      </c>
      <c r="R110" s="23" t="s">
        <v>37</v>
      </c>
      <c r="S110" s="23" t="s">
        <v>38</v>
      </c>
      <c r="T110" s="23" t="s">
        <v>260</v>
      </c>
      <c r="U110" s="28">
        <v>52.38095238095238</v>
      </c>
      <c r="V110" s="28" t="s">
        <v>39</v>
      </c>
      <c r="W110" s="28">
        <v>48</v>
      </c>
      <c r="X110" s="28" t="s">
        <v>39</v>
      </c>
      <c r="Y110" s="28">
        <v>93</v>
      </c>
      <c r="Z110" s="28" t="s">
        <v>39</v>
      </c>
      <c r="AA110" s="22">
        <v>1</v>
      </c>
      <c r="AB110" s="28">
        <v>16.666666666666668</v>
      </c>
      <c r="AC110" s="27" t="s">
        <v>39</v>
      </c>
      <c r="AD110" s="25">
        <v>6</v>
      </c>
      <c r="AE110" s="27" t="s">
        <v>39</v>
      </c>
      <c r="AF110" s="28">
        <v>31</v>
      </c>
      <c r="AG110" s="28" t="s">
        <v>39</v>
      </c>
      <c r="AH110" s="22">
        <v>1</v>
      </c>
      <c r="AK110" s="29"/>
    </row>
    <row r="111" spans="1:37" ht="11.25" customHeight="1" x14ac:dyDescent="0.3">
      <c r="A111" s="23" t="s">
        <v>262</v>
      </c>
      <c r="B111" s="23" t="s">
        <v>263</v>
      </c>
      <c r="C111" s="24">
        <v>60.942475000000002</v>
      </c>
      <c r="D111" s="24">
        <v>22.908301999999999</v>
      </c>
      <c r="E111" s="22" t="s">
        <v>215</v>
      </c>
      <c r="F111" s="25">
        <v>4.0916666666666703</v>
      </c>
      <c r="G111" s="22">
        <v>631</v>
      </c>
      <c r="H111" s="26" t="s">
        <v>68</v>
      </c>
      <c r="I111" s="28">
        <v>1003.75</v>
      </c>
      <c r="J111" s="23" t="s">
        <v>50</v>
      </c>
      <c r="K111" s="25">
        <v>8.4</v>
      </c>
      <c r="L111" s="27">
        <v>0.122</v>
      </c>
      <c r="M111" s="23" t="s">
        <v>262</v>
      </c>
      <c r="N111" s="23" t="s">
        <v>35</v>
      </c>
      <c r="O111" s="23" t="s">
        <v>45</v>
      </c>
      <c r="P111" s="22">
        <v>4800</v>
      </c>
      <c r="Q111" s="22">
        <v>4</v>
      </c>
      <c r="R111" s="23" t="s">
        <v>37</v>
      </c>
      <c r="S111" s="39" t="s">
        <v>38</v>
      </c>
      <c r="T111" s="23" t="s">
        <v>262</v>
      </c>
      <c r="U111" s="28" t="s">
        <v>39</v>
      </c>
      <c r="V111" s="28" t="s">
        <v>39</v>
      </c>
      <c r="W111" s="28">
        <v>-25.448489010989011</v>
      </c>
      <c r="X111" s="28">
        <v>37.549506942157613</v>
      </c>
      <c r="Y111" s="25">
        <v>-6</v>
      </c>
      <c r="Z111" s="25">
        <v>8.4852813742385695</v>
      </c>
      <c r="AA111" s="22">
        <v>2</v>
      </c>
      <c r="AB111" s="25">
        <v>9.5414979757085021</v>
      </c>
      <c r="AC111" s="25">
        <v>2.180007343617647</v>
      </c>
      <c r="AD111" s="27">
        <v>0.81288461538461543</v>
      </c>
      <c r="AE111" s="25">
        <v>1.8284149576604458</v>
      </c>
      <c r="AF111" s="28">
        <v>6.5</v>
      </c>
      <c r="AG111" s="28">
        <v>17.677669529663689</v>
      </c>
      <c r="AH111" s="22">
        <v>2</v>
      </c>
      <c r="AK111" s="29"/>
    </row>
    <row r="112" spans="1:37" ht="11.25" customHeight="1" x14ac:dyDescent="0.3">
      <c r="A112" s="23" t="s">
        <v>264</v>
      </c>
      <c r="B112" s="23" t="s">
        <v>263</v>
      </c>
      <c r="C112" s="24">
        <v>60.133333</v>
      </c>
      <c r="D112" s="24">
        <v>24.083333</v>
      </c>
      <c r="E112" s="22" t="s">
        <v>215</v>
      </c>
      <c r="F112" s="25">
        <v>5</v>
      </c>
      <c r="G112" s="22">
        <v>622</v>
      </c>
      <c r="H112" s="26" t="s">
        <v>68</v>
      </c>
      <c r="I112" s="28">
        <v>210.23999999999998</v>
      </c>
      <c r="J112" s="23" t="s">
        <v>50</v>
      </c>
      <c r="K112" s="25">
        <v>3.1</v>
      </c>
      <c r="L112" s="27">
        <v>6.7000000000000004E-2</v>
      </c>
      <c r="M112" s="23" t="s">
        <v>264</v>
      </c>
      <c r="N112" s="23" t="s">
        <v>35</v>
      </c>
      <c r="O112" s="23" t="s">
        <v>45</v>
      </c>
      <c r="P112" s="22">
        <v>60000</v>
      </c>
      <c r="Q112" s="22">
        <v>10</v>
      </c>
      <c r="R112" s="23" t="s">
        <v>57</v>
      </c>
      <c r="S112" s="39" t="s">
        <v>38</v>
      </c>
      <c r="T112" s="23" t="s">
        <v>264</v>
      </c>
      <c r="U112" s="28">
        <v>52.980269730269725</v>
      </c>
      <c r="V112" s="25">
        <v>1.4421163774149857</v>
      </c>
      <c r="W112" s="25">
        <v>4.2078296703296703</v>
      </c>
      <c r="X112" s="25">
        <v>2.1323931695287706</v>
      </c>
      <c r="Y112" s="25">
        <v>8</v>
      </c>
      <c r="Z112" s="25">
        <v>4.2426406871192848</v>
      </c>
      <c r="AA112" s="22">
        <v>2</v>
      </c>
      <c r="AB112" s="25">
        <v>1.0993589743589742</v>
      </c>
      <c r="AC112" s="27">
        <v>0.24153006353716353</v>
      </c>
      <c r="AD112" s="27">
        <v>0.16026098901098901</v>
      </c>
      <c r="AE112" s="27">
        <v>4.2795501070163909E-2</v>
      </c>
      <c r="AF112" s="28">
        <v>14.5</v>
      </c>
      <c r="AG112" s="25">
        <v>0.70710678118654757</v>
      </c>
      <c r="AH112" s="22">
        <v>2</v>
      </c>
      <c r="AK112" s="29"/>
    </row>
    <row r="113" spans="1:37" ht="11.25" customHeight="1" x14ac:dyDescent="0.3">
      <c r="A113" s="23" t="s">
        <v>265</v>
      </c>
      <c r="B113" s="23" t="s">
        <v>263</v>
      </c>
      <c r="C113" s="24">
        <v>60.4166667</v>
      </c>
      <c r="D113" s="24">
        <v>24.3666667</v>
      </c>
      <c r="E113" s="22" t="s">
        <v>266</v>
      </c>
      <c r="F113" s="25">
        <v>4.7208333333333297</v>
      </c>
      <c r="G113" s="22">
        <v>624</v>
      </c>
      <c r="H113" s="26" t="s">
        <v>68</v>
      </c>
      <c r="I113" s="25">
        <v>6.8</v>
      </c>
      <c r="J113" s="23" t="s">
        <v>50</v>
      </c>
      <c r="K113" s="25">
        <v>9.8000000000000007</v>
      </c>
      <c r="L113" s="27" t="s">
        <v>39</v>
      </c>
      <c r="M113" s="23" t="s">
        <v>265</v>
      </c>
      <c r="N113" s="23" t="s">
        <v>35</v>
      </c>
      <c r="O113" s="23" t="s">
        <v>45</v>
      </c>
      <c r="P113" s="22">
        <v>6000</v>
      </c>
      <c r="Q113" s="22">
        <v>1</v>
      </c>
      <c r="R113" s="23" t="s">
        <v>46</v>
      </c>
      <c r="S113" s="39" t="s">
        <v>38</v>
      </c>
      <c r="T113" s="23" t="s">
        <v>265</v>
      </c>
      <c r="U113" s="28">
        <v>77.777777777777771</v>
      </c>
      <c r="V113" s="28" t="s">
        <v>39</v>
      </c>
      <c r="W113" s="28">
        <v>28</v>
      </c>
      <c r="X113" s="28" t="s">
        <v>39</v>
      </c>
      <c r="Y113" s="28">
        <v>36</v>
      </c>
      <c r="Z113" s="28" t="s">
        <v>39</v>
      </c>
      <c r="AA113" s="22">
        <v>1</v>
      </c>
      <c r="AB113" s="27" t="s">
        <v>39</v>
      </c>
      <c r="AC113" s="27" t="s">
        <v>39</v>
      </c>
      <c r="AD113" s="27" t="s">
        <v>39</v>
      </c>
      <c r="AE113" s="27" t="s">
        <v>39</v>
      </c>
      <c r="AF113" s="28" t="s">
        <v>39</v>
      </c>
      <c r="AG113" s="28" t="s">
        <v>39</v>
      </c>
      <c r="AH113" s="22" t="s">
        <v>39</v>
      </c>
      <c r="AK113" s="29"/>
    </row>
    <row r="114" spans="1:37" ht="11.25" customHeight="1" x14ac:dyDescent="0.3">
      <c r="A114" s="23" t="s">
        <v>267</v>
      </c>
      <c r="B114" s="23" t="s">
        <v>263</v>
      </c>
      <c r="C114" s="24">
        <v>60.4166667</v>
      </c>
      <c r="D114" s="24">
        <v>24.3666667</v>
      </c>
      <c r="E114" s="22" t="s">
        <v>268</v>
      </c>
      <c r="F114" s="25">
        <v>4.7208333333333297</v>
      </c>
      <c r="G114" s="22">
        <v>624</v>
      </c>
      <c r="H114" s="26" t="s">
        <v>68</v>
      </c>
      <c r="I114" s="25">
        <v>7.6</v>
      </c>
      <c r="J114" s="23" t="s">
        <v>50</v>
      </c>
      <c r="K114" s="25" t="s">
        <v>39</v>
      </c>
      <c r="L114" s="27">
        <v>0.69</v>
      </c>
      <c r="M114" s="23" t="s">
        <v>267</v>
      </c>
      <c r="N114" s="23" t="s">
        <v>35</v>
      </c>
      <c r="O114" s="23" t="s">
        <v>45</v>
      </c>
      <c r="P114" s="22">
        <v>6000</v>
      </c>
      <c r="Q114" s="22">
        <v>10</v>
      </c>
      <c r="R114" s="23" t="s">
        <v>46</v>
      </c>
      <c r="S114" s="23" t="s">
        <v>38</v>
      </c>
      <c r="T114" s="23" t="s">
        <v>267</v>
      </c>
      <c r="U114" s="28" t="s">
        <v>39</v>
      </c>
      <c r="V114" s="28" t="s">
        <v>39</v>
      </c>
      <c r="W114" s="28" t="s">
        <v>39</v>
      </c>
      <c r="X114" s="28" t="s">
        <v>39</v>
      </c>
      <c r="Y114" s="28" t="s">
        <v>39</v>
      </c>
      <c r="Z114" s="28" t="s">
        <v>39</v>
      </c>
      <c r="AA114" s="22" t="s">
        <v>39</v>
      </c>
      <c r="AB114" s="25">
        <v>5.2936928261916227</v>
      </c>
      <c r="AC114" s="25">
        <v>2.0120371096834364</v>
      </c>
      <c r="AD114" s="25">
        <v>3.45</v>
      </c>
      <c r="AE114" s="25">
        <v>1.484924240491748</v>
      </c>
      <c r="AF114" s="28">
        <v>64.5</v>
      </c>
      <c r="AG114" s="25">
        <v>3.5355339059327378</v>
      </c>
      <c r="AH114" s="22">
        <v>2</v>
      </c>
      <c r="AK114" s="29"/>
    </row>
    <row r="115" spans="1:37" ht="11.25" customHeight="1" x14ac:dyDescent="0.3">
      <c r="A115" s="23" t="s">
        <v>269</v>
      </c>
      <c r="B115" s="23" t="s">
        <v>220</v>
      </c>
      <c r="C115" s="24">
        <v>39.9129</v>
      </c>
      <c r="D115" s="24">
        <v>-88.193200000000004</v>
      </c>
      <c r="E115" s="22" t="s">
        <v>231</v>
      </c>
      <c r="F115" s="25">
        <v>11.241666666666699</v>
      </c>
      <c r="G115" s="22">
        <v>983</v>
      </c>
      <c r="H115" s="26" t="s">
        <v>78</v>
      </c>
      <c r="I115" s="25">
        <v>8.7000000000000011</v>
      </c>
      <c r="J115" s="23" t="s">
        <v>50</v>
      </c>
      <c r="K115" s="25">
        <v>14</v>
      </c>
      <c r="L115" s="25">
        <v>10.610000000000001</v>
      </c>
      <c r="M115" s="23" t="s">
        <v>269</v>
      </c>
      <c r="N115" s="23" t="s">
        <v>35</v>
      </c>
      <c r="O115" s="23" t="s">
        <v>45</v>
      </c>
      <c r="P115" s="22">
        <v>6000</v>
      </c>
      <c r="Q115" s="22">
        <v>0</v>
      </c>
      <c r="R115" s="23" t="s">
        <v>62</v>
      </c>
      <c r="S115" s="23" t="s">
        <v>38</v>
      </c>
      <c r="T115" s="23" t="s">
        <v>269</v>
      </c>
      <c r="U115" s="28">
        <v>112</v>
      </c>
      <c r="V115" s="28">
        <v>43.008720046055778</v>
      </c>
      <c r="W115" s="28">
        <v>45.166666666666664</v>
      </c>
      <c r="X115" s="28">
        <v>24.110855093366826</v>
      </c>
      <c r="Y115" s="28">
        <v>39</v>
      </c>
      <c r="Z115" s="28">
        <v>11.269427669584644</v>
      </c>
      <c r="AA115" s="22">
        <v>3</v>
      </c>
      <c r="AB115" s="25">
        <v>1.6666666666666667</v>
      </c>
      <c r="AC115" s="27">
        <v>0.77513439694889885</v>
      </c>
      <c r="AD115" s="27">
        <v>0.3888888888888889</v>
      </c>
      <c r="AE115" s="27">
        <v>0.3994208770670819</v>
      </c>
      <c r="AF115" s="28">
        <v>20.666666666666668</v>
      </c>
      <c r="AG115" s="28">
        <v>12.897028081435403</v>
      </c>
      <c r="AH115" s="22">
        <v>3</v>
      </c>
      <c r="AK115" s="29"/>
    </row>
    <row r="116" spans="1:37" ht="11.25" customHeight="1" x14ac:dyDescent="0.3">
      <c r="A116" s="23" t="s">
        <v>270</v>
      </c>
      <c r="B116" s="23" t="s">
        <v>220</v>
      </c>
      <c r="C116" s="24">
        <v>39.9129</v>
      </c>
      <c r="D116" s="24">
        <v>-88.193200000000004</v>
      </c>
      <c r="E116" s="22" t="s">
        <v>231</v>
      </c>
      <c r="F116" s="25">
        <v>11.241666666666699</v>
      </c>
      <c r="G116" s="22">
        <v>983</v>
      </c>
      <c r="H116" s="26" t="s">
        <v>78</v>
      </c>
      <c r="I116" s="25">
        <v>6.0555555555555545</v>
      </c>
      <c r="J116" s="23" t="s">
        <v>50</v>
      </c>
      <c r="K116" s="25">
        <v>10.4</v>
      </c>
      <c r="L116" s="27">
        <v>8.8199999999999985</v>
      </c>
      <c r="M116" s="23" t="s">
        <v>270</v>
      </c>
      <c r="N116" s="23" t="s">
        <v>35</v>
      </c>
      <c r="O116" s="23" t="s">
        <v>45</v>
      </c>
      <c r="P116" s="22">
        <v>3000</v>
      </c>
      <c r="Q116" s="22">
        <v>0</v>
      </c>
      <c r="R116" s="23" t="s">
        <v>62</v>
      </c>
      <c r="S116" s="23" t="s">
        <v>38</v>
      </c>
      <c r="T116" s="23" t="s">
        <v>270</v>
      </c>
      <c r="U116" s="28">
        <v>55.222222222222221</v>
      </c>
      <c r="V116" s="28">
        <v>22.301801953438009</v>
      </c>
      <c r="W116" s="28">
        <v>24.222222222222218</v>
      </c>
      <c r="X116" s="28">
        <v>11.50040256944335</v>
      </c>
      <c r="Y116" s="28">
        <v>43</v>
      </c>
      <c r="Z116" s="25">
        <v>6.2449979983983983</v>
      </c>
      <c r="AA116" s="22">
        <v>3</v>
      </c>
      <c r="AB116" s="27">
        <v>0.66666666666666663</v>
      </c>
      <c r="AC116" s="27">
        <v>0.15275252316519497</v>
      </c>
      <c r="AD116" s="27">
        <v>0.17777777777777778</v>
      </c>
      <c r="AE116" s="27">
        <v>0.25458753860865785</v>
      </c>
      <c r="AF116" s="28">
        <v>35</v>
      </c>
      <c r="AG116" s="28">
        <v>46.572524088780071</v>
      </c>
      <c r="AH116" s="22">
        <v>3</v>
      </c>
      <c r="AK116" s="29"/>
    </row>
    <row r="117" spans="1:37" ht="11.25" customHeight="1" x14ac:dyDescent="0.3">
      <c r="A117" s="23" t="s">
        <v>271</v>
      </c>
      <c r="B117" s="23" t="s">
        <v>220</v>
      </c>
      <c r="C117" s="24">
        <v>39.9129</v>
      </c>
      <c r="D117" s="24">
        <v>-88.193200000000004</v>
      </c>
      <c r="E117" s="22" t="s">
        <v>231</v>
      </c>
      <c r="F117" s="25">
        <v>11.241666666666699</v>
      </c>
      <c r="G117" s="22">
        <v>983</v>
      </c>
      <c r="H117" s="26" t="s">
        <v>78</v>
      </c>
      <c r="I117" s="25">
        <v>6.8666666666666671</v>
      </c>
      <c r="J117" s="23" t="s">
        <v>50</v>
      </c>
      <c r="K117" s="25">
        <v>8.6999999999999993</v>
      </c>
      <c r="L117" s="27">
        <v>1.763333333333333</v>
      </c>
      <c r="M117" s="23" t="s">
        <v>271</v>
      </c>
      <c r="N117" s="23" t="s">
        <v>35</v>
      </c>
      <c r="O117" s="23" t="s">
        <v>45</v>
      </c>
      <c r="P117" s="22">
        <v>8000</v>
      </c>
      <c r="Q117" s="22">
        <v>0</v>
      </c>
      <c r="R117" s="23" t="s">
        <v>62</v>
      </c>
      <c r="S117" s="23" t="s">
        <v>38</v>
      </c>
      <c r="T117" s="23" t="s">
        <v>271</v>
      </c>
      <c r="U117" s="28">
        <v>88.583333333333329</v>
      </c>
      <c r="V117" s="28">
        <v>32.339588097768562</v>
      </c>
      <c r="W117" s="28">
        <v>27.708333333333332</v>
      </c>
      <c r="X117" s="28">
        <v>11.436190726519616</v>
      </c>
      <c r="Y117" s="28">
        <v>31.333333333333332</v>
      </c>
      <c r="Z117" s="25">
        <v>3.7859388972001722</v>
      </c>
      <c r="AA117" s="22">
        <v>3</v>
      </c>
      <c r="AB117" s="25">
        <v>1.1500000000000001</v>
      </c>
      <c r="AC117" s="27">
        <v>0.47631397208144122</v>
      </c>
      <c r="AD117" s="27">
        <v>-0.29583333333333328</v>
      </c>
      <c r="AE117" s="27">
        <v>0.43108390521258538</v>
      </c>
      <c r="AF117" s="28">
        <v>-18.066666666666666</v>
      </c>
      <c r="AG117" s="28">
        <v>34.416468925985612</v>
      </c>
      <c r="AH117" s="22">
        <v>3</v>
      </c>
      <c r="AK117" s="29"/>
    </row>
    <row r="118" spans="1:37" ht="11.25" customHeight="1" x14ac:dyDescent="0.3">
      <c r="A118" s="23" t="s">
        <v>272</v>
      </c>
      <c r="B118" s="23" t="s">
        <v>220</v>
      </c>
      <c r="C118" s="24">
        <v>40.629277999999999</v>
      </c>
      <c r="D118" s="24">
        <v>-88.919990999999996</v>
      </c>
      <c r="E118" s="22" t="s">
        <v>273</v>
      </c>
      <c r="F118" s="25">
        <v>10.5375</v>
      </c>
      <c r="G118" s="22">
        <v>930</v>
      </c>
      <c r="H118" s="26" t="s">
        <v>78</v>
      </c>
      <c r="I118" s="25">
        <v>5.0751545329670336</v>
      </c>
      <c r="J118" s="23" t="s">
        <v>50</v>
      </c>
      <c r="K118" s="25">
        <v>8.7038281057051137</v>
      </c>
      <c r="L118" s="27">
        <v>0.30727834033094592</v>
      </c>
      <c r="M118" s="23" t="s">
        <v>272</v>
      </c>
      <c r="N118" s="23" t="s">
        <v>35</v>
      </c>
      <c r="O118" s="23" t="s">
        <v>45</v>
      </c>
      <c r="P118" s="22">
        <v>1600</v>
      </c>
      <c r="Q118" s="22">
        <v>1</v>
      </c>
      <c r="R118" s="23" t="s">
        <v>37</v>
      </c>
      <c r="S118" s="23" t="s">
        <v>38</v>
      </c>
      <c r="T118" s="23" t="s">
        <v>272</v>
      </c>
      <c r="U118" s="28">
        <v>45.75</v>
      </c>
      <c r="V118" s="28" t="s">
        <v>39</v>
      </c>
      <c r="W118" s="28">
        <v>10.3125</v>
      </c>
      <c r="X118" s="28" t="s">
        <v>39</v>
      </c>
      <c r="Y118" s="28">
        <v>23</v>
      </c>
      <c r="Z118" s="28" t="s">
        <v>39</v>
      </c>
      <c r="AA118" s="22">
        <v>1</v>
      </c>
      <c r="AB118" s="25">
        <v>1.75</v>
      </c>
      <c r="AC118" s="27" t="s">
        <v>39</v>
      </c>
      <c r="AD118" s="25">
        <v>1.3749999999999998</v>
      </c>
      <c r="AE118" s="27" t="s">
        <v>39</v>
      </c>
      <c r="AF118" s="28">
        <v>79</v>
      </c>
      <c r="AG118" s="28" t="s">
        <v>39</v>
      </c>
      <c r="AH118" s="22">
        <v>1</v>
      </c>
      <c r="AK118" s="29"/>
    </row>
    <row r="119" spans="1:37" ht="11.25" customHeight="1" x14ac:dyDescent="0.3">
      <c r="A119" s="23" t="s">
        <v>274</v>
      </c>
      <c r="B119" s="23" t="s">
        <v>220</v>
      </c>
      <c r="C119" s="24">
        <v>40.629277999999999</v>
      </c>
      <c r="D119" s="24">
        <v>-88.919990999999996</v>
      </c>
      <c r="E119" s="22" t="s">
        <v>273</v>
      </c>
      <c r="F119" s="25">
        <v>10.5375</v>
      </c>
      <c r="G119" s="22">
        <v>930</v>
      </c>
      <c r="H119" s="26" t="s">
        <v>78</v>
      </c>
      <c r="I119" s="25">
        <v>7.9848763736263741</v>
      </c>
      <c r="J119" s="23" t="s">
        <v>50</v>
      </c>
      <c r="K119" s="25">
        <v>12.783417053874169</v>
      </c>
      <c r="L119" s="27">
        <v>0.1321204319979907</v>
      </c>
      <c r="M119" s="23" t="s">
        <v>274</v>
      </c>
      <c r="N119" s="23" t="s">
        <v>35</v>
      </c>
      <c r="O119" s="23" t="s">
        <v>45</v>
      </c>
      <c r="P119" s="22">
        <v>4000</v>
      </c>
      <c r="Q119" s="22">
        <v>1</v>
      </c>
      <c r="R119" s="23" t="s">
        <v>37</v>
      </c>
      <c r="S119" s="23" t="s">
        <v>38</v>
      </c>
      <c r="T119" s="23" t="s">
        <v>274</v>
      </c>
      <c r="U119" s="28">
        <v>101.875</v>
      </c>
      <c r="V119" s="28" t="s">
        <v>39</v>
      </c>
      <c r="W119" s="28">
        <v>44.5</v>
      </c>
      <c r="X119" s="28" t="s">
        <v>39</v>
      </c>
      <c r="Y119" s="28">
        <v>44</v>
      </c>
      <c r="Z119" s="28" t="s">
        <v>39</v>
      </c>
      <c r="AA119" s="22">
        <v>1</v>
      </c>
      <c r="AB119" s="25">
        <v>1.05</v>
      </c>
      <c r="AC119" s="27" t="s">
        <v>39</v>
      </c>
      <c r="AD119" s="27">
        <v>0.42500000000000004</v>
      </c>
      <c r="AE119" s="27" t="s">
        <v>39</v>
      </c>
      <c r="AF119" s="28">
        <v>40</v>
      </c>
      <c r="AG119" s="28" t="s">
        <v>39</v>
      </c>
      <c r="AH119" s="22">
        <v>1</v>
      </c>
      <c r="AK119" s="29"/>
    </row>
    <row r="120" spans="1:37" ht="11.25" customHeight="1" x14ac:dyDescent="0.3">
      <c r="A120" s="23" t="s">
        <v>275</v>
      </c>
      <c r="B120" s="23" t="s">
        <v>66</v>
      </c>
      <c r="C120" s="24">
        <v>56.044899999999998</v>
      </c>
      <c r="D120" s="24">
        <v>14.0783</v>
      </c>
      <c r="E120" s="22">
        <v>1992</v>
      </c>
      <c r="F120" s="25">
        <v>7.8125</v>
      </c>
      <c r="G120" s="22">
        <v>618</v>
      </c>
      <c r="H120" s="26" t="s">
        <v>114</v>
      </c>
      <c r="I120" s="25">
        <v>8.3999999999999986</v>
      </c>
      <c r="J120" s="23" t="s">
        <v>165</v>
      </c>
      <c r="K120" s="25">
        <v>5.4</v>
      </c>
      <c r="L120" s="27" t="s">
        <v>39</v>
      </c>
      <c r="M120" s="23" t="s">
        <v>275</v>
      </c>
      <c r="N120" s="23" t="s">
        <v>79</v>
      </c>
      <c r="O120" s="23" t="s">
        <v>85</v>
      </c>
      <c r="P120" s="22">
        <v>40000</v>
      </c>
      <c r="Q120" s="22">
        <v>2</v>
      </c>
      <c r="R120" s="23" t="s">
        <v>57</v>
      </c>
      <c r="S120" s="23" t="s">
        <v>38</v>
      </c>
      <c r="T120" s="23" t="s">
        <v>275</v>
      </c>
      <c r="U120" s="28">
        <v>27</v>
      </c>
      <c r="V120" s="28" t="s">
        <v>39</v>
      </c>
      <c r="W120" s="25">
        <v>4.5</v>
      </c>
      <c r="X120" s="28" t="s">
        <v>39</v>
      </c>
      <c r="Y120" s="28">
        <v>16.666666666666664</v>
      </c>
      <c r="Z120" s="28" t="s">
        <v>39</v>
      </c>
      <c r="AA120" s="22">
        <v>1</v>
      </c>
      <c r="AB120" s="27" t="s">
        <v>39</v>
      </c>
      <c r="AC120" s="27" t="s">
        <v>39</v>
      </c>
      <c r="AD120" s="27" t="s">
        <v>39</v>
      </c>
      <c r="AE120" s="27" t="s">
        <v>39</v>
      </c>
      <c r="AF120" s="28" t="s">
        <v>39</v>
      </c>
      <c r="AG120" s="28" t="s">
        <v>39</v>
      </c>
      <c r="AH120" s="22" t="s">
        <v>39</v>
      </c>
      <c r="AK120" s="29"/>
    </row>
    <row r="121" spans="1:37" ht="11.25" customHeight="1" x14ac:dyDescent="0.3">
      <c r="A121" s="23" t="s">
        <v>276</v>
      </c>
      <c r="B121" s="23" t="s">
        <v>66</v>
      </c>
      <c r="C121" s="24">
        <v>55.667999999999999</v>
      </c>
      <c r="D121" s="24">
        <v>13.5192</v>
      </c>
      <c r="E121" s="22">
        <v>1992</v>
      </c>
      <c r="F121" s="25">
        <v>7.9124999999999996</v>
      </c>
      <c r="G121" s="22">
        <v>655</v>
      </c>
      <c r="H121" s="26" t="s">
        <v>114</v>
      </c>
      <c r="I121" s="25">
        <v>24.599999999999998</v>
      </c>
      <c r="J121" s="23" t="s">
        <v>165</v>
      </c>
      <c r="K121" s="25">
        <v>2.9</v>
      </c>
      <c r="L121" s="27" t="s">
        <v>39</v>
      </c>
      <c r="M121" s="23" t="s">
        <v>276</v>
      </c>
      <c r="N121" s="23" t="s">
        <v>79</v>
      </c>
      <c r="O121" s="23" t="s">
        <v>85</v>
      </c>
      <c r="P121" s="22">
        <v>50000</v>
      </c>
      <c r="Q121" s="22">
        <v>150</v>
      </c>
      <c r="R121" s="23" t="s">
        <v>57</v>
      </c>
      <c r="S121" s="23" t="s">
        <v>38</v>
      </c>
      <c r="T121" s="23" t="s">
        <v>276</v>
      </c>
      <c r="U121" s="28">
        <v>48</v>
      </c>
      <c r="V121" s="28" t="s">
        <v>39</v>
      </c>
      <c r="W121" s="25">
        <v>0</v>
      </c>
      <c r="X121" s="28" t="s">
        <v>39</v>
      </c>
      <c r="Y121" s="25">
        <v>0</v>
      </c>
      <c r="Z121" s="28" t="s">
        <v>39</v>
      </c>
      <c r="AA121" s="22">
        <v>1</v>
      </c>
      <c r="AB121" s="27" t="s">
        <v>39</v>
      </c>
      <c r="AC121" s="27" t="s">
        <v>39</v>
      </c>
      <c r="AD121" s="27" t="s">
        <v>39</v>
      </c>
      <c r="AE121" s="27" t="s">
        <v>39</v>
      </c>
      <c r="AF121" s="28" t="s">
        <v>39</v>
      </c>
      <c r="AG121" s="28" t="s">
        <v>39</v>
      </c>
      <c r="AH121" s="22" t="s">
        <v>39</v>
      </c>
      <c r="AK121" s="29"/>
    </row>
    <row r="122" spans="1:37" ht="11.25" customHeight="1" x14ac:dyDescent="0.3">
      <c r="A122" s="23" t="s">
        <v>277</v>
      </c>
      <c r="B122" s="23" t="s">
        <v>66</v>
      </c>
      <c r="C122" s="24">
        <v>55.667999999999999</v>
      </c>
      <c r="D122" s="24">
        <v>13.5192</v>
      </c>
      <c r="E122" s="22">
        <v>1992</v>
      </c>
      <c r="F122" s="25">
        <v>7.9124999999999996</v>
      </c>
      <c r="G122" s="22">
        <v>655</v>
      </c>
      <c r="H122" s="26" t="s">
        <v>114</v>
      </c>
      <c r="I122" s="25">
        <v>37.200000000000003</v>
      </c>
      <c r="J122" s="23" t="s">
        <v>165</v>
      </c>
      <c r="K122" s="25">
        <v>2.9</v>
      </c>
      <c r="L122" s="27" t="s">
        <v>39</v>
      </c>
      <c r="M122" s="23" t="s">
        <v>277</v>
      </c>
      <c r="N122" s="23" t="s">
        <v>79</v>
      </c>
      <c r="O122" s="23" t="s">
        <v>85</v>
      </c>
      <c r="P122" s="22">
        <v>60000</v>
      </c>
      <c r="Q122" s="22">
        <v>150</v>
      </c>
      <c r="R122" s="23" t="s">
        <v>57</v>
      </c>
      <c r="S122" s="23" t="s">
        <v>38</v>
      </c>
      <c r="T122" s="23" t="s">
        <v>277</v>
      </c>
      <c r="U122" s="28">
        <v>70.2</v>
      </c>
      <c r="V122" s="28" t="s">
        <v>39</v>
      </c>
      <c r="W122" s="25">
        <v>9</v>
      </c>
      <c r="X122" s="28" t="s">
        <v>39</v>
      </c>
      <c r="Y122" s="28">
        <v>12.820512820512819</v>
      </c>
      <c r="Z122" s="28" t="s">
        <v>39</v>
      </c>
      <c r="AA122" s="22">
        <v>1</v>
      </c>
      <c r="AB122" s="27" t="s">
        <v>39</v>
      </c>
      <c r="AC122" s="27" t="s">
        <v>39</v>
      </c>
      <c r="AD122" s="27" t="s">
        <v>39</v>
      </c>
      <c r="AE122" s="27" t="s">
        <v>39</v>
      </c>
      <c r="AF122" s="28" t="s">
        <v>39</v>
      </c>
      <c r="AG122" s="28" t="s">
        <v>39</v>
      </c>
      <c r="AH122" s="22" t="s">
        <v>39</v>
      </c>
      <c r="AK122" s="29"/>
    </row>
    <row r="123" spans="1:37" ht="11.25" customHeight="1" x14ac:dyDescent="0.3">
      <c r="A123" s="23" t="s">
        <v>278</v>
      </c>
      <c r="B123" s="23" t="s">
        <v>125</v>
      </c>
      <c r="C123" s="24">
        <v>31.535499999999999</v>
      </c>
      <c r="D123" s="24">
        <v>120.2064</v>
      </c>
      <c r="E123" s="22" t="s">
        <v>279</v>
      </c>
      <c r="F123" s="25">
        <v>15.5625</v>
      </c>
      <c r="G123" s="22">
        <v>1028</v>
      </c>
      <c r="H123" s="26" t="s">
        <v>33</v>
      </c>
      <c r="I123" s="28">
        <v>233.6</v>
      </c>
      <c r="J123" s="23" t="s">
        <v>280</v>
      </c>
      <c r="K123" s="25">
        <v>4.82</v>
      </c>
      <c r="L123" s="27">
        <v>0.152</v>
      </c>
      <c r="M123" s="23" t="s">
        <v>278</v>
      </c>
      <c r="N123" s="23" t="s">
        <v>35</v>
      </c>
      <c r="O123" s="23" t="s">
        <v>85</v>
      </c>
      <c r="P123" s="22">
        <v>30</v>
      </c>
      <c r="Q123" s="22">
        <v>0</v>
      </c>
      <c r="R123" s="23" t="s">
        <v>62</v>
      </c>
      <c r="S123" s="23" t="s">
        <v>38</v>
      </c>
      <c r="T123" s="23" t="s">
        <v>278</v>
      </c>
      <c r="U123" s="28">
        <v>1125.9520000000002</v>
      </c>
      <c r="V123" s="28" t="s">
        <v>39</v>
      </c>
      <c r="W123" s="28">
        <v>198.56000000000006</v>
      </c>
      <c r="X123" s="28" t="s">
        <v>39</v>
      </c>
      <c r="Y123" s="28">
        <v>17.634854771784234</v>
      </c>
      <c r="Z123" s="28" t="s">
        <v>39</v>
      </c>
      <c r="AA123" s="22">
        <v>1</v>
      </c>
      <c r="AB123" s="28">
        <v>35.507200000000005</v>
      </c>
      <c r="AC123" s="27" t="s">
        <v>39</v>
      </c>
      <c r="AD123" s="28">
        <v>11.446399999999999</v>
      </c>
      <c r="AE123" s="27" t="s">
        <v>39</v>
      </c>
      <c r="AF123" s="28">
        <v>32.236842105263158</v>
      </c>
      <c r="AG123" s="28" t="s">
        <v>39</v>
      </c>
      <c r="AH123" s="22">
        <v>1</v>
      </c>
      <c r="AK123" s="29"/>
    </row>
    <row r="124" spans="1:37" ht="11.25" customHeight="1" x14ac:dyDescent="0.3">
      <c r="A124" s="23" t="s">
        <v>281</v>
      </c>
      <c r="B124" s="23" t="s">
        <v>125</v>
      </c>
      <c r="C124" s="24">
        <v>31.535499999999999</v>
      </c>
      <c r="D124" s="24">
        <v>120.2064</v>
      </c>
      <c r="E124" s="22" t="s">
        <v>279</v>
      </c>
      <c r="F124" s="25">
        <v>15.5625</v>
      </c>
      <c r="G124" s="22">
        <v>1028</v>
      </c>
      <c r="H124" s="26" t="s">
        <v>33</v>
      </c>
      <c r="I124" s="28">
        <v>233.6</v>
      </c>
      <c r="J124" s="23" t="s">
        <v>280</v>
      </c>
      <c r="K124" s="25">
        <v>4.82</v>
      </c>
      <c r="L124" s="27">
        <v>0.152</v>
      </c>
      <c r="M124" s="23" t="s">
        <v>281</v>
      </c>
      <c r="N124" s="23" t="s">
        <v>91</v>
      </c>
      <c r="O124" s="23" t="s">
        <v>85</v>
      </c>
      <c r="P124" s="22">
        <v>30</v>
      </c>
      <c r="Q124" s="22">
        <v>0</v>
      </c>
      <c r="R124" s="23" t="s">
        <v>62</v>
      </c>
      <c r="S124" s="23" t="s">
        <v>38</v>
      </c>
      <c r="T124" s="23" t="s">
        <v>281</v>
      </c>
      <c r="U124" s="28">
        <v>1125.9520000000002</v>
      </c>
      <c r="V124" s="28" t="s">
        <v>39</v>
      </c>
      <c r="W124" s="28">
        <v>591.00800000000015</v>
      </c>
      <c r="X124" s="28" t="s">
        <v>39</v>
      </c>
      <c r="Y124" s="28">
        <v>52.489626556016603</v>
      </c>
      <c r="Z124" s="28" t="s">
        <v>39</v>
      </c>
      <c r="AA124" s="22">
        <v>1</v>
      </c>
      <c r="AB124" s="28">
        <v>35.507200000000005</v>
      </c>
      <c r="AC124" s="27" t="s">
        <v>39</v>
      </c>
      <c r="AD124" s="28">
        <v>23.360000000000007</v>
      </c>
      <c r="AE124" s="27" t="s">
        <v>39</v>
      </c>
      <c r="AF124" s="28">
        <v>65.789473684210535</v>
      </c>
      <c r="AG124" s="28" t="s">
        <v>39</v>
      </c>
      <c r="AH124" s="22">
        <v>1</v>
      </c>
      <c r="AK124" s="29"/>
    </row>
    <row r="125" spans="1:37" ht="11.25" customHeight="1" x14ac:dyDescent="0.3">
      <c r="A125" s="23" t="s">
        <v>282</v>
      </c>
      <c r="B125" s="23" t="s">
        <v>125</v>
      </c>
      <c r="C125" s="24">
        <v>31.535499999999999</v>
      </c>
      <c r="D125" s="24">
        <v>120.2064</v>
      </c>
      <c r="E125" s="22" t="s">
        <v>279</v>
      </c>
      <c r="F125" s="25">
        <v>15.5625</v>
      </c>
      <c r="G125" s="22">
        <v>1028</v>
      </c>
      <c r="H125" s="26" t="s">
        <v>33</v>
      </c>
      <c r="I125" s="28">
        <v>233.6</v>
      </c>
      <c r="J125" s="23" t="s">
        <v>280</v>
      </c>
      <c r="K125" s="25">
        <v>4.82</v>
      </c>
      <c r="L125" s="27">
        <v>0.152</v>
      </c>
      <c r="M125" s="23" t="s">
        <v>282</v>
      </c>
      <c r="N125" s="23" t="s">
        <v>79</v>
      </c>
      <c r="O125" s="23" t="s">
        <v>85</v>
      </c>
      <c r="P125" s="22">
        <v>30</v>
      </c>
      <c r="Q125" s="22">
        <v>0</v>
      </c>
      <c r="R125" s="23" t="s">
        <v>62</v>
      </c>
      <c r="S125" s="23" t="s">
        <v>38</v>
      </c>
      <c r="T125" s="23" t="s">
        <v>282</v>
      </c>
      <c r="U125" s="28">
        <v>1125.9520000000002</v>
      </c>
      <c r="V125" s="28" t="s">
        <v>39</v>
      </c>
      <c r="W125" s="28">
        <v>572.32000000000005</v>
      </c>
      <c r="X125" s="28" t="s">
        <v>39</v>
      </c>
      <c r="Y125" s="28">
        <v>50.829875518672196</v>
      </c>
      <c r="Z125" s="28" t="s">
        <v>39</v>
      </c>
      <c r="AA125" s="22">
        <v>1</v>
      </c>
      <c r="AB125" s="28">
        <v>35.507200000000005</v>
      </c>
      <c r="AC125" s="27" t="s">
        <v>39</v>
      </c>
      <c r="AD125" s="28">
        <v>22.425600000000003</v>
      </c>
      <c r="AE125" s="27" t="s">
        <v>39</v>
      </c>
      <c r="AF125" s="28">
        <v>63.15789473684211</v>
      </c>
      <c r="AG125" s="28" t="s">
        <v>39</v>
      </c>
      <c r="AH125" s="22">
        <v>1</v>
      </c>
      <c r="AK125" s="29"/>
    </row>
    <row r="126" spans="1:37" ht="11.25" customHeight="1" x14ac:dyDescent="0.3">
      <c r="A126" s="23" t="s">
        <v>283</v>
      </c>
      <c r="B126" s="23" t="s">
        <v>125</v>
      </c>
      <c r="C126" s="24">
        <v>24.856000000000002</v>
      </c>
      <c r="D126" s="24">
        <v>102.78319999999999</v>
      </c>
      <c r="E126" s="22" t="s">
        <v>191</v>
      </c>
      <c r="F126" s="25">
        <v>15.945833333333301</v>
      </c>
      <c r="G126" s="22">
        <v>1002</v>
      </c>
      <c r="H126" s="26" t="s">
        <v>284</v>
      </c>
      <c r="I126" s="25">
        <v>31.546428571428571</v>
      </c>
      <c r="J126" s="23" t="s">
        <v>165</v>
      </c>
      <c r="K126" s="25" t="s">
        <v>39</v>
      </c>
      <c r="L126" s="27">
        <v>0.87</v>
      </c>
      <c r="M126" s="23" t="s">
        <v>283</v>
      </c>
      <c r="N126" s="23" t="s">
        <v>35</v>
      </c>
      <c r="O126" s="23" t="s">
        <v>45</v>
      </c>
      <c r="P126" s="22">
        <v>2800</v>
      </c>
      <c r="Q126" s="22">
        <v>1</v>
      </c>
      <c r="R126" s="23" t="s">
        <v>62</v>
      </c>
      <c r="S126" s="23" t="s">
        <v>38</v>
      </c>
      <c r="T126" s="23" t="s">
        <v>283</v>
      </c>
      <c r="U126" s="28" t="s">
        <v>39</v>
      </c>
      <c r="V126" s="28" t="s">
        <v>39</v>
      </c>
      <c r="W126" s="28" t="s">
        <v>39</v>
      </c>
      <c r="X126" s="28" t="s">
        <v>39</v>
      </c>
      <c r="Y126" s="28" t="s">
        <v>39</v>
      </c>
      <c r="Z126" s="28" t="s">
        <v>39</v>
      </c>
      <c r="AA126" s="22" t="s">
        <v>39</v>
      </c>
      <c r="AB126" s="28">
        <v>27.375</v>
      </c>
      <c r="AC126" s="27" t="s">
        <v>39</v>
      </c>
      <c r="AD126" s="28">
        <v>16.151249999999997</v>
      </c>
      <c r="AE126" s="27" t="s">
        <v>39</v>
      </c>
      <c r="AF126" s="28">
        <v>59</v>
      </c>
      <c r="AG126" s="28" t="s">
        <v>39</v>
      </c>
      <c r="AH126" s="22">
        <v>1</v>
      </c>
      <c r="AK126" s="29"/>
    </row>
    <row r="127" spans="1:37" ht="11.25" customHeight="1" x14ac:dyDescent="0.3">
      <c r="A127" s="23" t="s">
        <v>285</v>
      </c>
      <c r="B127" s="23" t="s">
        <v>125</v>
      </c>
      <c r="C127" s="24">
        <v>24.856000000000002</v>
      </c>
      <c r="D127" s="24">
        <v>102.78319999999999</v>
      </c>
      <c r="E127" s="22" t="s">
        <v>191</v>
      </c>
      <c r="F127" s="25">
        <v>15.945833333333301</v>
      </c>
      <c r="G127" s="22">
        <v>1002</v>
      </c>
      <c r="H127" s="26" t="s">
        <v>284</v>
      </c>
      <c r="I127" s="25">
        <v>31.546428571428571</v>
      </c>
      <c r="J127" s="23" t="s">
        <v>165</v>
      </c>
      <c r="K127" s="25">
        <v>8.4</v>
      </c>
      <c r="L127" s="27" t="s">
        <v>39</v>
      </c>
      <c r="M127" s="23" t="s">
        <v>285</v>
      </c>
      <c r="N127" s="23" t="s">
        <v>35</v>
      </c>
      <c r="O127" s="23" t="s">
        <v>45</v>
      </c>
      <c r="P127" s="22">
        <v>2800</v>
      </c>
      <c r="Q127" s="22">
        <v>0</v>
      </c>
      <c r="R127" s="23" t="s">
        <v>62</v>
      </c>
      <c r="S127" s="23" t="s">
        <v>38</v>
      </c>
      <c r="T127" s="23" t="s">
        <v>285</v>
      </c>
      <c r="U127" s="28">
        <v>264.99</v>
      </c>
      <c r="V127" s="28" t="s">
        <v>39</v>
      </c>
      <c r="W127" s="25">
        <v>0.44580000000000003</v>
      </c>
      <c r="X127" s="28" t="s">
        <v>39</v>
      </c>
      <c r="Y127" s="28">
        <v>61.404958677685947</v>
      </c>
      <c r="Z127" s="28" t="s">
        <v>39</v>
      </c>
      <c r="AA127" s="22">
        <v>1</v>
      </c>
      <c r="AB127" s="27" t="s">
        <v>39</v>
      </c>
      <c r="AC127" s="27" t="s">
        <v>39</v>
      </c>
      <c r="AD127" s="27" t="s">
        <v>39</v>
      </c>
      <c r="AE127" s="27" t="s">
        <v>39</v>
      </c>
      <c r="AF127" s="28" t="s">
        <v>39</v>
      </c>
      <c r="AG127" s="28" t="s">
        <v>39</v>
      </c>
      <c r="AH127" s="22" t="s">
        <v>39</v>
      </c>
      <c r="AK127" s="29"/>
    </row>
    <row r="128" spans="1:37" ht="11.25" customHeight="1" x14ac:dyDescent="0.3">
      <c r="A128" s="23" t="s">
        <v>286</v>
      </c>
      <c r="B128" s="23" t="s">
        <v>125</v>
      </c>
      <c r="C128" s="24">
        <v>24.856000000000002</v>
      </c>
      <c r="D128" s="24">
        <v>102.78319999999999</v>
      </c>
      <c r="E128" s="22">
        <v>2003</v>
      </c>
      <c r="F128" s="25">
        <v>15.945833333333301</v>
      </c>
      <c r="G128" s="22">
        <v>1002</v>
      </c>
      <c r="H128" s="26" t="s">
        <v>284</v>
      </c>
      <c r="I128" s="25">
        <v>21.9</v>
      </c>
      <c r="J128" s="23" t="s">
        <v>44</v>
      </c>
      <c r="K128" s="25">
        <v>8.4</v>
      </c>
      <c r="L128" s="27">
        <v>0.87</v>
      </c>
      <c r="M128" s="23" t="s">
        <v>286</v>
      </c>
      <c r="N128" s="23" t="s">
        <v>35</v>
      </c>
      <c r="O128" s="23" t="s">
        <v>45</v>
      </c>
      <c r="P128" s="22">
        <v>4200</v>
      </c>
      <c r="R128" s="23" t="s">
        <v>62</v>
      </c>
      <c r="S128" s="23" t="s">
        <v>38</v>
      </c>
      <c r="T128" s="23" t="s">
        <v>286</v>
      </c>
      <c r="U128" s="28">
        <v>105.48499999999999</v>
      </c>
      <c r="V128" s="28" t="s">
        <v>39</v>
      </c>
      <c r="W128" s="28">
        <v>59.129999999999995</v>
      </c>
      <c r="X128" s="28" t="s">
        <v>39</v>
      </c>
      <c r="Y128" s="28">
        <v>56.055363321799312</v>
      </c>
      <c r="Z128" s="28" t="s">
        <v>39</v>
      </c>
      <c r="AA128" s="22">
        <v>1</v>
      </c>
      <c r="AB128" s="28">
        <v>13.505000000000001</v>
      </c>
      <c r="AC128" s="27" t="s">
        <v>39</v>
      </c>
      <c r="AD128" s="25">
        <v>9.125</v>
      </c>
      <c r="AE128" s="27" t="s">
        <v>39</v>
      </c>
      <c r="AF128" s="28">
        <v>67.567567567567565</v>
      </c>
      <c r="AG128" s="28" t="s">
        <v>39</v>
      </c>
      <c r="AH128" s="22">
        <v>1</v>
      </c>
      <c r="AK128" s="29"/>
    </row>
    <row r="129" spans="1:37" ht="11.25" customHeight="1" x14ac:dyDescent="0.3">
      <c r="A129" s="23" t="s">
        <v>287</v>
      </c>
      <c r="B129" s="23" t="s">
        <v>125</v>
      </c>
      <c r="C129" s="24">
        <v>24.856000000000002</v>
      </c>
      <c r="D129" s="24">
        <v>102.78319999999999</v>
      </c>
      <c r="E129" s="22">
        <v>2003</v>
      </c>
      <c r="F129" s="25">
        <v>15.945833333333301</v>
      </c>
      <c r="G129" s="22">
        <v>1002</v>
      </c>
      <c r="H129" s="26" t="s">
        <v>284</v>
      </c>
      <c r="I129" s="25">
        <v>31.546428571428571</v>
      </c>
      <c r="J129" s="23" t="s">
        <v>44</v>
      </c>
      <c r="K129" s="25">
        <v>8.4</v>
      </c>
      <c r="L129" s="27">
        <v>0.87</v>
      </c>
      <c r="M129" s="23" t="s">
        <v>287</v>
      </c>
      <c r="N129" s="23" t="s">
        <v>35</v>
      </c>
      <c r="O129" s="23" t="s">
        <v>45</v>
      </c>
      <c r="P129" s="22">
        <v>2800</v>
      </c>
      <c r="R129" s="23" t="s">
        <v>62</v>
      </c>
      <c r="S129" s="23" t="s">
        <v>38</v>
      </c>
      <c r="T129" s="23" t="s">
        <v>287</v>
      </c>
      <c r="U129" s="28">
        <v>193.815</v>
      </c>
      <c r="V129" s="28" t="s">
        <v>39</v>
      </c>
      <c r="W129" s="28">
        <v>108.405</v>
      </c>
      <c r="X129" s="28" t="s">
        <v>39</v>
      </c>
      <c r="Y129" s="28">
        <v>55.932203389830505</v>
      </c>
      <c r="Z129" s="28" t="s">
        <v>39</v>
      </c>
      <c r="AA129" s="22">
        <v>1</v>
      </c>
      <c r="AB129" s="28">
        <v>24.82</v>
      </c>
      <c r="AC129" s="27" t="s">
        <v>39</v>
      </c>
      <c r="AD129" s="28">
        <v>13.14</v>
      </c>
      <c r="AE129" s="27" t="s">
        <v>39</v>
      </c>
      <c r="AF129" s="28">
        <v>52.941176470588239</v>
      </c>
      <c r="AG129" s="28" t="s">
        <v>39</v>
      </c>
      <c r="AH129" s="22">
        <v>1</v>
      </c>
      <c r="AK129" s="29"/>
    </row>
    <row r="130" spans="1:37" ht="11.25" customHeight="1" x14ac:dyDescent="0.3">
      <c r="A130" s="23" t="s">
        <v>288</v>
      </c>
      <c r="B130" s="23" t="s">
        <v>289</v>
      </c>
      <c r="C130" s="24">
        <v>39.361800000000002</v>
      </c>
      <c r="D130" s="24">
        <v>-0.34589999999999999</v>
      </c>
      <c r="E130" s="22" t="s">
        <v>290</v>
      </c>
      <c r="F130" s="25">
        <v>17.691666666666698</v>
      </c>
      <c r="G130" s="22">
        <v>450</v>
      </c>
      <c r="H130" s="26" t="s">
        <v>61</v>
      </c>
      <c r="I130" s="25">
        <v>31.191780821917806</v>
      </c>
      <c r="J130" s="23" t="s">
        <v>44</v>
      </c>
      <c r="K130" s="25">
        <v>3.9</v>
      </c>
      <c r="L130" s="27">
        <v>0.36099999999999999</v>
      </c>
      <c r="M130" s="23" t="s">
        <v>288</v>
      </c>
      <c r="N130" s="23" t="s">
        <v>35</v>
      </c>
      <c r="O130" s="23" t="s">
        <v>45</v>
      </c>
      <c r="P130" s="22">
        <v>89184</v>
      </c>
      <c r="Q130" s="22">
        <v>0</v>
      </c>
      <c r="R130" s="23" t="s">
        <v>46</v>
      </c>
      <c r="S130" s="23" t="s">
        <v>47</v>
      </c>
      <c r="T130" s="23" t="s">
        <v>288</v>
      </c>
      <c r="U130" s="28">
        <v>104.61280714285715</v>
      </c>
      <c r="V130" s="28">
        <v>30.673716380922013</v>
      </c>
      <c r="W130" s="28">
        <v>54.7941</v>
      </c>
      <c r="X130" s="28">
        <v>11.818724162108175</v>
      </c>
      <c r="Y130" s="28">
        <v>53</v>
      </c>
      <c r="Z130" s="25">
        <v>4.2426406871192848</v>
      </c>
      <c r="AA130" s="22">
        <v>2</v>
      </c>
      <c r="AB130" s="28">
        <v>11.218245073891625</v>
      </c>
      <c r="AC130" s="25">
        <v>4.3982477200382792</v>
      </c>
      <c r="AD130" s="25">
        <v>6.4254999999999995</v>
      </c>
      <c r="AE130" s="25">
        <v>2.6656511437170489</v>
      </c>
      <c r="AF130" s="28">
        <v>57</v>
      </c>
      <c r="AG130" s="25">
        <v>1.4142135623730951</v>
      </c>
      <c r="AH130" s="22">
        <v>2</v>
      </c>
      <c r="AK130" s="29"/>
    </row>
    <row r="131" spans="1:37" ht="11.25" customHeight="1" x14ac:dyDescent="0.3">
      <c r="A131" s="23" t="s">
        <v>291</v>
      </c>
      <c r="B131" s="23" t="s">
        <v>41</v>
      </c>
      <c r="C131" s="24">
        <v>28.105</v>
      </c>
      <c r="D131" s="24">
        <v>-81.503799999999998</v>
      </c>
      <c r="E131" s="22" t="s">
        <v>292</v>
      </c>
      <c r="F131" s="25">
        <v>22.358333333333299</v>
      </c>
      <c r="G131" s="22">
        <v>1211</v>
      </c>
      <c r="H131" s="26" t="s">
        <v>33</v>
      </c>
      <c r="I131" s="25">
        <v>2.2310625000000002</v>
      </c>
      <c r="J131" s="23" t="s">
        <v>44</v>
      </c>
      <c r="K131" s="25">
        <v>9.8349999999999991</v>
      </c>
      <c r="L131" s="27">
        <v>2.3400000000000003</v>
      </c>
      <c r="M131" s="23" t="s">
        <v>291</v>
      </c>
      <c r="N131" s="23" t="s">
        <v>35</v>
      </c>
      <c r="O131" s="23" t="s">
        <v>36</v>
      </c>
      <c r="P131" s="22">
        <v>465000</v>
      </c>
      <c r="Q131" s="22">
        <v>6</v>
      </c>
      <c r="R131" s="23" t="s">
        <v>57</v>
      </c>
      <c r="S131" s="23" t="s">
        <v>47</v>
      </c>
      <c r="T131" s="23" t="s">
        <v>291</v>
      </c>
      <c r="U131" s="28">
        <v>10.52375</v>
      </c>
      <c r="V131" s="25">
        <v>3.0704301117968118</v>
      </c>
      <c r="W131" s="25">
        <v>9.46875</v>
      </c>
      <c r="X131" s="25">
        <v>3.1016421341881837</v>
      </c>
      <c r="Y131" s="28">
        <v>88.375</v>
      </c>
      <c r="Z131" s="25">
        <v>7.6146006367466743</v>
      </c>
      <c r="AA131" s="22">
        <v>8</v>
      </c>
      <c r="AB131" s="25">
        <v>1.72</v>
      </c>
      <c r="AC131" s="27">
        <v>0.61047990489918269</v>
      </c>
      <c r="AD131" s="27">
        <v>0.70374999999999999</v>
      </c>
      <c r="AE131" s="27">
        <v>0.70568988535029642</v>
      </c>
      <c r="AF131" s="28">
        <v>32.125</v>
      </c>
      <c r="AG131" s="28">
        <v>35.235686050204436</v>
      </c>
      <c r="AH131" s="22">
        <v>8</v>
      </c>
      <c r="AK131" s="29"/>
    </row>
    <row r="132" spans="1:37" ht="11.25" customHeight="1" x14ac:dyDescent="0.3">
      <c r="A132" s="23" t="s">
        <v>293</v>
      </c>
      <c r="B132" s="23" t="s">
        <v>289</v>
      </c>
      <c r="C132" s="24">
        <v>39.435499999999998</v>
      </c>
      <c r="D132" s="24">
        <v>-0.37469999999999998</v>
      </c>
      <c r="E132" s="22" t="s">
        <v>294</v>
      </c>
      <c r="F132" s="25">
        <v>17.570833333333301</v>
      </c>
      <c r="G132" s="22">
        <v>444</v>
      </c>
      <c r="H132" s="26" t="s">
        <v>61</v>
      </c>
      <c r="I132" s="25">
        <v>24.629700854700854</v>
      </c>
      <c r="J132" s="23" t="s">
        <v>127</v>
      </c>
      <c r="K132" s="25">
        <v>8.9</v>
      </c>
      <c r="L132" s="27">
        <v>0.63500000000000001</v>
      </c>
      <c r="M132" s="23" t="s">
        <v>293</v>
      </c>
      <c r="N132" s="23" t="s">
        <v>91</v>
      </c>
      <c r="O132" s="23" t="s">
        <v>99</v>
      </c>
      <c r="P132" s="22">
        <v>2340</v>
      </c>
      <c r="Q132" s="22">
        <v>0</v>
      </c>
      <c r="R132" s="23" t="s">
        <v>62</v>
      </c>
      <c r="S132" s="23" t="s">
        <v>38</v>
      </c>
      <c r="T132" s="23" t="s">
        <v>293</v>
      </c>
      <c r="U132" s="28">
        <v>145.54999999999998</v>
      </c>
      <c r="V132" s="28" t="s">
        <v>39</v>
      </c>
      <c r="W132" s="28">
        <v>15.201986996858794</v>
      </c>
      <c r="X132" s="28" t="s">
        <v>39</v>
      </c>
      <c r="Y132" s="28">
        <v>24.4</v>
      </c>
      <c r="Z132" s="28" t="s">
        <v>39</v>
      </c>
      <c r="AA132" s="22">
        <v>1</v>
      </c>
      <c r="AB132" s="28">
        <v>10.37</v>
      </c>
      <c r="AC132" s="27" t="s">
        <v>39</v>
      </c>
      <c r="AD132" s="25">
        <v>3.3420994959456496</v>
      </c>
      <c r="AE132" s="27" t="s">
        <v>39</v>
      </c>
      <c r="AF132" s="28">
        <v>77</v>
      </c>
      <c r="AG132" s="28" t="s">
        <v>39</v>
      </c>
      <c r="AH132" s="22">
        <v>1</v>
      </c>
      <c r="AK132" s="29"/>
    </row>
    <row r="133" spans="1:37" ht="11.25" customHeight="1" x14ac:dyDescent="0.3">
      <c r="A133" s="23" t="s">
        <v>295</v>
      </c>
      <c r="B133" s="23" t="s">
        <v>220</v>
      </c>
      <c r="C133" s="24">
        <v>42.427604000000002</v>
      </c>
      <c r="D133" s="24">
        <v>-87.934579999999997</v>
      </c>
      <c r="E133" s="22">
        <v>1990</v>
      </c>
      <c r="F133" s="25">
        <v>8.375</v>
      </c>
      <c r="G133" s="22">
        <v>875</v>
      </c>
      <c r="H133" s="26" t="s">
        <v>78</v>
      </c>
      <c r="I133" s="25">
        <v>19.655999999999999</v>
      </c>
      <c r="J133" s="23" t="s">
        <v>44</v>
      </c>
      <c r="K133" s="25" t="s">
        <v>39</v>
      </c>
      <c r="L133" s="28">
        <v>111</v>
      </c>
      <c r="M133" s="23" t="s">
        <v>295</v>
      </c>
      <c r="N133" s="23" t="s">
        <v>35</v>
      </c>
      <c r="O133" s="23" t="s">
        <v>85</v>
      </c>
      <c r="P133" s="22">
        <v>23300</v>
      </c>
      <c r="Q133" s="22">
        <v>1</v>
      </c>
      <c r="R133" s="23" t="s">
        <v>62</v>
      </c>
      <c r="S133" s="23" t="s">
        <v>38</v>
      </c>
      <c r="T133" s="23" t="s">
        <v>295</v>
      </c>
      <c r="U133" s="28" t="s">
        <v>39</v>
      </c>
      <c r="V133" s="28" t="s">
        <v>39</v>
      </c>
      <c r="W133" s="28" t="s">
        <v>39</v>
      </c>
      <c r="X133" s="28" t="s">
        <v>39</v>
      </c>
      <c r="Y133" s="28" t="s">
        <v>39</v>
      </c>
      <c r="Z133" s="28" t="s">
        <v>39</v>
      </c>
      <c r="AA133" s="22" t="s">
        <v>39</v>
      </c>
      <c r="AB133" s="25">
        <v>2.2932000000000001</v>
      </c>
      <c r="AC133" s="27" t="s">
        <v>39</v>
      </c>
      <c r="AD133" s="25">
        <v>1.4456</v>
      </c>
      <c r="AE133" s="27" t="s">
        <v>39</v>
      </c>
      <c r="AF133" s="28">
        <v>63.038548752834465</v>
      </c>
      <c r="AG133" s="28" t="s">
        <v>39</v>
      </c>
      <c r="AH133" s="22">
        <v>1</v>
      </c>
      <c r="AK133" s="29"/>
    </row>
    <row r="134" spans="1:37" ht="11.25" customHeight="1" x14ac:dyDescent="0.3">
      <c r="A134" s="23" t="s">
        <v>296</v>
      </c>
      <c r="B134" s="23" t="s">
        <v>220</v>
      </c>
      <c r="C134" s="24">
        <v>42.425919999999998</v>
      </c>
      <c r="D134" s="24">
        <v>-87.936199999999999</v>
      </c>
      <c r="E134" s="22">
        <v>1990</v>
      </c>
      <c r="F134" s="25">
        <v>8.375</v>
      </c>
      <c r="G134" s="22">
        <v>875</v>
      </c>
      <c r="H134" s="26" t="s">
        <v>78</v>
      </c>
      <c r="I134" s="25">
        <v>5.0960000000000001</v>
      </c>
      <c r="J134" s="23" t="s">
        <v>44</v>
      </c>
      <c r="K134" s="25" t="s">
        <v>39</v>
      </c>
      <c r="L134" s="28">
        <v>111</v>
      </c>
      <c r="M134" s="23" t="s">
        <v>296</v>
      </c>
      <c r="N134" s="23" t="s">
        <v>35</v>
      </c>
      <c r="O134" s="23" t="s">
        <v>85</v>
      </c>
      <c r="P134" s="22">
        <v>23400</v>
      </c>
      <c r="Q134" s="22">
        <v>1</v>
      </c>
      <c r="R134" s="23" t="s">
        <v>62</v>
      </c>
      <c r="S134" s="23" t="s">
        <v>38</v>
      </c>
      <c r="T134" s="23" t="s">
        <v>296</v>
      </c>
      <c r="U134" s="28" t="s">
        <v>39</v>
      </c>
      <c r="V134" s="28" t="s">
        <v>39</v>
      </c>
      <c r="W134" s="28" t="s">
        <v>39</v>
      </c>
      <c r="X134" s="28" t="s">
        <v>39</v>
      </c>
      <c r="Y134" s="28" t="s">
        <v>39</v>
      </c>
      <c r="Z134" s="28" t="s">
        <v>39</v>
      </c>
      <c r="AA134" s="22" t="s">
        <v>39</v>
      </c>
      <c r="AB134" s="27">
        <v>0.54600000000000004</v>
      </c>
      <c r="AC134" s="27" t="s">
        <v>39</v>
      </c>
      <c r="AD134" s="27">
        <v>0.44200000000000006</v>
      </c>
      <c r="AE134" s="27" t="s">
        <v>39</v>
      </c>
      <c r="AF134" s="28">
        <v>80.952380952380949</v>
      </c>
      <c r="AG134" s="28" t="s">
        <v>39</v>
      </c>
      <c r="AH134" s="22">
        <v>1</v>
      </c>
      <c r="AK134" s="29"/>
    </row>
    <row r="135" spans="1:37" ht="11.25" customHeight="1" x14ac:dyDescent="0.3">
      <c r="A135" s="23" t="s">
        <v>297</v>
      </c>
      <c r="B135" s="23" t="s">
        <v>220</v>
      </c>
      <c r="C135" s="24">
        <v>42.424177</v>
      </c>
      <c r="D135" s="24">
        <v>-87.936843999999994</v>
      </c>
      <c r="E135" s="22">
        <v>1990</v>
      </c>
      <c r="F135" s="25">
        <v>8.375</v>
      </c>
      <c r="G135" s="22">
        <v>875</v>
      </c>
      <c r="H135" s="26" t="s">
        <v>78</v>
      </c>
      <c r="I135" s="25">
        <v>18.304000000000002</v>
      </c>
      <c r="J135" s="23" t="s">
        <v>44</v>
      </c>
      <c r="K135" s="25" t="s">
        <v>39</v>
      </c>
      <c r="L135" s="28">
        <v>111</v>
      </c>
      <c r="M135" s="23" t="s">
        <v>297</v>
      </c>
      <c r="N135" s="23" t="s">
        <v>35</v>
      </c>
      <c r="O135" s="23" t="s">
        <v>85</v>
      </c>
      <c r="P135" s="22">
        <v>18700</v>
      </c>
      <c r="Q135" s="22">
        <v>1</v>
      </c>
      <c r="R135" s="23" t="s">
        <v>62</v>
      </c>
      <c r="S135" s="23" t="s">
        <v>38</v>
      </c>
      <c r="T135" s="23" t="s">
        <v>297</v>
      </c>
      <c r="U135" s="28" t="s">
        <v>39</v>
      </c>
      <c r="V135" s="28" t="s">
        <v>39</v>
      </c>
      <c r="W135" s="28" t="s">
        <v>39</v>
      </c>
      <c r="X135" s="28" t="s">
        <v>39</v>
      </c>
      <c r="Y135" s="28" t="s">
        <v>39</v>
      </c>
      <c r="Z135" s="28" t="s">
        <v>39</v>
      </c>
      <c r="AA135" s="22" t="s">
        <v>39</v>
      </c>
      <c r="AB135" s="25">
        <v>2.1787999999999998</v>
      </c>
      <c r="AC135" s="27" t="s">
        <v>39</v>
      </c>
      <c r="AD135" s="25">
        <v>1.3728</v>
      </c>
      <c r="AE135" s="27" t="s">
        <v>39</v>
      </c>
      <c r="AF135" s="28">
        <v>63.007159904534603</v>
      </c>
      <c r="AG135" s="28" t="s">
        <v>39</v>
      </c>
      <c r="AH135" s="22">
        <v>1</v>
      </c>
      <c r="AK135" s="29"/>
    </row>
    <row r="136" spans="1:37" ht="11.25" customHeight="1" x14ac:dyDescent="0.3">
      <c r="A136" s="23" t="s">
        <v>298</v>
      </c>
      <c r="B136" s="23" t="s">
        <v>220</v>
      </c>
      <c r="C136" s="24">
        <v>42.422597000000003</v>
      </c>
      <c r="D136" s="24">
        <v>-87.936774999999997</v>
      </c>
      <c r="E136" s="22">
        <v>1990</v>
      </c>
      <c r="F136" s="25">
        <v>8.375</v>
      </c>
      <c r="G136" s="22">
        <v>875</v>
      </c>
      <c r="H136" s="26" t="s">
        <v>78</v>
      </c>
      <c r="I136" s="25">
        <v>8.3719999999999999</v>
      </c>
      <c r="J136" s="23" t="s">
        <v>44</v>
      </c>
      <c r="K136" s="25" t="s">
        <v>39</v>
      </c>
      <c r="L136" s="28">
        <v>111</v>
      </c>
      <c r="M136" s="23" t="s">
        <v>298</v>
      </c>
      <c r="N136" s="23" t="s">
        <v>35</v>
      </c>
      <c r="O136" s="23" t="s">
        <v>85</v>
      </c>
      <c r="P136" s="22">
        <v>34500</v>
      </c>
      <c r="Q136" s="22">
        <v>1</v>
      </c>
      <c r="R136" s="23" t="s">
        <v>62</v>
      </c>
      <c r="S136" s="23" t="s">
        <v>38</v>
      </c>
      <c r="T136" s="23" t="s">
        <v>298</v>
      </c>
      <c r="U136" s="28" t="s">
        <v>39</v>
      </c>
      <c r="V136" s="28" t="s">
        <v>39</v>
      </c>
      <c r="W136" s="28" t="s">
        <v>39</v>
      </c>
      <c r="X136" s="28" t="s">
        <v>39</v>
      </c>
      <c r="Y136" s="28" t="s">
        <v>39</v>
      </c>
      <c r="Z136" s="28" t="s">
        <v>39</v>
      </c>
      <c r="AA136" s="22" t="s">
        <v>39</v>
      </c>
      <c r="AB136" s="27">
        <v>0.71239999999999992</v>
      </c>
      <c r="AC136" s="27" t="s">
        <v>39</v>
      </c>
      <c r="AD136" s="27">
        <v>0.70719999999999994</v>
      </c>
      <c r="AE136" s="27" t="s">
        <v>39</v>
      </c>
      <c r="AF136" s="28">
        <v>99.270072992700733</v>
      </c>
      <c r="AG136" s="28" t="s">
        <v>39</v>
      </c>
      <c r="AH136" s="22">
        <v>1</v>
      </c>
      <c r="AK136" s="29"/>
    </row>
    <row r="137" spans="1:37" ht="11.25" customHeight="1" x14ac:dyDescent="0.3">
      <c r="A137" s="23" t="s">
        <v>299</v>
      </c>
      <c r="B137" s="23" t="s">
        <v>84</v>
      </c>
      <c r="C137" s="24">
        <v>40.019770000000001</v>
      </c>
      <c r="D137" s="24">
        <v>-83.019300000000001</v>
      </c>
      <c r="E137" s="22" t="s">
        <v>228</v>
      </c>
      <c r="F137" s="25">
        <v>10.824999999999999</v>
      </c>
      <c r="G137" s="22">
        <v>949</v>
      </c>
      <c r="H137" s="26" t="s">
        <v>78</v>
      </c>
      <c r="I137" s="25">
        <v>36.135000000000005</v>
      </c>
      <c r="J137" s="23" t="s">
        <v>44</v>
      </c>
      <c r="K137" s="25" t="s">
        <v>39</v>
      </c>
      <c r="L137" s="27" t="s">
        <v>39</v>
      </c>
      <c r="M137" s="23" t="s">
        <v>299</v>
      </c>
      <c r="N137" s="23" t="s">
        <v>35</v>
      </c>
      <c r="O137" s="23" t="s">
        <v>85</v>
      </c>
      <c r="P137" s="22">
        <v>10000</v>
      </c>
      <c r="Q137" s="22">
        <v>1</v>
      </c>
      <c r="R137" s="23" t="s">
        <v>37</v>
      </c>
      <c r="S137" s="23" t="s">
        <v>47</v>
      </c>
      <c r="T137" s="23" t="s">
        <v>299</v>
      </c>
      <c r="U137" s="28">
        <v>114.66666666666667</v>
      </c>
      <c r="V137" s="28">
        <v>21.548395145191954</v>
      </c>
      <c r="W137" s="28">
        <v>58.333333333333336</v>
      </c>
      <c r="X137" s="28">
        <v>22.810816147900827</v>
      </c>
      <c r="Y137" s="28">
        <v>50.1</v>
      </c>
      <c r="Z137" s="28">
        <v>12.851459061133852</v>
      </c>
      <c r="AA137" s="22">
        <v>3</v>
      </c>
      <c r="AB137" s="27" t="s">
        <v>39</v>
      </c>
      <c r="AC137" s="27" t="s">
        <v>39</v>
      </c>
      <c r="AD137" s="27" t="s">
        <v>39</v>
      </c>
      <c r="AE137" s="27" t="s">
        <v>39</v>
      </c>
      <c r="AF137" s="28" t="s">
        <v>39</v>
      </c>
      <c r="AG137" s="28" t="s">
        <v>39</v>
      </c>
      <c r="AH137" s="22" t="s">
        <v>39</v>
      </c>
      <c r="AK137" s="29"/>
    </row>
    <row r="138" spans="1:37" ht="11.25" customHeight="1" x14ac:dyDescent="0.3">
      <c r="A138" s="23" t="s">
        <v>300</v>
      </c>
      <c r="B138" s="23" t="s">
        <v>84</v>
      </c>
      <c r="C138" s="24">
        <v>40.019770000000001</v>
      </c>
      <c r="D138" s="24">
        <v>-83.018000000000001</v>
      </c>
      <c r="E138" s="22" t="s">
        <v>228</v>
      </c>
      <c r="F138" s="25">
        <v>10.824999999999999</v>
      </c>
      <c r="G138" s="22">
        <v>949</v>
      </c>
      <c r="H138" s="26" t="s">
        <v>78</v>
      </c>
      <c r="I138" s="25">
        <v>35.988999999999997</v>
      </c>
      <c r="J138" s="23" t="s">
        <v>44</v>
      </c>
      <c r="K138" s="25" t="s">
        <v>39</v>
      </c>
      <c r="L138" s="27" t="s">
        <v>39</v>
      </c>
      <c r="M138" s="23" t="s">
        <v>300</v>
      </c>
      <c r="N138" s="23" t="s">
        <v>35</v>
      </c>
      <c r="O138" s="23" t="s">
        <v>85</v>
      </c>
      <c r="P138" s="22">
        <v>10000</v>
      </c>
      <c r="Q138" s="22">
        <v>1</v>
      </c>
      <c r="R138" s="23" t="s">
        <v>37</v>
      </c>
      <c r="S138" s="23" t="s">
        <v>47</v>
      </c>
      <c r="T138" s="23" t="s">
        <v>300</v>
      </c>
      <c r="U138" s="28">
        <v>113</v>
      </c>
      <c r="V138" s="28">
        <v>23.895606290697042</v>
      </c>
      <c r="W138" s="28">
        <v>55.333333333333336</v>
      </c>
      <c r="X138" s="28">
        <v>27.501515109777735</v>
      </c>
      <c r="Y138" s="28">
        <v>48.466666666666661</v>
      </c>
      <c r="Z138" s="28">
        <v>19.543370572481464</v>
      </c>
      <c r="AA138" s="22">
        <v>3</v>
      </c>
      <c r="AB138" s="27" t="s">
        <v>39</v>
      </c>
      <c r="AC138" s="27" t="s">
        <v>39</v>
      </c>
      <c r="AD138" s="27" t="s">
        <v>39</v>
      </c>
      <c r="AE138" s="27" t="s">
        <v>39</v>
      </c>
      <c r="AF138" s="28" t="s">
        <v>39</v>
      </c>
      <c r="AG138" s="28" t="s">
        <v>39</v>
      </c>
      <c r="AH138" s="22" t="s">
        <v>39</v>
      </c>
      <c r="AK138" s="29"/>
    </row>
    <row r="139" spans="1:37" ht="11.25" customHeight="1" x14ac:dyDescent="0.3">
      <c r="A139" s="23" t="s">
        <v>301</v>
      </c>
      <c r="B139" s="23" t="s">
        <v>41</v>
      </c>
      <c r="C139" s="24">
        <v>26.637</v>
      </c>
      <c r="D139" s="24">
        <v>-80.431200000000004</v>
      </c>
      <c r="E139" s="22" t="s">
        <v>302</v>
      </c>
      <c r="F139" s="25">
        <v>23.033333333333299</v>
      </c>
      <c r="G139" s="22">
        <v>1429</v>
      </c>
      <c r="H139" s="26" t="s">
        <v>43</v>
      </c>
      <c r="I139" s="25">
        <v>15.750801590761959</v>
      </c>
      <c r="J139" s="23" t="s">
        <v>44</v>
      </c>
      <c r="K139" s="25">
        <v>3.1521256438866048</v>
      </c>
      <c r="L139" s="27">
        <v>0.10797813898549864</v>
      </c>
      <c r="M139" s="23" t="s">
        <v>301</v>
      </c>
      <c r="N139" s="23" t="s">
        <v>35</v>
      </c>
      <c r="O139" s="23" t="s">
        <v>45</v>
      </c>
      <c r="P139" s="22">
        <v>16000000</v>
      </c>
      <c r="R139" s="23" t="s">
        <v>62</v>
      </c>
      <c r="S139" s="23" t="s">
        <v>38</v>
      </c>
      <c r="T139" s="23" t="s">
        <v>301</v>
      </c>
      <c r="U139" s="28">
        <v>32.59581898566109</v>
      </c>
      <c r="V139" s="25">
        <v>7.3937318899222939</v>
      </c>
      <c r="W139" s="28">
        <v>12.567280072427636</v>
      </c>
      <c r="X139" s="25">
        <v>3.0410314129945633</v>
      </c>
      <c r="Y139" s="28">
        <v>38.506047164930521</v>
      </c>
      <c r="Z139" s="25">
        <v>3.6482314629268386</v>
      </c>
      <c r="AA139" s="22">
        <v>3</v>
      </c>
      <c r="AB139" s="25">
        <v>1.1881120143045276</v>
      </c>
      <c r="AC139" s="27">
        <v>0.50574230204356563</v>
      </c>
      <c r="AD139" s="27">
        <v>0.86776311691499608</v>
      </c>
      <c r="AE139" s="27">
        <v>0.39613849028623271</v>
      </c>
      <c r="AF139" s="28">
        <v>72.117122761273507</v>
      </c>
      <c r="AG139" s="25">
        <v>3.3850571520838901</v>
      </c>
      <c r="AH139" s="22">
        <v>3</v>
      </c>
      <c r="AK139" s="29"/>
    </row>
    <row r="140" spans="1:37" ht="11.25" customHeight="1" x14ac:dyDescent="0.3">
      <c r="A140" s="23" t="s">
        <v>303</v>
      </c>
      <c r="B140" s="23" t="s">
        <v>41</v>
      </c>
      <c r="C140" s="24">
        <v>26.66</v>
      </c>
      <c r="D140" s="24">
        <v>-80.400000000000006</v>
      </c>
      <c r="E140" s="22" t="s">
        <v>126</v>
      </c>
      <c r="F140" s="25">
        <v>23.091666666666701</v>
      </c>
      <c r="G140" s="22">
        <v>1443</v>
      </c>
      <c r="H140" s="26" t="s">
        <v>43</v>
      </c>
      <c r="I140" s="25">
        <v>9.49</v>
      </c>
      <c r="J140" s="23" t="s">
        <v>280</v>
      </c>
      <c r="K140" s="25" t="s">
        <v>39</v>
      </c>
      <c r="L140" s="25">
        <v>86</v>
      </c>
      <c r="M140" s="23" t="s">
        <v>303</v>
      </c>
      <c r="N140" s="23" t="s">
        <v>35</v>
      </c>
      <c r="O140" s="23" t="s">
        <v>45</v>
      </c>
      <c r="P140" s="22">
        <v>5.9</v>
      </c>
      <c r="Q140" s="22">
        <v>0</v>
      </c>
      <c r="R140" s="23" t="s">
        <v>62</v>
      </c>
      <c r="S140" s="23" t="s">
        <v>304</v>
      </c>
      <c r="T140" s="23" t="s">
        <v>303</v>
      </c>
      <c r="U140" s="28" t="s">
        <v>39</v>
      </c>
      <c r="V140" s="28" t="s">
        <v>39</v>
      </c>
      <c r="W140" s="28" t="s">
        <v>39</v>
      </c>
      <c r="X140" s="28" t="s">
        <v>39</v>
      </c>
      <c r="Y140" s="28" t="s">
        <v>39</v>
      </c>
      <c r="Z140" s="28" t="s">
        <v>39</v>
      </c>
      <c r="AA140" s="22" t="s">
        <v>39</v>
      </c>
      <c r="AB140" s="27" t="s">
        <v>39</v>
      </c>
      <c r="AC140" s="27" t="s">
        <v>39</v>
      </c>
      <c r="AD140" s="27" t="s">
        <v>39</v>
      </c>
      <c r="AE140" s="27" t="s">
        <v>39</v>
      </c>
      <c r="AF140" s="28">
        <v>65</v>
      </c>
      <c r="AG140" s="28" t="s">
        <v>39</v>
      </c>
      <c r="AH140" s="22">
        <v>1</v>
      </c>
      <c r="AK140" s="29"/>
    </row>
    <row r="141" spans="1:37" ht="11.25" customHeight="1" x14ac:dyDescent="0.3">
      <c r="A141" s="23" t="s">
        <v>305</v>
      </c>
      <c r="B141" s="23" t="s">
        <v>41</v>
      </c>
      <c r="C141" s="24">
        <v>26.6</v>
      </c>
      <c r="D141" s="24">
        <v>-80.44</v>
      </c>
      <c r="E141" s="22" t="s">
        <v>126</v>
      </c>
      <c r="F141" s="25">
        <v>23.091666666666701</v>
      </c>
      <c r="G141" s="22">
        <v>1440</v>
      </c>
      <c r="H141" s="26" t="s">
        <v>43</v>
      </c>
      <c r="I141" s="25">
        <v>9.49</v>
      </c>
      <c r="J141" s="23" t="s">
        <v>280</v>
      </c>
      <c r="K141" s="25" t="s">
        <v>39</v>
      </c>
      <c r="L141" s="25">
        <v>23</v>
      </c>
      <c r="M141" s="23" t="s">
        <v>305</v>
      </c>
      <c r="N141" s="23" t="s">
        <v>35</v>
      </c>
      <c r="O141" s="23" t="s">
        <v>45</v>
      </c>
      <c r="P141" s="22">
        <v>5.9</v>
      </c>
      <c r="Q141" s="22">
        <v>0</v>
      </c>
      <c r="R141" s="23" t="s">
        <v>62</v>
      </c>
      <c r="S141" s="23" t="s">
        <v>304</v>
      </c>
      <c r="T141" s="23" t="s">
        <v>305</v>
      </c>
      <c r="U141" s="28" t="s">
        <v>39</v>
      </c>
      <c r="V141" s="28" t="s">
        <v>39</v>
      </c>
      <c r="W141" s="28" t="s">
        <v>39</v>
      </c>
      <c r="X141" s="28" t="s">
        <v>39</v>
      </c>
      <c r="Y141" s="28" t="s">
        <v>39</v>
      </c>
      <c r="Z141" s="28" t="s">
        <v>39</v>
      </c>
      <c r="AA141" s="22" t="s">
        <v>39</v>
      </c>
      <c r="AB141" s="27" t="s">
        <v>39</v>
      </c>
      <c r="AC141" s="27" t="s">
        <v>39</v>
      </c>
      <c r="AD141" s="27" t="s">
        <v>39</v>
      </c>
      <c r="AE141" s="27" t="s">
        <v>39</v>
      </c>
      <c r="AF141" s="28">
        <v>27</v>
      </c>
      <c r="AG141" s="28" t="s">
        <v>39</v>
      </c>
      <c r="AH141" s="22">
        <v>1</v>
      </c>
      <c r="AK141" s="29"/>
    </row>
    <row r="142" spans="1:37" ht="11.25" customHeight="1" x14ac:dyDescent="0.3">
      <c r="A142" s="23" t="s">
        <v>306</v>
      </c>
      <c r="B142" s="23" t="s">
        <v>41</v>
      </c>
      <c r="C142" s="24">
        <v>26.66</v>
      </c>
      <c r="D142" s="24">
        <v>-80.400000000000006</v>
      </c>
      <c r="E142" s="22" t="s">
        <v>126</v>
      </c>
      <c r="F142" s="25">
        <v>23.091666666666701</v>
      </c>
      <c r="G142" s="22">
        <v>1443</v>
      </c>
      <c r="H142" s="26" t="s">
        <v>43</v>
      </c>
      <c r="I142" s="25">
        <v>9.49</v>
      </c>
      <c r="J142" s="23" t="s">
        <v>280</v>
      </c>
      <c r="K142" s="25" t="s">
        <v>39</v>
      </c>
      <c r="L142" s="25">
        <v>86</v>
      </c>
      <c r="M142" s="23" t="s">
        <v>306</v>
      </c>
      <c r="N142" s="23" t="s">
        <v>35</v>
      </c>
      <c r="O142" s="23" t="s">
        <v>45</v>
      </c>
      <c r="P142" s="22">
        <v>5.9</v>
      </c>
      <c r="Q142" s="22">
        <v>0</v>
      </c>
      <c r="R142" s="23" t="s">
        <v>62</v>
      </c>
      <c r="S142" s="23" t="s">
        <v>156</v>
      </c>
      <c r="T142" s="23" t="s">
        <v>306</v>
      </c>
      <c r="U142" s="28" t="s">
        <v>39</v>
      </c>
      <c r="V142" s="28" t="s">
        <v>39</v>
      </c>
      <c r="W142" s="28" t="s">
        <v>39</v>
      </c>
      <c r="X142" s="28" t="s">
        <v>39</v>
      </c>
      <c r="Y142" s="28" t="s">
        <v>39</v>
      </c>
      <c r="Z142" s="28" t="s">
        <v>39</v>
      </c>
      <c r="AA142" s="22" t="s">
        <v>39</v>
      </c>
      <c r="AB142" s="27" t="s">
        <v>39</v>
      </c>
      <c r="AC142" s="27" t="s">
        <v>39</v>
      </c>
      <c r="AD142" s="27" t="s">
        <v>39</v>
      </c>
      <c r="AE142" s="27" t="s">
        <v>39</v>
      </c>
      <c r="AF142" s="28">
        <v>61</v>
      </c>
      <c r="AG142" s="28" t="s">
        <v>39</v>
      </c>
      <c r="AH142" s="22">
        <v>1</v>
      </c>
      <c r="AK142" s="29"/>
    </row>
    <row r="143" spans="1:37" ht="11.25" customHeight="1" x14ac:dyDescent="0.3">
      <c r="A143" s="23" t="s">
        <v>307</v>
      </c>
      <c r="B143" s="23" t="s">
        <v>41</v>
      </c>
      <c r="C143" s="24">
        <v>26.6</v>
      </c>
      <c r="D143" s="24">
        <v>-80.44</v>
      </c>
      <c r="E143" s="22" t="s">
        <v>126</v>
      </c>
      <c r="F143" s="25">
        <v>23.091666666666701</v>
      </c>
      <c r="G143" s="22">
        <v>1440</v>
      </c>
      <c r="H143" s="26" t="s">
        <v>43</v>
      </c>
      <c r="I143" s="25">
        <v>9.49</v>
      </c>
      <c r="J143" s="23" t="s">
        <v>280</v>
      </c>
      <c r="K143" s="25" t="s">
        <v>39</v>
      </c>
      <c r="L143" s="25">
        <v>23</v>
      </c>
      <c r="M143" s="23" t="s">
        <v>307</v>
      </c>
      <c r="N143" s="23" t="s">
        <v>35</v>
      </c>
      <c r="O143" s="23" t="s">
        <v>45</v>
      </c>
      <c r="P143" s="22">
        <v>5.9</v>
      </c>
      <c r="Q143" s="22">
        <v>0</v>
      </c>
      <c r="R143" s="23" t="s">
        <v>62</v>
      </c>
      <c r="S143" s="23" t="s">
        <v>156</v>
      </c>
      <c r="T143" s="23" t="s">
        <v>307</v>
      </c>
      <c r="U143" s="28" t="s">
        <v>39</v>
      </c>
      <c r="V143" s="28" t="s">
        <v>39</v>
      </c>
      <c r="W143" s="28" t="s">
        <v>39</v>
      </c>
      <c r="X143" s="28" t="s">
        <v>39</v>
      </c>
      <c r="Y143" s="28" t="s">
        <v>39</v>
      </c>
      <c r="Z143" s="28" t="s">
        <v>39</v>
      </c>
      <c r="AA143" s="22" t="s">
        <v>39</v>
      </c>
      <c r="AB143" s="27" t="s">
        <v>39</v>
      </c>
      <c r="AC143" s="27" t="s">
        <v>39</v>
      </c>
      <c r="AD143" s="27" t="s">
        <v>39</v>
      </c>
      <c r="AE143" s="27" t="s">
        <v>39</v>
      </c>
      <c r="AF143" s="28">
        <v>44</v>
      </c>
      <c r="AG143" s="28" t="s">
        <v>39</v>
      </c>
      <c r="AH143" s="22">
        <v>1</v>
      </c>
      <c r="AK143" s="29"/>
    </row>
    <row r="144" spans="1:37" ht="11.25" customHeight="1" x14ac:dyDescent="0.3">
      <c r="A144" s="23" t="s">
        <v>308</v>
      </c>
      <c r="B144" s="23" t="s">
        <v>41</v>
      </c>
      <c r="C144" s="24">
        <v>26.66</v>
      </c>
      <c r="D144" s="24">
        <v>-80.400000000000006</v>
      </c>
      <c r="E144" s="22" t="s">
        <v>126</v>
      </c>
      <c r="F144" s="25">
        <v>23.091666666666701</v>
      </c>
      <c r="G144" s="22">
        <v>1443</v>
      </c>
      <c r="H144" s="26" t="s">
        <v>43</v>
      </c>
      <c r="I144" s="25">
        <v>9.49</v>
      </c>
      <c r="J144" s="23" t="s">
        <v>127</v>
      </c>
      <c r="K144" s="25" t="s">
        <v>39</v>
      </c>
      <c r="L144" s="25">
        <v>86</v>
      </c>
      <c r="M144" s="23" t="s">
        <v>308</v>
      </c>
      <c r="N144" s="23" t="s">
        <v>35</v>
      </c>
      <c r="O144" s="23" t="s">
        <v>45</v>
      </c>
      <c r="P144" s="22">
        <v>5.9</v>
      </c>
      <c r="Q144" s="22">
        <v>0</v>
      </c>
      <c r="R144" s="23" t="s">
        <v>62</v>
      </c>
      <c r="S144" s="23" t="s">
        <v>304</v>
      </c>
      <c r="T144" s="23" t="s">
        <v>308</v>
      </c>
      <c r="U144" s="28" t="s">
        <v>39</v>
      </c>
      <c r="V144" s="28" t="s">
        <v>39</v>
      </c>
      <c r="W144" s="28" t="s">
        <v>39</v>
      </c>
      <c r="X144" s="28" t="s">
        <v>39</v>
      </c>
      <c r="Y144" s="28" t="s">
        <v>39</v>
      </c>
      <c r="Z144" s="28" t="s">
        <v>39</v>
      </c>
      <c r="AA144" s="22" t="s">
        <v>39</v>
      </c>
      <c r="AB144" s="27" t="s">
        <v>39</v>
      </c>
      <c r="AC144" s="27" t="s">
        <v>39</v>
      </c>
      <c r="AD144" s="27" t="s">
        <v>39</v>
      </c>
      <c r="AE144" s="27" t="s">
        <v>39</v>
      </c>
      <c r="AF144" s="28">
        <v>30</v>
      </c>
      <c r="AG144" s="28" t="s">
        <v>39</v>
      </c>
      <c r="AH144" s="22">
        <v>1</v>
      </c>
      <c r="AK144" s="29"/>
    </row>
    <row r="145" spans="1:37" ht="11.25" customHeight="1" x14ac:dyDescent="0.3">
      <c r="A145" s="23" t="s">
        <v>309</v>
      </c>
      <c r="B145" s="23" t="s">
        <v>41</v>
      </c>
      <c r="C145" s="24">
        <v>26.6</v>
      </c>
      <c r="D145" s="24">
        <v>-80.44</v>
      </c>
      <c r="E145" s="22" t="s">
        <v>126</v>
      </c>
      <c r="F145" s="25">
        <v>23.091666666666701</v>
      </c>
      <c r="G145" s="22">
        <v>1440</v>
      </c>
      <c r="H145" s="26" t="s">
        <v>43</v>
      </c>
      <c r="I145" s="25">
        <v>9.49</v>
      </c>
      <c r="J145" s="23" t="s">
        <v>127</v>
      </c>
      <c r="K145" s="25" t="s">
        <v>39</v>
      </c>
      <c r="L145" s="25">
        <v>23</v>
      </c>
      <c r="M145" s="23" t="s">
        <v>309</v>
      </c>
      <c r="N145" s="23" t="s">
        <v>35</v>
      </c>
      <c r="O145" s="23" t="s">
        <v>45</v>
      </c>
      <c r="P145" s="22">
        <v>5.9</v>
      </c>
      <c r="Q145" s="22">
        <v>0</v>
      </c>
      <c r="R145" s="23" t="s">
        <v>62</v>
      </c>
      <c r="S145" s="23" t="s">
        <v>304</v>
      </c>
      <c r="T145" s="23" t="s">
        <v>309</v>
      </c>
      <c r="U145" s="28" t="s">
        <v>39</v>
      </c>
      <c r="V145" s="28" t="s">
        <v>39</v>
      </c>
      <c r="W145" s="28" t="s">
        <v>39</v>
      </c>
      <c r="X145" s="28" t="s">
        <v>39</v>
      </c>
      <c r="Y145" s="28" t="s">
        <v>39</v>
      </c>
      <c r="Z145" s="28" t="s">
        <v>39</v>
      </c>
      <c r="AA145" s="22" t="s">
        <v>39</v>
      </c>
      <c r="AB145" s="27" t="s">
        <v>39</v>
      </c>
      <c r="AC145" s="27" t="s">
        <v>39</v>
      </c>
      <c r="AD145" s="27" t="s">
        <v>39</v>
      </c>
      <c r="AE145" s="27" t="s">
        <v>39</v>
      </c>
      <c r="AF145" s="28">
        <v>19</v>
      </c>
      <c r="AG145" s="28" t="s">
        <v>39</v>
      </c>
      <c r="AH145" s="22">
        <v>1</v>
      </c>
      <c r="AK145" s="29"/>
    </row>
    <row r="146" spans="1:37" ht="11.25" customHeight="1" x14ac:dyDescent="0.3">
      <c r="A146" s="23" t="s">
        <v>310</v>
      </c>
      <c r="B146" s="23" t="s">
        <v>41</v>
      </c>
      <c r="C146" s="24">
        <v>26.66</v>
      </c>
      <c r="D146" s="24">
        <v>-80.400000000000006</v>
      </c>
      <c r="E146" s="22" t="s">
        <v>126</v>
      </c>
      <c r="F146" s="25">
        <v>23.091666666666701</v>
      </c>
      <c r="G146" s="22">
        <v>1443</v>
      </c>
      <c r="H146" s="26" t="s">
        <v>43</v>
      </c>
      <c r="I146" s="25">
        <v>9.49</v>
      </c>
      <c r="J146" s="23" t="s">
        <v>127</v>
      </c>
      <c r="K146" s="25" t="s">
        <v>39</v>
      </c>
      <c r="L146" s="25">
        <v>86</v>
      </c>
      <c r="M146" s="23" t="s">
        <v>310</v>
      </c>
      <c r="N146" s="23" t="s">
        <v>35</v>
      </c>
      <c r="O146" s="23" t="s">
        <v>45</v>
      </c>
      <c r="P146" s="22">
        <v>5.9</v>
      </c>
      <c r="Q146" s="22">
        <v>0</v>
      </c>
      <c r="R146" s="23" t="s">
        <v>62</v>
      </c>
      <c r="S146" s="23" t="s">
        <v>311</v>
      </c>
      <c r="T146" s="23" t="s">
        <v>310</v>
      </c>
      <c r="U146" s="28" t="s">
        <v>39</v>
      </c>
      <c r="V146" s="28" t="s">
        <v>39</v>
      </c>
      <c r="W146" s="28" t="s">
        <v>39</v>
      </c>
      <c r="X146" s="28" t="s">
        <v>39</v>
      </c>
      <c r="Y146" s="28" t="s">
        <v>39</v>
      </c>
      <c r="Z146" s="28" t="s">
        <v>39</v>
      </c>
      <c r="AA146" s="22" t="s">
        <v>39</v>
      </c>
      <c r="AB146" s="27" t="s">
        <v>39</v>
      </c>
      <c r="AC146" s="27" t="s">
        <v>39</v>
      </c>
      <c r="AD146" s="27" t="s">
        <v>39</v>
      </c>
      <c r="AE146" s="27" t="s">
        <v>39</v>
      </c>
      <c r="AF146" s="28">
        <v>46</v>
      </c>
      <c r="AG146" s="28" t="s">
        <v>39</v>
      </c>
      <c r="AH146" s="22">
        <v>1</v>
      </c>
      <c r="AK146" s="29"/>
    </row>
    <row r="147" spans="1:37" ht="11.25" customHeight="1" x14ac:dyDescent="0.3">
      <c r="A147" s="23" t="s">
        <v>312</v>
      </c>
      <c r="B147" s="23" t="s">
        <v>41</v>
      </c>
      <c r="C147" s="24">
        <v>26.6</v>
      </c>
      <c r="D147" s="24">
        <v>-80.44</v>
      </c>
      <c r="E147" s="22" t="s">
        <v>126</v>
      </c>
      <c r="F147" s="25">
        <v>23.091666666666701</v>
      </c>
      <c r="G147" s="22">
        <v>1440</v>
      </c>
      <c r="H147" s="26" t="s">
        <v>43</v>
      </c>
      <c r="I147" s="25">
        <v>9.49</v>
      </c>
      <c r="J147" s="23" t="s">
        <v>127</v>
      </c>
      <c r="K147" s="25" t="s">
        <v>39</v>
      </c>
      <c r="L147" s="25">
        <v>23</v>
      </c>
      <c r="M147" s="23" t="s">
        <v>312</v>
      </c>
      <c r="N147" s="23" t="s">
        <v>35</v>
      </c>
      <c r="O147" s="23" t="s">
        <v>45</v>
      </c>
      <c r="P147" s="22">
        <v>5.9</v>
      </c>
      <c r="Q147" s="22">
        <v>0</v>
      </c>
      <c r="R147" s="23" t="s">
        <v>62</v>
      </c>
      <c r="S147" s="23" t="s">
        <v>311</v>
      </c>
      <c r="T147" s="23" t="s">
        <v>312</v>
      </c>
      <c r="U147" s="28" t="s">
        <v>39</v>
      </c>
      <c r="V147" s="28" t="s">
        <v>39</v>
      </c>
      <c r="W147" s="28" t="s">
        <v>39</v>
      </c>
      <c r="X147" s="28" t="s">
        <v>39</v>
      </c>
      <c r="Y147" s="28" t="s">
        <v>39</v>
      </c>
      <c r="Z147" s="28" t="s">
        <v>39</v>
      </c>
      <c r="AA147" s="22" t="s">
        <v>39</v>
      </c>
      <c r="AB147" s="27" t="s">
        <v>39</v>
      </c>
      <c r="AC147" s="27" t="s">
        <v>39</v>
      </c>
      <c r="AD147" s="27" t="s">
        <v>39</v>
      </c>
      <c r="AE147" s="27" t="s">
        <v>39</v>
      </c>
      <c r="AF147" s="28">
        <v>28</v>
      </c>
      <c r="AG147" s="28" t="s">
        <v>39</v>
      </c>
      <c r="AH147" s="22">
        <v>1</v>
      </c>
      <c r="AK147" s="29"/>
    </row>
    <row r="148" spans="1:37" ht="11.25" customHeight="1" x14ac:dyDescent="0.3">
      <c r="A148" s="23" t="s">
        <v>313</v>
      </c>
      <c r="B148" s="23" t="s">
        <v>41</v>
      </c>
      <c r="C148" s="24">
        <v>27.53783</v>
      </c>
      <c r="D148" s="24">
        <v>-81.213319999999996</v>
      </c>
      <c r="E148" s="22" t="s">
        <v>314</v>
      </c>
      <c r="F148" s="25">
        <v>22.445833333333301</v>
      </c>
      <c r="G148" s="22">
        <v>1213</v>
      </c>
      <c r="H148" s="26" t="s">
        <v>33</v>
      </c>
      <c r="I148" s="25">
        <v>8.5634273493350435</v>
      </c>
      <c r="J148" s="23" t="s">
        <v>44</v>
      </c>
      <c r="K148" s="25">
        <v>1.6880000000000002</v>
      </c>
      <c r="L148" s="27">
        <v>5.6000000000000001E-2</v>
      </c>
      <c r="M148" s="23" t="s">
        <v>313</v>
      </c>
      <c r="N148" s="23" t="s">
        <v>35</v>
      </c>
      <c r="O148" s="23" t="s">
        <v>85</v>
      </c>
      <c r="P148" s="22">
        <v>490000</v>
      </c>
      <c r="R148" s="23" t="s">
        <v>37</v>
      </c>
      <c r="S148" s="23" t="s">
        <v>100</v>
      </c>
      <c r="T148" s="23" t="s">
        <v>313</v>
      </c>
      <c r="U148" s="28">
        <v>15.674286177257279</v>
      </c>
      <c r="V148" s="25">
        <v>3.917855879023596</v>
      </c>
      <c r="W148" s="25">
        <v>4.975361446074503</v>
      </c>
      <c r="X148" s="25">
        <v>2.818628909920212</v>
      </c>
      <c r="Y148" s="28">
        <v>29.836438232062985</v>
      </c>
      <c r="Z148" s="28">
        <v>12.829102479952569</v>
      </c>
      <c r="AA148" s="22">
        <v>9</v>
      </c>
      <c r="AB148" s="27">
        <v>0.49790007886432647</v>
      </c>
      <c r="AC148" s="27">
        <v>9.6507436303811103E-2</v>
      </c>
      <c r="AD148" s="27">
        <v>0.36930859176579417</v>
      </c>
      <c r="AE148" s="27">
        <v>9.6661498840019872E-2</v>
      </c>
      <c r="AF148" s="28">
        <v>72.792907916888225</v>
      </c>
      <c r="AG148" s="25">
        <v>8.4843065398257931</v>
      </c>
      <c r="AH148" s="22">
        <v>9</v>
      </c>
      <c r="AK148" s="29"/>
    </row>
    <row r="149" spans="1:37" ht="11.25" customHeight="1" x14ac:dyDescent="0.3">
      <c r="A149" s="23" t="s">
        <v>315</v>
      </c>
      <c r="B149" s="23" t="s">
        <v>84</v>
      </c>
      <c r="C149" s="24">
        <v>40.020000000000003</v>
      </c>
      <c r="D149" s="24">
        <v>-83.019300000000001</v>
      </c>
      <c r="E149" s="22" t="s">
        <v>316</v>
      </c>
      <c r="F149" s="25">
        <v>10.824999999999999</v>
      </c>
      <c r="G149" s="22">
        <v>949</v>
      </c>
      <c r="H149" s="26" t="s">
        <v>78</v>
      </c>
      <c r="I149" s="25">
        <v>43.659807956104252</v>
      </c>
      <c r="J149" s="23" t="s">
        <v>165</v>
      </c>
      <c r="K149" s="25" t="s">
        <v>39</v>
      </c>
      <c r="L149" s="28">
        <v>169</v>
      </c>
      <c r="M149" s="23" t="s">
        <v>315</v>
      </c>
      <c r="N149" s="23" t="s">
        <v>35</v>
      </c>
      <c r="O149" s="23" t="s">
        <v>85</v>
      </c>
      <c r="P149" s="22">
        <v>10000</v>
      </c>
      <c r="Q149" s="22">
        <v>0</v>
      </c>
      <c r="R149" s="23" t="s">
        <v>46</v>
      </c>
      <c r="S149" s="23" t="s">
        <v>47</v>
      </c>
      <c r="T149" s="23" t="s">
        <v>315</v>
      </c>
      <c r="U149" s="28" t="s">
        <v>39</v>
      </c>
      <c r="V149" s="28" t="s">
        <v>39</v>
      </c>
      <c r="W149" s="28" t="s">
        <v>39</v>
      </c>
      <c r="X149" s="28" t="s">
        <v>39</v>
      </c>
      <c r="Y149" s="28" t="s">
        <v>39</v>
      </c>
      <c r="Z149" s="28" t="s">
        <v>39</v>
      </c>
      <c r="AA149" s="22" t="s">
        <v>39</v>
      </c>
      <c r="AB149" s="25">
        <v>8.5</v>
      </c>
      <c r="AC149" s="27" t="s">
        <v>39</v>
      </c>
      <c r="AD149" s="25">
        <v>5.64</v>
      </c>
      <c r="AE149" s="27" t="s">
        <v>39</v>
      </c>
      <c r="AF149" s="28">
        <v>66.35294117647058</v>
      </c>
      <c r="AG149" s="28" t="s">
        <v>39</v>
      </c>
      <c r="AH149" s="22">
        <v>1</v>
      </c>
      <c r="AK149" s="29"/>
    </row>
    <row r="150" spans="1:37" ht="11.25" customHeight="1" x14ac:dyDescent="0.3">
      <c r="A150" s="23" t="s">
        <v>317</v>
      </c>
      <c r="B150" s="23" t="s">
        <v>84</v>
      </c>
      <c r="C150" s="24">
        <v>40.020000000000003</v>
      </c>
      <c r="D150" s="24">
        <v>-83.018000000000001</v>
      </c>
      <c r="E150" s="22" t="s">
        <v>316</v>
      </c>
      <c r="F150" s="25">
        <v>10.824999999999999</v>
      </c>
      <c r="G150" s="22">
        <v>949</v>
      </c>
      <c r="H150" s="26" t="s">
        <v>78</v>
      </c>
      <c r="I150" s="25">
        <v>43.509602194787384</v>
      </c>
      <c r="J150" s="23" t="s">
        <v>165</v>
      </c>
      <c r="K150" s="25" t="s">
        <v>39</v>
      </c>
      <c r="L150" s="28">
        <v>164</v>
      </c>
      <c r="M150" s="23" t="s">
        <v>317</v>
      </c>
      <c r="N150" s="23" t="s">
        <v>35</v>
      </c>
      <c r="O150" s="23" t="s">
        <v>85</v>
      </c>
      <c r="P150" s="22">
        <v>10000</v>
      </c>
      <c r="Q150" s="22">
        <v>0</v>
      </c>
      <c r="R150" s="23" t="s">
        <v>46</v>
      </c>
      <c r="S150" s="23" t="s">
        <v>256</v>
      </c>
      <c r="T150" s="23" t="s">
        <v>317</v>
      </c>
      <c r="U150" s="28" t="s">
        <v>39</v>
      </c>
      <c r="V150" s="28" t="s">
        <v>39</v>
      </c>
      <c r="W150" s="28" t="s">
        <v>39</v>
      </c>
      <c r="X150" s="28" t="s">
        <v>39</v>
      </c>
      <c r="Y150" s="28" t="s">
        <v>39</v>
      </c>
      <c r="Z150" s="28" t="s">
        <v>39</v>
      </c>
      <c r="AA150" s="22" t="s">
        <v>39</v>
      </c>
      <c r="AB150" s="28">
        <v>10</v>
      </c>
      <c r="AC150" s="27" t="s">
        <v>39</v>
      </c>
      <c r="AD150" s="25">
        <v>5.19</v>
      </c>
      <c r="AE150" s="27" t="s">
        <v>39</v>
      </c>
      <c r="AF150" s="28">
        <v>51.9</v>
      </c>
      <c r="AG150" s="28" t="s">
        <v>39</v>
      </c>
      <c r="AH150" s="22">
        <v>1</v>
      </c>
      <c r="AK150" s="29"/>
    </row>
    <row r="151" spans="1:37" ht="11.25" customHeight="1" x14ac:dyDescent="0.3">
      <c r="A151" s="23" t="s">
        <v>318</v>
      </c>
      <c r="B151" s="23" t="s">
        <v>319</v>
      </c>
      <c r="C151" s="24">
        <v>39.945399999999999</v>
      </c>
      <c r="D151" s="24">
        <v>-75.652699999999996</v>
      </c>
      <c r="E151" s="22" t="s">
        <v>320</v>
      </c>
      <c r="F151" s="25">
        <v>11.516666666666699</v>
      </c>
      <c r="G151" s="22">
        <v>1138</v>
      </c>
      <c r="H151" s="26" t="s">
        <v>33</v>
      </c>
      <c r="I151" s="25">
        <v>3.7513888888888891</v>
      </c>
      <c r="J151" s="23" t="s">
        <v>44</v>
      </c>
      <c r="K151" s="25" t="s">
        <v>39</v>
      </c>
      <c r="L151" s="27" t="s">
        <v>39</v>
      </c>
      <c r="M151" s="23" t="s">
        <v>318</v>
      </c>
      <c r="N151" s="23" t="s">
        <v>149</v>
      </c>
      <c r="O151" s="23" t="s">
        <v>82</v>
      </c>
      <c r="P151" s="22">
        <v>7200</v>
      </c>
      <c r="Q151" s="22">
        <v>6</v>
      </c>
      <c r="R151" s="23" t="s">
        <v>57</v>
      </c>
      <c r="S151" s="23" t="s">
        <v>47</v>
      </c>
      <c r="T151" s="23" t="s">
        <v>318</v>
      </c>
      <c r="U151" s="28">
        <v>34.291666666666664</v>
      </c>
      <c r="V151" s="28" t="s">
        <v>39</v>
      </c>
      <c r="W151" s="28">
        <v>9.1527777777777786</v>
      </c>
      <c r="X151" s="28" t="s">
        <v>39</v>
      </c>
      <c r="Y151" s="28">
        <v>26.690968003240179</v>
      </c>
      <c r="Z151" s="28" t="s">
        <v>39</v>
      </c>
      <c r="AA151" s="22">
        <v>1</v>
      </c>
      <c r="AB151" s="27" t="s">
        <v>39</v>
      </c>
      <c r="AC151" s="27" t="s">
        <v>39</v>
      </c>
      <c r="AD151" s="27" t="s">
        <v>39</v>
      </c>
      <c r="AE151" s="27" t="s">
        <v>39</v>
      </c>
      <c r="AF151" s="28" t="s">
        <v>39</v>
      </c>
      <c r="AG151" s="28" t="s">
        <v>39</v>
      </c>
      <c r="AH151" s="22" t="s">
        <v>39</v>
      </c>
      <c r="AK151" s="29"/>
    </row>
    <row r="152" spans="1:37" ht="11.25" customHeight="1" x14ac:dyDescent="0.3">
      <c r="A152" s="23" t="s">
        <v>321</v>
      </c>
      <c r="B152" s="23" t="s">
        <v>41</v>
      </c>
      <c r="C152" s="24">
        <v>26.628260000000001</v>
      </c>
      <c r="D152" s="24">
        <v>-80.433139999999995</v>
      </c>
      <c r="E152" s="22" t="s">
        <v>322</v>
      </c>
      <c r="F152" s="25">
        <v>23.033333333333299</v>
      </c>
      <c r="G152" s="22">
        <v>1429</v>
      </c>
      <c r="H152" s="26" t="s">
        <v>43</v>
      </c>
      <c r="I152" s="25">
        <v>14.6</v>
      </c>
      <c r="J152" s="23" t="s">
        <v>44</v>
      </c>
      <c r="K152" s="25" t="s">
        <v>39</v>
      </c>
      <c r="L152" s="27" t="s">
        <v>39</v>
      </c>
      <c r="M152" s="23" t="s">
        <v>321</v>
      </c>
      <c r="N152" s="23" t="s">
        <v>35</v>
      </c>
      <c r="O152" s="23" t="s">
        <v>45</v>
      </c>
      <c r="P152" s="22">
        <v>5270000</v>
      </c>
      <c r="Q152" s="22" t="s">
        <v>248</v>
      </c>
      <c r="R152" s="23" t="s">
        <v>62</v>
      </c>
      <c r="S152" s="23" t="s">
        <v>38</v>
      </c>
      <c r="T152" s="23" t="s">
        <v>321</v>
      </c>
      <c r="U152" s="28" t="s">
        <v>39</v>
      </c>
      <c r="V152" s="28" t="s">
        <v>39</v>
      </c>
      <c r="W152" s="28" t="s">
        <v>39</v>
      </c>
      <c r="X152" s="28" t="s">
        <v>39</v>
      </c>
      <c r="Y152" s="28" t="s">
        <v>39</v>
      </c>
      <c r="Z152" s="28" t="s">
        <v>39</v>
      </c>
      <c r="AA152" s="22" t="s">
        <v>39</v>
      </c>
      <c r="AB152" s="27">
        <v>0.83159392789373809</v>
      </c>
      <c r="AC152" s="27" t="s">
        <v>39</v>
      </c>
      <c r="AD152" s="27">
        <v>0.35799999999999998</v>
      </c>
      <c r="AE152" s="27" t="s">
        <v>39</v>
      </c>
      <c r="AF152" s="28">
        <v>43.1</v>
      </c>
      <c r="AG152" s="28" t="s">
        <v>39</v>
      </c>
      <c r="AH152" s="22">
        <v>1</v>
      </c>
      <c r="AK152" s="29"/>
    </row>
    <row r="153" spans="1:37" ht="11.25" customHeight="1" x14ac:dyDescent="0.3">
      <c r="A153" s="23" t="s">
        <v>323</v>
      </c>
      <c r="B153" s="23" t="s">
        <v>41</v>
      </c>
      <c r="C153" s="24">
        <v>26.628260000000001</v>
      </c>
      <c r="D153" s="24">
        <v>-80.433139999999995</v>
      </c>
      <c r="E153" s="22" t="s">
        <v>322</v>
      </c>
      <c r="F153" s="25">
        <v>23.033333333333299</v>
      </c>
      <c r="G153" s="22">
        <v>1429</v>
      </c>
      <c r="H153" s="26" t="s">
        <v>43</v>
      </c>
      <c r="I153" s="25">
        <v>22.995000000000001</v>
      </c>
      <c r="J153" s="23" t="s">
        <v>44</v>
      </c>
      <c r="K153" s="25" t="s">
        <v>39</v>
      </c>
      <c r="L153" s="27" t="s">
        <v>39</v>
      </c>
      <c r="M153" s="23" t="s">
        <v>323</v>
      </c>
      <c r="N153" s="23" t="s">
        <v>35</v>
      </c>
      <c r="O153" s="23" t="s">
        <v>45</v>
      </c>
      <c r="P153" s="22">
        <v>4130000</v>
      </c>
      <c r="Q153" s="22" t="s">
        <v>248</v>
      </c>
      <c r="R153" s="23" t="s">
        <v>62</v>
      </c>
      <c r="S153" s="23" t="s">
        <v>38</v>
      </c>
      <c r="T153" s="23" t="s">
        <v>323</v>
      </c>
      <c r="U153" s="28" t="s">
        <v>39</v>
      </c>
      <c r="V153" s="28" t="s">
        <v>39</v>
      </c>
      <c r="W153" s="28" t="s">
        <v>39</v>
      </c>
      <c r="X153" s="28" t="s">
        <v>39</v>
      </c>
      <c r="Y153" s="28" t="s">
        <v>39</v>
      </c>
      <c r="Z153" s="28" t="s">
        <v>39</v>
      </c>
      <c r="AA153" s="22" t="s">
        <v>39</v>
      </c>
      <c r="AB153" s="25">
        <v>1.7537530266343826</v>
      </c>
      <c r="AC153" s="27" t="s">
        <v>39</v>
      </c>
      <c r="AD153" s="27">
        <v>0.92500000000000004</v>
      </c>
      <c r="AE153" s="27" t="s">
        <v>39</v>
      </c>
      <c r="AF153" s="28">
        <v>52.8</v>
      </c>
      <c r="AG153" s="28" t="s">
        <v>39</v>
      </c>
      <c r="AH153" s="22">
        <v>1</v>
      </c>
      <c r="AK153" s="29"/>
    </row>
    <row r="154" spans="1:37" ht="11.25" customHeight="1" x14ac:dyDescent="0.3">
      <c r="A154" s="23" t="s">
        <v>324</v>
      </c>
      <c r="B154" s="23" t="s">
        <v>41</v>
      </c>
      <c r="C154" s="24">
        <v>26.628260000000001</v>
      </c>
      <c r="D154" s="24">
        <v>-80.433139999999995</v>
      </c>
      <c r="E154" s="22" t="s">
        <v>322</v>
      </c>
      <c r="F154" s="25">
        <v>23.033333333333299</v>
      </c>
      <c r="G154" s="22">
        <v>1429</v>
      </c>
      <c r="H154" s="26" t="s">
        <v>43</v>
      </c>
      <c r="I154" s="25">
        <v>18.98</v>
      </c>
      <c r="J154" s="23" t="s">
        <v>44</v>
      </c>
      <c r="K154" s="25" t="s">
        <v>39</v>
      </c>
      <c r="L154" s="27" t="s">
        <v>39</v>
      </c>
      <c r="M154" s="23" t="s">
        <v>324</v>
      </c>
      <c r="N154" s="23" t="s">
        <v>35</v>
      </c>
      <c r="O154" s="23" t="s">
        <v>45</v>
      </c>
      <c r="P154" s="22">
        <v>4040000</v>
      </c>
      <c r="Q154" s="22" t="s">
        <v>248</v>
      </c>
      <c r="R154" s="23" t="s">
        <v>62</v>
      </c>
      <c r="S154" s="23" t="s">
        <v>38</v>
      </c>
      <c r="T154" s="23" t="s">
        <v>324</v>
      </c>
      <c r="U154" s="28" t="s">
        <v>39</v>
      </c>
      <c r="V154" s="28" t="s">
        <v>39</v>
      </c>
      <c r="W154" s="28" t="s">
        <v>39</v>
      </c>
      <c r="X154" s="28" t="s">
        <v>39</v>
      </c>
      <c r="Y154" s="28" t="s">
        <v>39</v>
      </c>
      <c r="Z154" s="28" t="s">
        <v>39</v>
      </c>
      <c r="AA154" s="22" t="s">
        <v>39</v>
      </c>
      <c r="AB154" s="27">
        <v>0.70693069306930689</v>
      </c>
      <c r="AC154" s="27" t="s">
        <v>39</v>
      </c>
      <c r="AD154" s="27">
        <v>0.215</v>
      </c>
      <c r="AE154" s="27" t="s">
        <v>39</v>
      </c>
      <c r="AF154" s="28">
        <v>30.4</v>
      </c>
      <c r="AG154" s="28" t="s">
        <v>39</v>
      </c>
      <c r="AH154" s="22">
        <v>1</v>
      </c>
      <c r="AK154" s="29"/>
    </row>
    <row r="155" spans="1:37" ht="11.25" customHeight="1" x14ac:dyDescent="0.3">
      <c r="A155" s="23" t="s">
        <v>325</v>
      </c>
      <c r="B155" s="23" t="s">
        <v>41</v>
      </c>
      <c r="C155" s="24">
        <v>26.628260000000001</v>
      </c>
      <c r="D155" s="24">
        <v>-80.433139999999995</v>
      </c>
      <c r="E155" s="22" t="s">
        <v>322</v>
      </c>
      <c r="F155" s="25">
        <v>23.033333333333299</v>
      </c>
      <c r="G155" s="22">
        <v>1429</v>
      </c>
      <c r="H155" s="26" t="s">
        <v>43</v>
      </c>
      <c r="I155" s="25">
        <v>56.94</v>
      </c>
      <c r="J155" s="23" t="s">
        <v>44</v>
      </c>
      <c r="K155" s="25" t="s">
        <v>39</v>
      </c>
      <c r="L155" s="27" t="s">
        <v>39</v>
      </c>
      <c r="M155" s="23" t="s">
        <v>325</v>
      </c>
      <c r="N155" s="23" t="s">
        <v>35</v>
      </c>
      <c r="O155" s="23" t="s">
        <v>45</v>
      </c>
      <c r="P155" s="22">
        <v>1470000</v>
      </c>
      <c r="Q155" s="22" t="s">
        <v>248</v>
      </c>
      <c r="R155" s="23" t="s">
        <v>62</v>
      </c>
      <c r="S155" s="23" t="s">
        <v>156</v>
      </c>
      <c r="T155" s="23" t="s">
        <v>325</v>
      </c>
      <c r="U155" s="28" t="s">
        <v>39</v>
      </c>
      <c r="V155" s="28" t="s">
        <v>39</v>
      </c>
      <c r="W155" s="28" t="s">
        <v>39</v>
      </c>
      <c r="X155" s="28" t="s">
        <v>39</v>
      </c>
      <c r="Y155" s="28" t="s">
        <v>39</v>
      </c>
      <c r="Z155" s="28" t="s">
        <v>39</v>
      </c>
      <c r="AA155" s="22" t="s">
        <v>39</v>
      </c>
      <c r="AB155" s="25">
        <v>2.1802721088435373</v>
      </c>
      <c r="AC155" s="27" t="s">
        <v>39</v>
      </c>
      <c r="AD155" s="25">
        <v>1.0369999999999999</v>
      </c>
      <c r="AE155" s="27" t="s">
        <v>39</v>
      </c>
      <c r="AF155" s="28">
        <v>47.5</v>
      </c>
      <c r="AG155" s="28" t="s">
        <v>39</v>
      </c>
      <c r="AH155" s="22">
        <v>1</v>
      </c>
      <c r="AK155" s="29"/>
    </row>
    <row r="156" spans="1:37" ht="11.25" customHeight="1" x14ac:dyDescent="0.3">
      <c r="A156" s="23" t="s">
        <v>326</v>
      </c>
      <c r="B156" s="23" t="s">
        <v>214</v>
      </c>
      <c r="C156" s="24">
        <v>53.412999999999997</v>
      </c>
      <c r="D156" s="24">
        <v>-8.2439999999999998</v>
      </c>
      <c r="E156" s="22" t="s">
        <v>327</v>
      </c>
      <c r="F156" s="25">
        <v>9.25416666666667</v>
      </c>
      <c r="G156" s="22">
        <v>977</v>
      </c>
      <c r="H156" s="26" t="s">
        <v>114</v>
      </c>
      <c r="I156" s="25">
        <v>12.483000000000001</v>
      </c>
      <c r="J156" s="23" t="s">
        <v>44</v>
      </c>
      <c r="K156" s="25">
        <v>92.8</v>
      </c>
      <c r="L156" s="27" t="s">
        <v>39</v>
      </c>
      <c r="M156" s="23" t="s">
        <v>326</v>
      </c>
      <c r="N156" s="23" t="s">
        <v>91</v>
      </c>
      <c r="O156" s="23" t="s">
        <v>99</v>
      </c>
      <c r="P156" s="25">
        <v>4</v>
      </c>
      <c r="Q156" s="22">
        <v>0</v>
      </c>
      <c r="R156" s="23" t="s">
        <v>62</v>
      </c>
      <c r="S156" s="23" t="s">
        <v>38</v>
      </c>
      <c r="T156" s="23" t="s">
        <v>326</v>
      </c>
      <c r="U156" s="28">
        <v>1423.5</v>
      </c>
      <c r="V156" s="28" t="s">
        <v>39</v>
      </c>
      <c r="W156" s="28">
        <v>584</v>
      </c>
      <c r="X156" s="28" t="s">
        <v>39</v>
      </c>
      <c r="Y156" s="28">
        <v>41.025641025641029</v>
      </c>
      <c r="Z156" s="28" t="s">
        <v>39</v>
      </c>
      <c r="AA156" s="22">
        <v>1</v>
      </c>
      <c r="AB156" s="27" t="s">
        <v>39</v>
      </c>
      <c r="AC156" s="27" t="s">
        <v>39</v>
      </c>
      <c r="AD156" s="27" t="s">
        <v>39</v>
      </c>
      <c r="AE156" s="27" t="s">
        <v>39</v>
      </c>
      <c r="AF156" s="28" t="s">
        <v>39</v>
      </c>
      <c r="AG156" s="28" t="s">
        <v>39</v>
      </c>
      <c r="AH156" s="22" t="s">
        <v>39</v>
      </c>
      <c r="AK156" s="29"/>
    </row>
    <row r="157" spans="1:37" ht="11.25" customHeight="1" x14ac:dyDescent="0.3">
      <c r="A157" s="23" t="s">
        <v>328</v>
      </c>
      <c r="B157" s="23" t="s">
        <v>329</v>
      </c>
      <c r="C157" s="24">
        <v>46.631</v>
      </c>
      <c r="D157" s="24">
        <v>17.161000000000001</v>
      </c>
      <c r="E157" s="22" t="s">
        <v>330</v>
      </c>
      <c r="F157" s="25">
        <v>10.6666666666667</v>
      </c>
      <c r="G157" s="22">
        <v>681</v>
      </c>
      <c r="H157" s="26" t="s">
        <v>114</v>
      </c>
      <c r="I157" s="25">
        <v>9.7887362637362649</v>
      </c>
      <c r="J157" s="23" t="s">
        <v>50</v>
      </c>
      <c r="K157" s="25" t="s">
        <v>39</v>
      </c>
      <c r="L157" s="27" t="s">
        <v>39</v>
      </c>
      <c r="M157" s="23" t="s">
        <v>328</v>
      </c>
      <c r="N157" s="23" t="s">
        <v>35</v>
      </c>
      <c r="O157" s="23" t="s">
        <v>85</v>
      </c>
      <c r="P157" s="22">
        <v>18000000</v>
      </c>
      <c r="Q157" s="22">
        <v>1</v>
      </c>
      <c r="R157" s="23" t="s">
        <v>57</v>
      </c>
      <c r="S157" s="23" t="s">
        <v>156</v>
      </c>
      <c r="T157" s="23" t="s">
        <v>328</v>
      </c>
      <c r="U157" s="28">
        <v>45.293101343101341</v>
      </c>
      <c r="V157" s="28">
        <v>20.284619335189912</v>
      </c>
      <c r="W157" s="25">
        <v>9.2320512820512821</v>
      </c>
      <c r="X157" s="25">
        <v>5.6869286382129376</v>
      </c>
      <c r="Y157" s="28">
        <v>19.297372952452264</v>
      </c>
      <c r="Z157" s="25">
        <v>4.6251074309634799</v>
      </c>
      <c r="AA157" s="22">
        <v>5</v>
      </c>
      <c r="AB157" s="25">
        <v>4.855250305250304</v>
      </c>
      <c r="AC157" s="25">
        <v>1.2822496139980499</v>
      </c>
      <c r="AD157" s="25">
        <v>2.4275641025641024</v>
      </c>
      <c r="AE157" s="27">
        <v>0.24178966565887544</v>
      </c>
      <c r="AF157" s="28">
        <v>51.631253287889194</v>
      </c>
      <c r="AG157" s="25">
        <v>7.8751719874537747</v>
      </c>
      <c r="AH157" s="22">
        <v>5</v>
      </c>
      <c r="AK157" s="29"/>
    </row>
    <row r="158" spans="1:37" ht="11.25" customHeight="1" x14ac:dyDescent="0.3">
      <c r="A158" s="23" t="s">
        <v>331</v>
      </c>
      <c r="B158" s="23" t="s">
        <v>332</v>
      </c>
      <c r="C158" s="24">
        <v>49.698500000000003</v>
      </c>
      <c r="D158" s="24">
        <v>5.7929000000000004</v>
      </c>
      <c r="F158" s="25">
        <v>8.5749999999999993</v>
      </c>
      <c r="G158" s="22">
        <v>936</v>
      </c>
      <c r="H158" s="26" t="s">
        <v>114</v>
      </c>
      <c r="I158" s="25">
        <v>13.6875</v>
      </c>
      <c r="J158" s="23" t="s">
        <v>34</v>
      </c>
      <c r="K158" s="25">
        <v>18.7</v>
      </c>
      <c r="L158" s="22">
        <v>3.8</v>
      </c>
      <c r="M158" s="23" t="s">
        <v>331</v>
      </c>
      <c r="N158" s="23" t="s">
        <v>35</v>
      </c>
      <c r="O158" s="23" t="s">
        <v>36</v>
      </c>
      <c r="P158" s="22">
        <v>1.92</v>
      </c>
      <c r="Q158" s="22">
        <v>1</v>
      </c>
      <c r="R158" s="23" t="s">
        <v>62</v>
      </c>
      <c r="S158" s="23" t="s">
        <v>38</v>
      </c>
      <c r="T158" s="23" t="s">
        <v>331</v>
      </c>
      <c r="U158" s="40">
        <v>185.41666666666669</v>
      </c>
      <c r="V158" s="40" t="s">
        <v>39</v>
      </c>
      <c r="W158" s="40">
        <v>75</v>
      </c>
      <c r="X158" s="40" t="s">
        <v>39</v>
      </c>
      <c r="Y158" s="40">
        <v>40.449438202247187</v>
      </c>
      <c r="Z158" s="40" t="s">
        <v>39</v>
      </c>
      <c r="AA158" s="22">
        <v>1</v>
      </c>
      <c r="AB158" s="40">
        <v>28.645833333333336</v>
      </c>
      <c r="AC158" s="41" t="s">
        <v>39</v>
      </c>
      <c r="AD158" s="42">
        <v>9.375</v>
      </c>
      <c r="AE158" s="41" t="s">
        <v>39</v>
      </c>
      <c r="AF158" s="40">
        <v>32.727272727272727</v>
      </c>
      <c r="AG158" s="40" t="s">
        <v>39</v>
      </c>
      <c r="AH158" s="22">
        <v>1</v>
      </c>
      <c r="AK158" s="29"/>
    </row>
    <row r="159" spans="1:37" ht="11.25" customHeight="1" x14ac:dyDescent="0.3">
      <c r="A159" s="23" t="s">
        <v>333</v>
      </c>
      <c r="B159" s="23" t="s">
        <v>332</v>
      </c>
      <c r="C159" s="24">
        <v>49.698500000000003</v>
      </c>
      <c r="D159" s="24">
        <v>5.7929000000000004</v>
      </c>
      <c r="F159" s="25">
        <v>8.5749999999999993</v>
      </c>
      <c r="G159" s="22">
        <v>936</v>
      </c>
      <c r="H159" s="26" t="s">
        <v>114</v>
      </c>
      <c r="I159" s="25">
        <v>13.6875</v>
      </c>
      <c r="J159" s="23" t="s">
        <v>34</v>
      </c>
      <c r="K159" s="25">
        <v>18.7</v>
      </c>
      <c r="L159" s="22">
        <v>3.8</v>
      </c>
      <c r="M159" s="23" t="s">
        <v>333</v>
      </c>
      <c r="N159" s="23" t="s">
        <v>91</v>
      </c>
      <c r="O159" s="23" t="s">
        <v>36</v>
      </c>
      <c r="P159" s="22">
        <v>1.92</v>
      </c>
      <c r="Q159" s="22">
        <v>1</v>
      </c>
      <c r="R159" s="23" t="s">
        <v>62</v>
      </c>
      <c r="S159" s="23" t="s">
        <v>74</v>
      </c>
      <c r="T159" s="23" t="s">
        <v>333</v>
      </c>
      <c r="U159" s="40">
        <v>185.41666666666669</v>
      </c>
      <c r="V159" s="40" t="s">
        <v>39</v>
      </c>
      <c r="W159" s="40">
        <v>121.875</v>
      </c>
      <c r="X159" s="40" t="s">
        <v>39</v>
      </c>
      <c r="Y159" s="40">
        <v>65.730337078651687</v>
      </c>
      <c r="Z159" s="40" t="s">
        <v>39</v>
      </c>
      <c r="AA159" s="22">
        <v>1</v>
      </c>
      <c r="AB159" s="40">
        <v>28.645833333333336</v>
      </c>
      <c r="AC159" s="41" t="s">
        <v>39</v>
      </c>
      <c r="AD159" s="40">
        <v>21.875</v>
      </c>
      <c r="AE159" s="41" t="s">
        <v>39</v>
      </c>
      <c r="AF159" s="40">
        <v>76.363636363636374</v>
      </c>
      <c r="AG159" s="40" t="s">
        <v>39</v>
      </c>
      <c r="AH159" s="22">
        <v>1</v>
      </c>
      <c r="AK159" s="29"/>
    </row>
    <row r="160" spans="1:37" ht="11.25" customHeight="1" x14ac:dyDescent="0.3">
      <c r="A160" s="23" t="s">
        <v>334</v>
      </c>
      <c r="B160" s="23" t="s">
        <v>332</v>
      </c>
      <c r="C160" s="24">
        <v>49.698500000000003</v>
      </c>
      <c r="D160" s="24">
        <v>5.7929000000000004</v>
      </c>
      <c r="F160" s="25">
        <v>8.5749999999999993</v>
      </c>
      <c r="G160" s="22">
        <v>936</v>
      </c>
      <c r="H160" s="26" t="s">
        <v>114</v>
      </c>
      <c r="I160" s="25">
        <v>13.6875</v>
      </c>
      <c r="J160" s="23" t="s">
        <v>34</v>
      </c>
      <c r="K160" s="25">
        <v>18.7</v>
      </c>
      <c r="L160" s="22">
        <v>3.8</v>
      </c>
      <c r="M160" s="23" t="s">
        <v>334</v>
      </c>
      <c r="N160" s="23" t="s">
        <v>35</v>
      </c>
      <c r="O160" s="23" t="s">
        <v>36</v>
      </c>
      <c r="P160" s="22">
        <v>1.92</v>
      </c>
      <c r="Q160" s="22">
        <v>1</v>
      </c>
      <c r="R160" s="23" t="s">
        <v>62</v>
      </c>
      <c r="S160" s="23" t="s">
        <v>38</v>
      </c>
      <c r="T160" s="23" t="s">
        <v>334</v>
      </c>
      <c r="U160" s="40">
        <v>185.41666666666669</v>
      </c>
      <c r="V160" s="40" t="s">
        <v>39</v>
      </c>
      <c r="W160" s="40">
        <v>105.20833333333334</v>
      </c>
      <c r="X160" s="40" t="s">
        <v>39</v>
      </c>
      <c r="Y160" s="40">
        <v>56.741573033707873</v>
      </c>
      <c r="Z160" s="40" t="s">
        <v>39</v>
      </c>
      <c r="AA160" s="22">
        <v>1</v>
      </c>
      <c r="AB160" s="40">
        <v>28.645833333333336</v>
      </c>
      <c r="AC160" s="41" t="s">
        <v>39</v>
      </c>
      <c r="AD160" s="40">
        <v>14.583333333333334</v>
      </c>
      <c r="AE160" s="41" t="s">
        <v>39</v>
      </c>
      <c r="AF160" s="40">
        <v>50.909090909090907</v>
      </c>
      <c r="AG160" s="40" t="s">
        <v>39</v>
      </c>
      <c r="AH160" s="22">
        <v>1</v>
      </c>
      <c r="AK160" s="29"/>
    </row>
    <row r="161" spans="1:37" ht="11.25" customHeight="1" x14ac:dyDescent="0.3">
      <c r="A161" s="23" t="s">
        <v>335</v>
      </c>
      <c r="B161" s="23" t="s">
        <v>336</v>
      </c>
      <c r="C161" s="24">
        <v>35.690804999999997</v>
      </c>
      <c r="D161" s="24">
        <v>-5.3295050000000002</v>
      </c>
      <c r="E161" s="22" t="s">
        <v>266</v>
      </c>
      <c r="F161" s="25">
        <v>17.5625</v>
      </c>
      <c r="G161" s="22">
        <v>648</v>
      </c>
      <c r="H161" s="26" t="s">
        <v>61</v>
      </c>
      <c r="I161" s="25">
        <v>36.317500000000003</v>
      </c>
      <c r="J161" s="23" t="s">
        <v>280</v>
      </c>
      <c r="K161" s="25">
        <v>40.468604309294776</v>
      </c>
      <c r="L161" s="27">
        <v>6.9450396633549749</v>
      </c>
      <c r="M161" s="23" t="s">
        <v>335</v>
      </c>
      <c r="N161" s="23" t="s">
        <v>91</v>
      </c>
      <c r="O161" s="23" t="s">
        <v>36</v>
      </c>
      <c r="P161" s="25">
        <v>2</v>
      </c>
      <c r="Q161" s="22">
        <v>0</v>
      </c>
      <c r="R161" s="23" t="s">
        <v>62</v>
      </c>
      <c r="S161" s="23" t="s">
        <v>38</v>
      </c>
      <c r="T161" s="23" t="s">
        <v>335</v>
      </c>
      <c r="U161" s="28">
        <v>1469.226144612998</v>
      </c>
      <c r="V161" s="28" t="s">
        <v>39</v>
      </c>
      <c r="W161" s="28">
        <v>1269.9491390988412</v>
      </c>
      <c r="X161" s="28" t="s">
        <v>39</v>
      </c>
      <c r="Y161" s="28">
        <v>86.436600910974988</v>
      </c>
      <c r="Z161" s="28" t="s">
        <v>39</v>
      </c>
      <c r="AA161" s="22">
        <v>1</v>
      </c>
      <c r="AB161" s="28">
        <v>244.57229530925932</v>
      </c>
      <c r="AC161" s="27" t="s">
        <v>39</v>
      </c>
      <c r="AD161" s="28">
        <v>239.55461074938307</v>
      </c>
      <c r="AE161" s="27" t="s">
        <v>39</v>
      </c>
      <c r="AF161" s="28">
        <v>97.948383910969383</v>
      </c>
      <c r="AG161" s="28" t="s">
        <v>39</v>
      </c>
      <c r="AH161" s="22">
        <v>1</v>
      </c>
      <c r="AK161" s="29"/>
    </row>
    <row r="162" spans="1:37" ht="11.25" customHeight="1" x14ac:dyDescent="0.3">
      <c r="A162" s="23" t="s">
        <v>337</v>
      </c>
      <c r="B162" s="23" t="s">
        <v>336</v>
      </c>
      <c r="C162" s="24">
        <v>35.690801</v>
      </c>
      <c r="D162" s="24">
        <v>-5.3295009999999996</v>
      </c>
      <c r="E162" s="22" t="s">
        <v>266</v>
      </c>
      <c r="F162" s="25">
        <v>17.5625</v>
      </c>
      <c r="G162" s="22">
        <v>648</v>
      </c>
      <c r="H162" s="26" t="s">
        <v>61</v>
      </c>
      <c r="I162" s="25">
        <v>36.317500000000003</v>
      </c>
      <c r="J162" s="23" t="s">
        <v>280</v>
      </c>
      <c r="K162" s="25">
        <v>40.468604309294776</v>
      </c>
      <c r="L162" s="27">
        <v>6.9450396633549749</v>
      </c>
      <c r="M162" s="23" t="s">
        <v>337</v>
      </c>
      <c r="N162" s="23" t="s">
        <v>35</v>
      </c>
      <c r="O162" s="23" t="s">
        <v>36</v>
      </c>
      <c r="P162" s="25">
        <v>2</v>
      </c>
      <c r="Q162" s="22">
        <v>0</v>
      </c>
      <c r="R162" s="23" t="s">
        <v>62</v>
      </c>
      <c r="S162" s="23" t="s">
        <v>38</v>
      </c>
      <c r="T162" s="23" t="s">
        <v>337</v>
      </c>
      <c r="U162" s="28">
        <v>1469.226144612998</v>
      </c>
      <c r="V162" s="28" t="s">
        <v>39</v>
      </c>
      <c r="W162" s="28">
        <v>598.7835775765418</v>
      </c>
      <c r="X162" s="28" t="s">
        <v>39</v>
      </c>
      <c r="Y162" s="28">
        <v>40.755031468233547</v>
      </c>
      <c r="Z162" s="28" t="s">
        <v>39</v>
      </c>
      <c r="AA162" s="22">
        <v>1</v>
      </c>
      <c r="AB162" s="28">
        <v>244.57229530925932</v>
      </c>
      <c r="AC162" s="27" t="s">
        <v>39</v>
      </c>
      <c r="AD162" s="28">
        <v>10.615131837264926</v>
      </c>
      <c r="AE162" s="27" t="s">
        <v>39</v>
      </c>
      <c r="AF162" s="25">
        <v>4.3402838509742869</v>
      </c>
      <c r="AG162" s="28" t="s">
        <v>39</v>
      </c>
      <c r="AH162" s="22">
        <v>1</v>
      </c>
      <c r="AK162" s="29"/>
    </row>
    <row r="163" spans="1:37" ht="11.25" customHeight="1" x14ac:dyDescent="0.3">
      <c r="A163" s="23" t="s">
        <v>338</v>
      </c>
      <c r="B163" s="23" t="s">
        <v>336</v>
      </c>
      <c r="C163" s="24">
        <v>35.690804</v>
      </c>
      <c r="D163" s="24">
        <v>-5.329504</v>
      </c>
      <c r="E163" s="22" t="s">
        <v>266</v>
      </c>
      <c r="F163" s="25">
        <v>17.5625</v>
      </c>
      <c r="G163" s="22">
        <v>648</v>
      </c>
      <c r="H163" s="26" t="s">
        <v>61</v>
      </c>
      <c r="I163" s="25">
        <v>36.317500000000003</v>
      </c>
      <c r="J163" s="23" t="s">
        <v>280</v>
      </c>
      <c r="K163" s="25">
        <v>40.468604309294776</v>
      </c>
      <c r="L163" s="27">
        <v>6.9450396633549749</v>
      </c>
      <c r="M163" s="23" t="s">
        <v>338</v>
      </c>
      <c r="N163" s="23" t="s">
        <v>91</v>
      </c>
      <c r="O163" s="23" t="s">
        <v>36</v>
      </c>
      <c r="P163" s="25">
        <v>2</v>
      </c>
      <c r="Q163" s="22">
        <v>0</v>
      </c>
      <c r="R163" s="23" t="s">
        <v>62</v>
      </c>
      <c r="S163" s="23" t="s">
        <v>74</v>
      </c>
      <c r="T163" s="23" t="s">
        <v>338</v>
      </c>
      <c r="U163" s="28">
        <v>1469.226144612998</v>
      </c>
      <c r="V163" s="28" t="s">
        <v>39</v>
      </c>
      <c r="W163" s="28">
        <v>1095.5979795801761</v>
      </c>
      <c r="X163" s="28" t="s">
        <v>39</v>
      </c>
      <c r="Y163" s="28">
        <v>74.569730711453033</v>
      </c>
      <c r="Z163" s="28" t="s">
        <v>39</v>
      </c>
      <c r="AA163" s="22">
        <v>1</v>
      </c>
      <c r="AB163" s="28">
        <v>244.57229530925932</v>
      </c>
      <c r="AC163" s="27" t="s">
        <v>39</v>
      </c>
      <c r="AD163" s="28">
        <v>209.97368781131718</v>
      </c>
      <c r="AE163" s="27" t="s">
        <v>39</v>
      </c>
      <c r="AF163" s="28">
        <v>85.853423236596555</v>
      </c>
      <c r="AG163" s="28" t="s">
        <v>39</v>
      </c>
      <c r="AH163" s="22">
        <v>1</v>
      </c>
      <c r="AK163" s="29"/>
    </row>
    <row r="164" spans="1:37" ht="11.25" customHeight="1" x14ac:dyDescent="0.3">
      <c r="A164" s="23" t="s">
        <v>339</v>
      </c>
      <c r="B164" s="23" t="s">
        <v>336</v>
      </c>
      <c r="C164" s="24">
        <v>35.690800000000003</v>
      </c>
      <c r="D164" s="24">
        <v>-5.3295000000000003</v>
      </c>
      <c r="E164" s="22" t="s">
        <v>266</v>
      </c>
      <c r="F164" s="25">
        <v>17.5625</v>
      </c>
      <c r="G164" s="22">
        <v>648</v>
      </c>
      <c r="H164" s="26" t="s">
        <v>61</v>
      </c>
      <c r="I164" s="25">
        <v>36.317500000000003</v>
      </c>
      <c r="J164" s="23" t="s">
        <v>280</v>
      </c>
      <c r="K164" s="25">
        <v>40.468604309294776</v>
      </c>
      <c r="L164" s="27">
        <v>6.9450396633549749</v>
      </c>
      <c r="M164" s="23" t="s">
        <v>339</v>
      </c>
      <c r="N164" s="23" t="s">
        <v>35</v>
      </c>
      <c r="O164" s="23" t="s">
        <v>36</v>
      </c>
      <c r="P164" s="25">
        <v>2</v>
      </c>
      <c r="Q164" s="22">
        <v>0</v>
      </c>
      <c r="R164" s="23" t="s">
        <v>62</v>
      </c>
      <c r="S164" s="23" t="s">
        <v>100</v>
      </c>
      <c r="T164" s="23" t="s">
        <v>339</v>
      </c>
      <c r="U164" s="28">
        <v>1469.226144612998</v>
      </c>
      <c r="V164" s="28" t="s">
        <v>39</v>
      </c>
      <c r="W164" s="28">
        <v>524.59599650509347</v>
      </c>
      <c r="X164" s="28" t="s">
        <v>39</v>
      </c>
      <c r="Y164" s="28">
        <v>35.705599061693448</v>
      </c>
      <c r="Z164" s="28" t="s">
        <v>39</v>
      </c>
      <c r="AA164" s="22">
        <v>1</v>
      </c>
      <c r="AB164" s="28">
        <v>244.57229530925932</v>
      </c>
      <c r="AC164" s="27" t="s">
        <v>39</v>
      </c>
      <c r="AD164" s="28">
        <v>17.833058552697963</v>
      </c>
      <c r="AE164" s="27" t="s">
        <v>39</v>
      </c>
      <c r="AF164" s="25">
        <v>7.2915284742894659</v>
      </c>
      <c r="AG164" s="28" t="s">
        <v>39</v>
      </c>
      <c r="AH164" s="22">
        <v>1</v>
      </c>
      <c r="AK164" s="29"/>
    </row>
    <row r="165" spans="1:37" ht="11.25" customHeight="1" x14ac:dyDescent="0.3">
      <c r="A165" s="23" t="s">
        <v>340</v>
      </c>
      <c r="B165" s="23" t="s">
        <v>336</v>
      </c>
      <c r="C165" s="24">
        <v>35.690803000000002</v>
      </c>
      <c r="D165" s="24">
        <v>-5.3295029999999999</v>
      </c>
      <c r="E165" s="22" t="s">
        <v>266</v>
      </c>
      <c r="F165" s="25">
        <v>17.5625</v>
      </c>
      <c r="G165" s="22">
        <v>648</v>
      </c>
      <c r="H165" s="26" t="s">
        <v>61</v>
      </c>
      <c r="I165" s="25">
        <v>36.317500000000003</v>
      </c>
      <c r="J165" s="23" t="s">
        <v>280</v>
      </c>
      <c r="K165" s="25">
        <v>40.468604309294776</v>
      </c>
      <c r="L165" s="27">
        <v>6.9450396633549749</v>
      </c>
      <c r="M165" s="23" t="s">
        <v>340</v>
      </c>
      <c r="N165" s="23" t="s">
        <v>91</v>
      </c>
      <c r="O165" s="23" t="s">
        <v>36</v>
      </c>
      <c r="P165" s="25">
        <v>2</v>
      </c>
      <c r="Q165" s="22">
        <v>0</v>
      </c>
      <c r="R165" s="23" t="s">
        <v>62</v>
      </c>
      <c r="S165" s="23" t="s">
        <v>100</v>
      </c>
      <c r="T165" s="23" t="s">
        <v>340</v>
      </c>
      <c r="U165" s="28">
        <v>1469.226144612998</v>
      </c>
      <c r="V165" s="28" t="s">
        <v>39</v>
      </c>
      <c r="W165" s="28">
        <v>1050.5273983710263</v>
      </c>
      <c r="X165" s="28" t="s">
        <v>39</v>
      </c>
      <c r="Y165" s="28">
        <v>71.502089873832247</v>
      </c>
      <c r="Z165" s="28" t="s">
        <v>39</v>
      </c>
      <c r="AA165" s="22">
        <v>1</v>
      </c>
      <c r="AB165" s="28">
        <v>244.57229530925932</v>
      </c>
      <c r="AC165" s="27" t="s">
        <v>39</v>
      </c>
      <c r="AD165" s="28">
        <v>173.1337585563528</v>
      </c>
      <c r="AE165" s="27" t="s">
        <v>39</v>
      </c>
      <c r="AF165" s="28">
        <v>70.790421432414021</v>
      </c>
      <c r="AG165" s="28" t="s">
        <v>39</v>
      </c>
      <c r="AH165" s="22">
        <v>1</v>
      </c>
      <c r="AK165" s="29"/>
    </row>
    <row r="166" spans="1:37" ht="11.25" customHeight="1" x14ac:dyDescent="0.3">
      <c r="A166" s="23" t="s">
        <v>341</v>
      </c>
      <c r="B166" s="23" t="s">
        <v>336</v>
      </c>
      <c r="C166" s="24">
        <v>35.690801999999998</v>
      </c>
      <c r="D166" s="24">
        <v>-5.3295019999999997</v>
      </c>
      <c r="E166" s="22" t="s">
        <v>266</v>
      </c>
      <c r="F166" s="25">
        <v>17.5625</v>
      </c>
      <c r="G166" s="22">
        <v>648</v>
      </c>
      <c r="H166" s="26" t="s">
        <v>61</v>
      </c>
      <c r="I166" s="25">
        <v>36.317500000000003</v>
      </c>
      <c r="J166" s="23" t="s">
        <v>280</v>
      </c>
      <c r="K166" s="25">
        <v>40.468604309294776</v>
      </c>
      <c r="L166" s="27">
        <v>6.9450396633549749</v>
      </c>
      <c r="M166" s="23" t="s">
        <v>341</v>
      </c>
      <c r="N166" s="23" t="s">
        <v>35</v>
      </c>
      <c r="O166" s="23" t="s">
        <v>36</v>
      </c>
      <c r="P166" s="25">
        <v>2</v>
      </c>
      <c r="Q166" s="22">
        <v>0</v>
      </c>
      <c r="R166" s="23" t="s">
        <v>62</v>
      </c>
      <c r="S166" s="23" t="s">
        <v>38</v>
      </c>
      <c r="T166" s="23" t="s">
        <v>341</v>
      </c>
      <c r="U166" s="28">
        <v>1469.226144612998</v>
      </c>
      <c r="V166" s="28" t="s">
        <v>39</v>
      </c>
      <c r="W166" s="28">
        <v>311.9310177876896</v>
      </c>
      <c r="X166" s="28" t="s">
        <v>39</v>
      </c>
      <c r="Y166" s="28">
        <v>21.230973797424078</v>
      </c>
      <c r="Z166" s="28" t="s">
        <v>39</v>
      </c>
      <c r="AA166" s="22">
        <v>1</v>
      </c>
      <c r="AB166" s="28">
        <v>244.57229530925932</v>
      </c>
      <c r="AC166" s="27" t="s">
        <v>39</v>
      </c>
      <c r="AD166" s="27">
        <v>-8.3971790475986552</v>
      </c>
      <c r="AE166" s="27" t="s">
        <v>39</v>
      </c>
      <c r="AF166" s="28">
        <v>-3.4334138447613225</v>
      </c>
      <c r="AG166" s="28" t="s">
        <v>39</v>
      </c>
      <c r="AH166" s="22">
        <v>1</v>
      </c>
      <c r="AK166" s="29"/>
    </row>
    <row r="167" spans="1:37" ht="11.25" customHeight="1" x14ac:dyDescent="0.3">
      <c r="A167" s="23" t="s">
        <v>342</v>
      </c>
      <c r="B167" s="23" t="s">
        <v>336</v>
      </c>
      <c r="C167" s="24">
        <v>35.690810999999997</v>
      </c>
      <c r="D167" s="24">
        <v>-5.3295110000000001</v>
      </c>
      <c r="E167" s="22" t="s">
        <v>266</v>
      </c>
      <c r="F167" s="25">
        <v>17.5625</v>
      </c>
      <c r="G167" s="22">
        <v>648</v>
      </c>
      <c r="H167" s="26" t="s">
        <v>61</v>
      </c>
      <c r="I167" s="25">
        <v>36.317500000000003</v>
      </c>
      <c r="J167" s="23" t="s">
        <v>280</v>
      </c>
      <c r="K167" s="25">
        <v>23.252192257560303</v>
      </c>
      <c r="L167" s="27">
        <v>4.7454536007079087</v>
      </c>
      <c r="M167" s="23" t="s">
        <v>342</v>
      </c>
      <c r="N167" s="23" t="s">
        <v>91</v>
      </c>
      <c r="O167" s="23" t="s">
        <v>99</v>
      </c>
      <c r="P167" s="25">
        <v>2</v>
      </c>
      <c r="Q167" s="22">
        <v>0</v>
      </c>
      <c r="R167" s="23" t="s">
        <v>62</v>
      </c>
      <c r="S167" s="23" t="s">
        <v>38</v>
      </c>
      <c r="T167" s="23" t="s">
        <v>342</v>
      </c>
      <c r="U167" s="28">
        <v>845.42938350744225</v>
      </c>
      <c r="V167" s="28" t="s">
        <v>39</v>
      </c>
      <c r="W167" s="28">
        <v>725.23110465154571</v>
      </c>
      <c r="X167" s="28" t="s">
        <v>39</v>
      </c>
      <c r="Y167" s="28">
        <v>85.78257614406202</v>
      </c>
      <c r="Z167" s="28" t="s">
        <v>39</v>
      </c>
      <c r="AA167" s="22">
        <v>1</v>
      </c>
      <c r="AB167" s="28">
        <v>169.67050474551863</v>
      </c>
      <c r="AC167" s="27" t="s">
        <v>39</v>
      </c>
      <c r="AD167" s="28">
        <v>162.58542196465945</v>
      </c>
      <c r="AE167" s="27" t="s">
        <v>39</v>
      </c>
      <c r="AF167" s="28">
        <v>95.824210700919537</v>
      </c>
      <c r="AG167" s="28" t="s">
        <v>39</v>
      </c>
      <c r="AH167" s="22">
        <v>1</v>
      </c>
      <c r="AK167" s="29"/>
    </row>
    <row r="168" spans="1:37" ht="11.25" customHeight="1" x14ac:dyDescent="0.3">
      <c r="A168" s="23" t="s">
        <v>343</v>
      </c>
      <c r="B168" s="23" t="s">
        <v>336</v>
      </c>
      <c r="C168" s="24">
        <v>35.690807</v>
      </c>
      <c r="D168" s="24">
        <v>-5.3295070000000004</v>
      </c>
      <c r="E168" s="22" t="s">
        <v>266</v>
      </c>
      <c r="F168" s="25">
        <v>17.5625</v>
      </c>
      <c r="G168" s="22">
        <v>648</v>
      </c>
      <c r="H168" s="26" t="s">
        <v>61</v>
      </c>
      <c r="I168" s="25">
        <v>36.317500000000003</v>
      </c>
      <c r="J168" s="23" t="s">
        <v>280</v>
      </c>
      <c r="K168" s="25">
        <v>23.252192257560303</v>
      </c>
      <c r="L168" s="27">
        <v>4.7454536007079087</v>
      </c>
      <c r="M168" s="23" t="s">
        <v>343</v>
      </c>
      <c r="N168" s="23" t="s">
        <v>35</v>
      </c>
      <c r="O168" s="23" t="s">
        <v>99</v>
      </c>
      <c r="P168" s="25">
        <v>2</v>
      </c>
      <c r="Q168" s="22">
        <v>0</v>
      </c>
      <c r="R168" s="23" t="s">
        <v>62</v>
      </c>
      <c r="S168" s="23" t="s">
        <v>38</v>
      </c>
      <c r="T168" s="23" t="s">
        <v>343</v>
      </c>
      <c r="U168" s="28">
        <v>845.42938350744225</v>
      </c>
      <c r="V168" s="28" t="s">
        <v>39</v>
      </c>
      <c r="W168" s="28">
        <v>638.02390785202522</v>
      </c>
      <c r="X168" s="28" t="s">
        <v>39</v>
      </c>
      <c r="Y168" s="28">
        <v>75.467439421734824</v>
      </c>
      <c r="Z168" s="28" t="s">
        <v>39</v>
      </c>
      <c r="AA168" s="22">
        <v>1</v>
      </c>
      <c r="AB168" s="28">
        <v>169.67050474551863</v>
      </c>
      <c r="AC168" s="27" t="s">
        <v>39</v>
      </c>
      <c r="AD168" s="28">
        <v>52.532511245305074</v>
      </c>
      <c r="AE168" s="27" t="s">
        <v>39</v>
      </c>
      <c r="AF168" s="28">
        <v>30.961486985670426</v>
      </c>
      <c r="AG168" s="28" t="s">
        <v>39</v>
      </c>
      <c r="AH168" s="22">
        <v>1</v>
      </c>
      <c r="AK168" s="29"/>
    </row>
    <row r="169" spans="1:37" ht="11.25" customHeight="1" x14ac:dyDescent="0.3">
      <c r="A169" s="23" t="s">
        <v>344</v>
      </c>
      <c r="B169" s="23" t="s">
        <v>336</v>
      </c>
      <c r="C169" s="24">
        <v>35.690809999999999</v>
      </c>
      <c r="D169" s="24">
        <v>-5.32951</v>
      </c>
      <c r="E169" s="22" t="s">
        <v>266</v>
      </c>
      <c r="F169" s="25">
        <v>17.5625</v>
      </c>
      <c r="G169" s="22">
        <v>648</v>
      </c>
      <c r="H169" s="26" t="s">
        <v>61</v>
      </c>
      <c r="I169" s="25">
        <v>36.317500000000003</v>
      </c>
      <c r="J169" s="23" t="s">
        <v>280</v>
      </c>
      <c r="K169" s="25">
        <v>23.252192257560303</v>
      </c>
      <c r="L169" s="27">
        <v>4.7454536007079087</v>
      </c>
      <c r="M169" s="23" t="s">
        <v>344</v>
      </c>
      <c r="N169" s="23" t="s">
        <v>91</v>
      </c>
      <c r="O169" s="23" t="s">
        <v>99</v>
      </c>
      <c r="P169" s="25">
        <v>2</v>
      </c>
      <c r="Q169" s="22">
        <v>0</v>
      </c>
      <c r="R169" s="23" t="s">
        <v>62</v>
      </c>
      <c r="S169" s="23" t="s">
        <v>74</v>
      </c>
      <c r="T169" s="23" t="s">
        <v>344</v>
      </c>
      <c r="U169" s="28">
        <v>845.42938350744225</v>
      </c>
      <c r="V169" s="28" t="s">
        <v>39</v>
      </c>
      <c r="W169" s="28">
        <v>372.80667496559153</v>
      </c>
      <c r="X169" s="28" t="s">
        <v>39</v>
      </c>
      <c r="Y169" s="28">
        <v>44.096725550148768</v>
      </c>
      <c r="Z169" s="28" t="s">
        <v>39</v>
      </c>
      <c r="AA169" s="22">
        <v>1</v>
      </c>
      <c r="AB169" s="28">
        <v>169.67050474551863</v>
      </c>
      <c r="AC169" s="27" t="s">
        <v>39</v>
      </c>
      <c r="AD169" s="28">
        <v>117.66546989030314</v>
      </c>
      <c r="AE169" s="27" t="s">
        <v>39</v>
      </c>
      <c r="AF169" s="28">
        <v>69.349395799101572</v>
      </c>
      <c r="AG169" s="28" t="s">
        <v>39</v>
      </c>
      <c r="AH169" s="22">
        <v>1</v>
      </c>
      <c r="AK169" s="29"/>
    </row>
    <row r="170" spans="1:37" ht="11.25" customHeight="1" x14ac:dyDescent="0.3">
      <c r="A170" s="23" t="s">
        <v>345</v>
      </c>
      <c r="B170" s="23" t="s">
        <v>336</v>
      </c>
      <c r="C170" s="24">
        <v>35.690806000000002</v>
      </c>
      <c r="D170" s="24">
        <v>-5.3295060000000003</v>
      </c>
      <c r="E170" s="22" t="s">
        <v>266</v>
      </c>
      <c r="F170" s="25">
        <v>17.5625</v>
      </c>
      <c r="G170" s="22">
        <v>648</v>
      </c>
      <c r="H170" s="26" t="s">
        <v>61</v>
      </c>
      <c r="I170" s="25">
        <v>36.317500000000003</v>
      </c>
      <c r="J170" s="23" t="s">
        <v>280</v>
      </c>
      <c r="K170" s="25">
        <v>23.252192257560303</v>
      </c>
      <c r="L170" s="27">
        <v>4.7454536007079087</v>
      </c>
      <c r="M170" s="23" t="s">
        <v>345</v>
      </c>
      <c r="N170" s="23" t="s">
        <v>35</v>
      </c>
      <c r="O170" s="23" t="s">
        <v>99</v>
      </c>
      <c r="P170" s="25">
        <v>2</v>
      </c>
      <c r="Q170" s="22">
        <v>0</v>
      </c>
      <c r="R170" s="23" t="s">
        <v>62</v>
      </c>
      <c r="S170" s="23" t="s">
        <v>100</v>
      </c>
      <c r="T170" s="23" t="s">
        <v>345</v>
      </c>
      <c r="U170" s="28">
        <v>845.42938350744225</v>
      </c>
      <c r="V170" s="28" t="s">
        <v>39</v>
      </c>
      <c r="W170" s="28">
        <v>420.91591049561112</v>
      </c>
      <c r="X170" s="28" t="s">
        <v>39</v>
      </c>
      <c r="Y170" s="28">
        <v>49.787234594254656</v>
      </c>
      <c r="Z170" s="28" t="s">
        <v>39</v>
      </c>
      <c r="AA170" s="22">
        <v>1</v>
      </c>
      <c r="AB170" s="28">
        <v>169.67050474551863</v>
      </c>
      <c r="AC170" s="27" t="s">
        <v>39</v>
      </c>
      <c r="AD170" s="28">
        <v>11.52082466882581</v>
      </c>
      <c r="AE170" s="27" t="s">
        <v>39</v>
      </c>
      <c r="AF170" s="25">
        <v>6.7901163411433183</v>
      </c>
      <c r="AG170" s="28" t="s">
        <v>39</v>
      </c>
      <c r="AH170" s="22">
        <v>1</v>
      </c>
      <c r="AK170" s="29"/>
    </row>
    <row r="171" spans="1:37" ht="11.25" customHeight="1" x14ac:dyDescent="0.3">
      <c r="A171" s="23" t="s">
        <v>346</v>
      </c>
      <c r="B171" s="23" t="s">
        <v>336</v>
      </c>
      <c r="C171" s="24">
        <v>35.690809000000002</v>
      </c>
      <c r="D171" s="24">
        <v>-5.3295089999999998</v>
      </c>
      <c r="E171" s="22" t="s">
        <v>266</v>
      </c>
      <c r="F171" s="25">
        <v>17.5625</v>
      </c>
      <c r="G171" s="22">
        <v>648</v>
      </c>
      <c r="H171" s="26" t="s">
        <v>61</v>
      </c>
      <c r="I171" s="25">
        <v>36.317500000000003</v>
      </c>
      <c r="J171" s="23" t="s">
        <v>280</v>
      </c>
      <c r="K171" s="25">
        <v>23.252192257560303</v>
      </c>
      <c r="L171" s="27">
        <v>4.7454536007079087</v>
      </c>
      <c r="M171" s="23" t="s">
        <v>346</v>
      </c>
      <c r="N171" s="23" t="s">
        <v>91</v>
      </c>
      <c r="O171" s="23" t="s">
        <v>99</v>
      </c>
      <c r="P171" s="25">
        <v>2</v>
      </c>
      <c r="Q171" s="22">
        <v>0</v>
      </c>
      <c r="R171" s="23" t="s">
        <v>62</v>
      </c>
      <c r="S171" s="23" t="s">
        <v>100</v>
      </c>
      <c r="T171" s="23" t="s">
        <v>346</v>
      </c>
      <c r="U171" s="28">
        <v>845.42938350744225</v>
      </c>
      <c r="V171" s="28" t="s">
        <v>39</v>
      </c>
      <c r="W171" s="28">
        <v>296.63339002403893</v>
      </c>
      <c r="X171" s="28" t="s">
        <v>39</v>
      </c>
      <c r="Y171" s="28">
        <v>35.086714019022224</v>
      </c>
      <c r="Z171" s="28" t="s">
        <v>39</v>
      </c>
      <c r="AA171" s="22">
        <v>1</v>
      </c>
      <c r="AB171" s="28">
        <v>169.67050474551863</v>
      </c>
      <c r="AC171" s="27" t="s">
        <v>39</v>
      </c>
      <c r="AD171" s="28">
        <v>114.91508200726884</v>
      </c>
      <c r="AE171" s="27" t="s">
        <v>39</v>
      </c>
      <c r="AF171" s="28">
        <v>67.728378706496414</v>
      </c>
      <c r="AG171" s="28" t="s">
        <v>39</v>
      </c>
      <c r="AH171" s="22">
        <v>1</v>
      </c>
      <c r="AK171" s="29"/>
    </row>
    <row r="172" spans="1:37" ht="11.25" customHeight="1" x14ac:dyDescent="0.3">
      <c r="A172" s="23" t="s">
        <v>347</v>
      </c>
      <c r="B172" s="23" t="s">
        <v>336</v>
      </c>
      <c r="C172" s="24">
        <v>35.690807999999997</v>
      </c>
      <c r="D172" s="24">
        <v>-5.3295079999999997</v>
      </c>
      <c r="E172" s="22" t="s">
        <v>266</v>
      </c>
      <c r="F172" s="25">
        <v>17.5625</v>
      </c>
      <c r="G172" s="22">
        <v>648</v>
      </c>
      <c r="H172" s="26" t="s">
        <v>61</v>
      </c>
      <c r="I172" s="25">
        <v>36.317500000000003</v>
      </c>
      <c r="J172" s="23" t="s">
        <v>280</v>
      </c>
      <c r="K172" s="25">
        <v>23.252192257560303</v>
      </c>
      <c r="L172" s="27">
        <v>4.7454536007079087</v>
      </c>
      <c r="M172" s="23" t="s">
        <v>347</v>
      </c>
      <c r="N172" s="23" t="s">
        <v>35</v>
      </c>
      <c r="O172" s="23" t="s">
        <v>99</v>
      </c>
      <c r="P172" s="25">
        <v>2</v>
      </c>
      <c r="Q172" s="22">
        <v>0</v>
      </c>
      <c r="R172" s="23" t="s">
        <v>62</v>
      </c>
      <c r="S172" s="23" t="s">
        <v>38</v>
      </c>
      <c r="T172" s="23" t="s">
        <v>347</v>
      </c>
      <c r="U172" s="28">
        <v>845.42938350744225</v>
      </c>
      <c r="V172" s="28" t="s">
        <v>39</v>
      </c>
      <c r="W172" s="28">
        <v>408.67232248748417</v>
      </c>
      <c r="X172" s="28" t="s">
        <v>39</v>
      </c>
      <c r="Y172" s="28">
        <v>48.339025169910791</v>
      </c>
      <c r="Z172" s="28" t="s">
        <v>39</v>
      </c>
      <c r="AA172" s="22">
        <v>1</v>
      </c>
      <c r="AB172" s="28">
        <v>169.67050474551863</v>
      </c>
      <c r="AC172" s="27" t="s">
        <v>39</v>
      </c>
      <c r="AD172" s="28">
        <v>17.162567314396256</v>
      </c>
      <c r="AE172" s="27" t="s">
        <v>39</v>
      </c>
      <c r="AF172" s="28">
        <v>10.115233251729663</v>
      </c>
      <c r="AG172" s="28" t="s">
        <v>39</v>
      </c>
      <c r="AH172" s="22">
        <v>1</v>
      </c>
      <c r="AK172" s="29"/>
    </row>
    <row r="173" spans="1:37" ht="11.25" customHeight="1" x14ac:dyDescent="0.3">
      <c r="A173" s="23" t="s">
        <v>348</v>
      </c>
      <c r="B173" s="23" t="s">
        <v>93</v>
      </c>
      <c r="C173" s="24">
        <v>47.581299999999999</v>
      </c>
      <c r="D173" s="24">
        <v>-122.16630000000001</v>
      </c>
      <c r="E173" s="22" t="s">
        <v>349</v>
      </c>
      <c r="F173" s="25">
        <v>10.241666666666699</v>
      </c>
      <c r="G173" s="22">
        <v>1238</v>
      </c>
      <c r="H173" s="26" t="s">
        <v>95</v>
      </c>
      <c r="I173" s="25">
        <v>66.2256</v>
      </c>
      <c r="J173" s="23" t="s">
        <v>50</v>
      </c>
      <c r="K173" s="25" t="s">
        <v>39</v>
      </c>
      <c r="L173" s="27">
        <v>7.4999999999999997E-2</v>
      </c>
      <c r="M173" s="23" t="s">
        <v>348</v>
      </c>
      <c r="N173" s="23" t="s">
        <v>35</v>
      </c>
      <c r="O173" s="23" t="s">
        <v>69</v>
      </c>
      <c r="P173" s="22">
        <v>20000</v>
      </c>
      <c r="Q173" s="22" t="s">
        <v>350</v>
      </c>
      <c r="R173" s="23" t="s">
        <v>37</v>
      </c>
      <c r="S173" s="23" t="s">
        <v>100</v>
      </c>
      <c r="T173" s="23" t="s">
        <v>348</v>
      </c>
      <c r="U173" s="28" t="s">
        <v>39</v>
      </c>
      <c r="V173" s="28" t="s">
        <v>39</v>
      </c>
      <c r="W173" s="28" t="s">
        <v>39</v>
      </c>
      <c r="X173" s="28" t="s">
        <v>39</v>
      </c>
      <c r="Y173" s="28" t="s">
        <v>39</v>
      </c>
      <c r="Z173" s="28" t="s">
        <v>39</v>
      </c>
      <c r="AA173" s="22" t="s">
        <v>39</v>
      </c>
      <c r="AB173" s="25">
        <v>5.9</v>
      </c>
      <c r="AC173" s="27" t="s">
        <v>39</v>
      </c>
      <c r="AD173" s="27">
        <v>0.44000000000000006</v>
      </c>
      <c r="AE173" s="27" t="s">
        <v>39</v>
      </c>
      <c r="AF173" s="28">
        <v>7.5</v>
      </c>
      <c r="AG173" s="28" t="s">
        <v>39</v>
      </c>
      <c r="AH173" s="22">
        <v>1</v>
      </c>
      <c r="AK173" s="29"/>
    </row>
    <row r="174" spans="1:37" ht="11.25" customHeight="1" x14ac:dyDescent="0.3">
      <c r="A174" s="23" t="s">
        <v>351</v>
      </c>
      <c r="B174" s="23" t="s">
        <v>93</v>
      </c>
      <c r="C174" s="24">
        <v>47.615200000000002</v>
      </c>
      <c r="D174" s="24">
        <v>-121.9952</v>
      </c>
      <c r="E174" s="22" t="s">
        <v>349</v>
      </c>
      <c r="F174" s="25">
        <v>10.2708333333333</v>
      </c>
      <c r="G174" s="22">
        <v>1373</v>
      </c>
      <c r="H174" s="26" t="s">
        <v>95</v>
      </c>
      <c r="I174" s="25">
        <v>44.150399999999998</v>
      </c>
      <c r="J174" s="23" t="s">
        <v>50</v>
      </c>
      <c r="K174" s="25" t="s">
        <v>39</v>
      </c>
      <c r="L174" s="27">
        <v>3.1E-2</v>
      </c>
      <c r="M174" s="23" t="s">
        <v>351</v>
      </c>
      <c r="N174" s="23" t="s">
        <v>35</v>
      </c>
      <c r="O174" s="23" t="s">
        <v>69</v>
      </c>
      <c r="P174" s="22">
        <v>15000</v>
      </c>
      <c r="Q174" s="22" t="s">
        <v>350</v>
      </c>
      <c r="R174" s="23" t="s">
        <v>37</v>
      </c>
      <c r="S174" s="23" t="s">
        <v>100</v>
      </c>
      <c r="T174" s="23" t="s">
        <v>351</v>
      </c>
      <c r="U174" s="28" t="s">
        <v>39</v>
      </c>
      <c r="V174" s="28" t="s">
        <v>39</v>
      </c>
      <c r="W174" s="28" t="s">
        <v>39</v>
      </c>
      <c r="X174" s="28" t="s">
        <v>39</v>
      </c>
      <c r="Y174" s="28" t="s">
        <v>39</v>
      </c>
      <c r="Z174" s="28" t="s">
        <v>39</v>
      </c>
      <c r="AA174" s="22" t="s">
        <v>39</v>
      </c>
      <c r="AB174" s="25">
        <v>3.6</v>
      </c>
      <c r="AC174" s="27" t="s">
        <v>39</v>
      </c>
      <c r="AD174" s="25">
        <v>2.96</v>
      </c>
      <c r="AE174" s="27" t="s">
        <v>39</v>
      </c>
      <c r="AF174" s="28">
        <v>82.4</v>
      </c>
      <c r="AG174" s="28" t="s">
        <v>39</v>
      </c>
      <c r="AH174" s="22">
        <v>1</v>
      </c>
      <c r="AK174" s="29"/>
    </row>
    <row r="175" spans="1:37" ht="11.25" customHeight="1" x14ac:dyDescent="0.3">
      <c r="A175" s="23" t="s">
        <v>352</v>
      </c>
      <c r="B175" s="23" t="s">
        <v>353</v>
      </c>
      <c r="C175" s="24">
        <v>47.110100000000003</v>
      </c>
      <c r="D175" s="24">
        <v>8.2246000000000006</v>
      </c>
      <c r="E175" s="22" t="s">
        <v>191</v>
      </c>
      <c r="F175" s="25">
        <v>8.74583333333333</v>
      </c>
      <c r="G175" s="22">
        <v>1140</v>
      </c>
      <c r="H175" s="26" t="s">
        <v>114</v>
      </c>
      <c r="I175" s="25">
        <v>27.983333333333331</v>
      </c>
      <c r="J175" s="23" t="s">
        <v>44</v>
      </c>
      <c r="K175" s="25">
        <v>4.3295587412587411</v>
      </c>
      <c r="L175" s="27" t="s">
        <v>39</v>
      </c>
      <c r="M175" s="23" t="s">
        <v>352</v>
      </c>
      <c r="N175" s="23" t="s">
        <v>35</v>
      </c>
      <c r="O175" s="23" t="s">
        <v>45</v>
      </c>
      <c r="P175" s="22">
        <v>720</v>
      </c>
      <c r="Q175" s="22">
        <v>1</v>
      </c>
      <c r="R175" s="23" t="s">
        <v>62</v>
      </c>
      <c r="S175" s="23" t="s">
        <v>354</v>
      </c>
      <c r="T175" s="23" t="s">
        <v>352</v>
      </c>
      <c r="U175" s="28">
        <v>166.94778750303914</v>
      </c>
      <c r="V175" s="28" t="s">
        <v>39</v>
      </c>
      <c r="W175" s="28">
        <v>44.9261487964989</v>
      </c>
      <c r="X175" s="28" t="s">
        <v>39</v>
      </c>
      <c r="Y175" s="28">
        <v>26.910299003322258</v>
      </c>
      <c r="Z175" s="28" t="s">
        <v>39</v>
      </c>
      <c r="AA175" s="22">
        <v>1</v>
      </c>
      <c r="AB175" s="27" t="s">
        <v>39</v>
      </c>
      <c r="AC175" s="27" t="s">
        <v>39</v>
      </c>
      <c r="AD175" s="27" t="s">
        <v>39</v>
      </c>
      <c r="AE175" s="27" t="s">
        <v>39</v>
      </c>
      <c r="AF175" s="28" t="s">
        <v>39</v>
      </c>
      <c r="AG175" s="28" t="s">
        <v>39</v>
      </c>
      <c r="AH175" s="22" t="s">
        <v>39</v>
      </c>
      <c r="AK175" s="29"/>
    </row>
    <row r="176" spans="1:37" ht="11.25" customHeight="1" x14ac:dyDescent="0.3">
      <c r="A176" s="23" t="s">
        <v>355</v>
      </c>
      <c r="B176" s="23" t="s">
        <v>353</v>
      </c>
      <c r="C176" s="24">
        <v>47.122</v>
      </c>
      <c r="D176" s="24">
        <v>8.2021999999999995</v>
      </c>
      <c r="E176" s="22" t="s">
        <v>356</v>
      </c>
      <c r="F176" s="25">
        <v>8.49583333333333</v>
      </c>
      <c r="G176" s="22">
        <v>1150</v>
      </c>
      <c r="H176" s="26" t="s">
        <v>114</v>
      </c>
      <c r="I176" s="25">
        <v>33.957446808510639</v>
      </c>
      <c r="J176" s="23" t="s">
        <v>50</v>
      </c>
      <c r="K176" s="25" t="s">
        <v>39</v>
      </c>
      <c r="L176" s="27">
        <v>0.17823960765390512</v>
      </c>
      <c r="M176" s="23" t="s">
        <v>355</v>
      </c>
      <c r="N176" s="23" t="s">
        <v>35</v>
      </c>
      <c r="O176" s="23" t="s">
        <v>45</v>
      </c>
      <c r="P176" s="22">
        <v>2350</v>
      </c>
      <c r="Q176" s="22">
        <v>2</v>
      </c>
      <c r="R176" s="23" t="s">
        <v>37</v>
      </c>
      <c r="S176" s="23" t="s">
        <v>47</v>
      </c>
      <c r="T176" s="23" t="s">
        <v>355</v>
      </c>
      <c r="U176" s="28" t="s">
        <v>39</v>
      </c>
      <c r="V176" s="28" t="s">
        <v>39</v>
      </c>
      <c r="W176" s="28" t="s">
        <v>39</v>
      </c>
      <c r="X176" s="28" t="s">
        <v>39</v>
      </c>
      <c r="Y176" s="28" t="s">
        <v>39</v>
      </c>
      <c r="Z176" s="28" t="s">
        <v>39</v>
      </c>
      <c r="AA176" s="22" t="s">
        <v>39</v>
      </c>
      <c r="AB176" s="25">
        <v>4.6680851063829785</v>
      </c>
      <c r="AC176" s="27">
        <v>0.15646618136895848</v>
      </c>
      <c r="AD176" s="25">
        <v>1.091489361702128</v>
      </c>
      <c r="AE176" s="27">
        <v>3.3098615289591585E-2</v>
      </c>
      <c r="AF176" s="28">
        <v>23</v>
      </c>
      <c r="AG176" s="25">
        <v>0</v>
      </c>
      <c r="AH176" s="22">
        <v>2</v>
      </c>
      <c r="AK176" s="29"/>
    </row>
    <row r="177" spans="1:37" ht="11.25" customHeight="1" x14ac:dyDescent="0.3">
      <c r="A177" s="23" t="s">
        <v>357</v>
      </c>
      <c r="B177" s="23" t="s">
        <v>41</v>
      </c>
      <c r="C177" s="24">
        <v>27.686</v>
      </c>
      <c r="D177" s="24">
        <v>-82.5</v>
      </c>
      <c r="E177" s="22" t="s">
        <v>221</v>
      </c>
      <c r="F177" s="25">
        <v>22.475000000000001</v>
      </c>
      <c r="G177" s="22">
        <v>1244</v>
      </c>
      <c r="H177" s="26" t="s">
        <v>33</v>
      </c>
      <c r="I177" s="27">
        <v>5.8695898399845764E-2</v>
      </c>
      <c r="J177" s="23" t="s">
        <v>165</v>
      </c>
      <c r="K177" s="25">
        <v>1.3614999999999999</v>
      </c>
      <c r="L177" s="27">
        <v>1.3995</v>
      </c>
      <c r="M177" s="23" t="s">
        <v>357</v>
      </c>
      <c r="N177" s="23" t="s">
        <v>35</v>
      </c>
      <c r="O177" s="23" t="s">
        <v>45</v>
      </c>
      <c r="P177" s="22">
        <v>57000</v>
      </c>
      <c r="R177" s="23" t="s">
        <v>37</v>
      </c>
      <c r="S177" s="23" t="s">
        <v>100</v>
      </c>
      <c r="T177" s="23" t="s">
        <v>357</v>
      </c>
      <c r="U177" s="28" t="s">
        <v>39</v>
      </c>
      <c r="V177" s="28" t="s">
        <v>39</v>
      </c>
      <c r="W177" s="28" t="s">
        <v>39</v>
      </c>
      <c r="X177" s="28" t="s">
        <v>39</v>
      </c>
      <c r="Y177" s="28">
        <v>46.477698277675131</v>
      </c>
      <c r="Z177" s="25">
        <v>9.0677942310293869</v>
      </c>
      <c r="AA177" s="22">
        <v>2</v>
      </c>
      <c r="AB177" s="27" t="s">
        <v>39</v>
      </c>
      <c r="AC177" s="27" t="s">
        <v>39</v>
      </c>
      <c r="AD177" s="27" t="s">
        <v>39</v>
      </c>
      <c r="AE177" s="27" t="s">
        <v>39</v>
      </c>
      <c r="AF177" s="28">
        <v>75.047745935566041</v>
      </c>
      <c r="AG177" s="25">
        <v>8.2362327688283941</v>
      </c>
      <c r="AH177" s="22">
        <v>2</v>
      </c>
      <c r="AK177" s="29"/>
    </row>
    <row r="178" spans="1:37" ht="11.25" customHeight="1" x14ac:dyDescent="0.3">
      <c r="A178" s="23" t="s">
        <v>358</v>
      </c>
      <c r="B178" s="23" t="s">
        <v>121</v>
      </c>
      <c r="C178" s="24">
        <v>45.8765</v>
      </c>
      <c r="D178" s="24">
        <v>13.906499999999999</v>
      </c>
      <c r="E178" s="22" t="s">
        <v>279</v>
      </c>
      <c r="F178" s="25">
        <v>12.858333333333301</v>
      </c>
      <c r="G178" s="22">
        <v>1188</v>
      </c>
      <c r="H178" s="26" t="s">
        <v>114</v>
      </c>
      <c r="I178" s="25">
        <v>47.45</v>
      </c>
      <c r="J178" s="23" t="s">
        <v>280</v>
      </c>
      <c r="K178" s="25">
        <v>13.51</v>
      </c>
      <c r="L178" s="27">
        <v>2.0699999999999998</v>
      </c>
      <c r="M178" s="23" t="s">
        <v>358</v>
      </c>
      <c r="N178" s="23" t="s">
        <v>35</v>
      </c>
      <c r="O178" s="23" t="s">
        <v>36</v>
      </c>
      <c r="P178" s="22">
        <v>45</v>
      </c>
      <c r="Q178" s="22">
        <v>1</v>
      </c>
      <c r="R178" s="23" t="s">
        <v>62</v>
      </c>
      <c r="S178" s="23" t="s">
        <v>47</v>
      </c>
      <c r="T178" s="23" t="s">
        <v>358</v>
      </c>
      <c r="U178" s="28">
        <v>561.95229373800748</v>
      </c>
      <c r="V178" s="28" t="s">
        <v>39</v>
      </c>
      <c r="W178" s="28">
        <v>211.08625501482635</v>
      </c>
      <c r="X178" s="28" t="s">
        <v>39</v>
      </c>
      <c r="Y178" s="28">
        <v>38</v>
      </c>
      <c r="Z178" s="28" t="s">
        <v>39</v>
      </c>
      <c r="AA178" s="22">
        <v>1</v>
      </c>
      <c r="AB178" s="28">
        <v>85.390348065353379</v>
      </c>
      <c r="AC178" s="27" t="s">
        <v>39</v>
      </c>
      <c r="AD178" s="28">
        <v>26.739448272332186</v>
      </c>
      <c r="AE178" s="27" t="s">
        <v>39</v>
      </c>
      <c r="AF178" s="28">
        <v>31.3</v>
      </c>
      <c r="AG178" s="28" t="s">
        <v>39</v>
      </c>
      <c r="AH178" s="22">
        <v>1</v>
      </c>
      <c r="AK178" s="29"/>
    </row>
    <row r="179" spans="1:37" ht="11.25" customHeight="1" x14ac:dyDescent="0.3">
      <c r="A179" s="23" t="s">
        <v>359</v>
      </c>
      <c r="B179" s="23" t="s">
        <v>121</v>
      </c>
      <c r="C179" s="24">
        <v>45.8765</v>
      </c>
      <c r="D179" s="24">
        <v>13.906499999999999</v>
      </c>
      <c r="E179" s="22" t="s">
        <v>279</v>
      </c>
      <c r="F179" s="25">
        <v>12.858333333333301</v>
      </c>
      <c r="G179" s="22">
        <v>1188</v>
      </c>
      <c r="H179" s="26" t="s">
        <v>114</v>
      </c>
      <c r="I179" s="25">
        <v>47.45</v>
      </c>
      <c r="J179" s="23" t="s">
        <v>280</v>
      </c>
      <c r="K179" s="25">
        <v>13.51</v>
      </c>
      <c r="L179" s="27">
        <v>2.0699999999999998</v>
      </c>
      <c r="M179" s="23" t="s">
        <v>359</v>
      </c>
      <c r="N179" s="23" t="s">
        <v>35</v>
      </c>
      <c r="O179" s="23" t="s">
        <v>36</v>
      </c>
      <c r="P179" s="22">
        <v>45</v>
      </c>
      <c r="Q179" s="22">
        <v>1</v>
      </c>
      <c r="R179" s="23" t="s">
        <v>62</v>
      </c>
      <c r="S179" s="23" t="s">
        <v>256</v>
      </c>
      <c r="T179" s="23" t="s">
        <v>359</v>
      </c>
      <c r="U179" s="28">
        <v>561.95229373800748</v>
      </c>
      <c r="V179" s="28" t="s">
        <v>39</v>
      </c>
      <c r="W179" s="28">
        <v>154.53449328449341</v>
      </c>
      <c r="X179" s="28" t="s">
        <v>39</v>
      </c>
      <c r="Y179" s="28">
        <v>27.9</v>
      </c>
      <c r="Z179" s="28" t="s">
        <v>39</v>
      </c>
      <c r="AA179" s="22">
        <v>1</v>
      </c>
      <c r="AB179" s="28">
        <v>85.390348065353379</v>
      </c>
      <c r="AC179" s="27" t="s">
        <v>39</v>
      </c>
      <c r="AD179" s="28">
        <v>29.482826802525185</v>
      </c>
      <c r="AE179" s="27" t="s">
        <v>39</v>
      </c>
      <c r="AF179" s="28">
        <v>34.6</v>
      </c>
      <c r="AG179" s="28" t="s">
        <v>39</v>
      </c>
      <c r="AH179" s="22">
        <v>1</v>
      </c>
      <c r="AK179" s="29"/>
    </row>
    <row r="180" spans="1:37" ht="11.25" customHeight="1" x14ac:dyDescent="0.3">
      <c r="A180" s="23" t="s">
        <v>360</v>
      </c>
      <c r="B180" s="23" t="s">
        <v>59</v>
      </c>
      <c r="C180" s="24">
        <v>33.798200000000001</v>
      </c>
      <c r="D180" s="24">
        <v>-117.0211</v>
      </c>
      <c r="E180" s="22" t="s">
        <v>60</v>
      </c>
      <c r="F180" s="25">
        <v>17.954166666666701</v>
      </c>
      <c r="G180" s="22">
        <v>290</v>
      </c>
      <c r="H180" s="26" t="s">
        <v>61</v>
      </c>
      <c r="I180" s="25">
        <v>17.885737373737374</v>
      </c>
      <c r="J180" s="23" t="s">
        <v>44</v>
      </c>
      <c r="K180" s="25" t="s">
        <v>39</v>
      </c>
      <c r="L180" s="27" t="s">
        <v>39</v>
      </c>
      <c r="M180" s="23" t="s">
        <v>360</v>
      </c>
      <c r="N180" s="23" t="s">
        <v>35</v>
      </c>
      <c r="O180" s="23" t="s">
        <v>36</v>
      </c>
      <c r="P180" s="22">
        <v>99000</v>
      </c>
      <c r="Q180" s="22">
        <v>1</v>
      </c>
      <c r="R180" s="23" t="s">
        <v>62</v>
      </c>
      <c r="S180" s="23" t="s">
        <v>38</v>
      </c>
      <c r="T180" s="23" t="s">
        <v>360</v>
      </c>
      <c r="U180" s="28">
        <v>437.79400000000004</v>
      </c>
      <c r="V180" s="28" t="s">
        <v>39</v>
      </c>
      <c r="W180" s="28">
        <v>118.19136</v>
      </c>
      <c r="X180" s="28" t="s">
        <v>39</v>
      </c>
      <c r="Y180" s="28">
        <v>26.99702599852899</v>
      </c>
      <c r="Z180" s="28" t="s">
        <v>39</v>
      </c>
      <c r="AA180" s="22">
        <v>1</v>
      </c>
      <c r="AB180" s="27" t="s">
        <v>39</v>
      </c>
      <c r="AC180" s="27" t="s">
        <v>39</v>
      </c>
      <c r="AD180" s="27" t="s">
        <v>39</v>
      </c>
      <c r="AE180" s="27" t="s">
        <v>39</v>
      </c>
      <c r="AF180" s="28" t="s">
        <v>39</v>
      </c>
      <c r="AG180" s="28" t="s">
        <v>39</v>
      </c>
      <c r="AH180" s="22" t="s">
        <v>39</v>
      </c>
      <c r="AK180" s="29"/>
    </row>
    <row r="181" spans="1:37" ht="11.25" customHeight="1" x14ac:dyDescent="0.3">
      <c r="A181" s="23" t="s">
        <v>361</v>
      </c>
      <c r="B181" s="23" t="s">
        <v>362</v>
      </c>
      <c r="C181" s="24">
        <v>-46.033333300000002</v>
      </c>
      <c r="D181" s="24">
        <v>168.2</v>
      </c>
      <c r="E181" s="22" t="s">
        <v>363</v>
      </c>
      <c r="F181" s="25">
        <v>9.7333333333333307</v>
      </c>
      <c r="G181" s="22">
        <v>938</v>
      </c>
      <c r="H181" s="26" t="s">
        <v>114</v>
      </c>
      <c r="I181" s="25">
        <v>40.9375</v>
      </c>
      <c r="J181" s="23" t="s">
        <v>50</v>
      </c>
      <c r="K181" s="25">
        <v>5.7624999999999993</v>
      </c>
      <c r="L181" s="27">
        <v>0.29549999999999998</v>
      </c>
      <c r="M181" s="23" t="s">
        <v>361</v>
      </c>
      <c r="N181" s="23" t="s">
        <v>35</v>
      </c>
      <c r="O181" s="23" t="s">
        <v>45</v>
      </c>
      <c r="P181" s="22">
        <v>112</v>
      </c>
      <c r="Q181" s="22">
        <v>1</v>
      </c>
      <c r="R181" s="23" t="s">
        <v>62</v>
      </c>
      <c r="S181" s="23" t="s">
        <v>38</v>
      </c>
      <c r="T181" s="23" t="s">
        <v>361</v>
      </c>
      <c r="U181" s="28">
        <v>224.22481133324436</v>
      </c>
      <c r="V181" s="28">
        <v>85.887997897700956</v>
      </c>
      <c r="W181" s="28">
        <v>70.262809479676676</v>
      </c>
      <c r="X181" s="28">
        <v>19.22495353996004</v>
      </c>
      <c r="Y181" s="28">
        <v>32.75</v>
      </c>
      <c r="Z181" s="25">
        <v>6.2915286960589585</v>
      </c>
      <c r="AA181" s="22">
        <v>4</v>
      </c>
      <c r="AB181" s="28">
        <v>11.550625115476958</v>
      </c>
      <c r="AC181" s="25">
        <v>4.4965705329261594</v>
      </c>
      <c r="AD181" s="27">
        <v>-7.3206697225912558</v>
      </c>
      <c r="AE181" s="25">
        <v>10.438136200740688</v>
      </c>
      <c r="AF181" s="28">
        <v>-53</v>
      </c>
      <c r="AG181" s="28">
        <v>74.793047805260613</v>
      </c>
      <c r="AH181" s="22">
        <v>4</v>
      </c>
      <c r="AK181" s="29"/>
    </row>
    <row r="182" spans="1:37" ht="11.25" customHeight="1" x14ac:dyDescent="0.3">
      <c r="A182" s="23" t="s">
        <v>364</v>
      </c>
      <c r="B182" s="23" t="s">
        <v>362</v>
      </c>
      <c r="C182" s="24">
        <v>-35.716666699999998</v>
      </c>
      <c r="D182" s="24">
        <v>174.05</v>
      </c>
      <c r="E182" s="22" t="s">
        <v>365</v>
      </c>
      <c r="F182" s="25">
        <v>15.5416666666667</v>
      </c>
      <c r="G182" s="22">
        <v>1363</v>
      </c>
      <c r="H182" s="26" t="s">
        <v>114</v>
      </c>
      <c r="I182" s="25">
        <v>53.053333333333342</v>
      </c>
      <c r="J182" s="23" t="s">
        <v>50</v>
      </c>
      <c r="K182" s="25">
        <v>10.686666666666667</v>
      </c>
      <c r="L182" s="27">
        <v>0.25833333333333336</v>
      </c>
      <c r="M182" s="23" t="s">
        <v>364</v>
      </c>
      <c r="N182" s="23" t="s">
        <v>35</v>
      </c>
      <c r="O182" s="23" t="s">
        <v>45</v>
      </c>
      <c r="P182" s="22">
        <v>898</v>
      </c>
      <c r="Q182" s="22">
        <v>1</v>
      </c>
      <c r="R182" s="23" t="s">
        <v>37</v>
      </c>
      <c r="S182" s="23" t="s">
        <v>47</v>
      </c>
      <c r="T182" s="23" t="s">
        <v>364</v>
      </c>
      <c r="U182" s="28">
        <v>569.0651752796349</v>
      </c>
      <c r="V182" s="28">
        <v>114.45519012441773</v>
      </c>
      <c r="W182" s="28">
        <v>156.42639921681368</v>
      </c>
      <c r="X182" s="28">
        <v>92.805812968818813</v>
      </c>
      <c r="Y182" s="28">
        <v>26</v>
      </c>
      <c r="Z182" s="28">
        <v>10.583005244258363</v>
      </c>
      <c r="AA182" s="22">
        <v>3</v>
      </c>
      <c r="AB182" s="28">
        <v>13.798977725458046</v>
      </c>
      <c r="AC182" s="25">
        <v>4.0144664612168093</v>
      </c>
      <c r="AD182" s="27">
        <v>-1.6026422797321624</v>
      </c>
      <c r="AE182" s="25">
        <v>10.303678382656223</v>
      </c>
      <c r="AF182" s="28">
        <v>56.666666666666664</v>
      </c>
      <c r="AG182" s="28">
        <v>30.55050463303893</v>
      </c>
      <c r="AH182" s="22">
        <v>3</v>
      </c>
      <c r="AK182" s="29"/>
    </row>
    <row r="183" spans="1:37" ht="11.25" customHeight="1" x14ac:dyDescent="0.3">
      <c r="A183" s="23" t="s">
        <v>366</v>
      </c>
      <c r="B183" s="23" t="s">
        <v>362</v>
      </c>
      <c r="C183" s="24">
        <v>-37.733333299999998</v>
      </c>
      <c r="D183" s="24">
        <v>175.58333329999999</v>
      </c>
      <c r="E183" s="22" t="s">
        <v>367</v>
      </c>
      <c r="F183" s="25">
        <v>14.0583333333333</v>
      </c>
      <c r="G183" s="22">
        <v>1200</v>
      </c>
      <c r="H183" s="26" t="s">
        <v>114</v>
      </c>
      <c r="I183" s="25">
        <v>25.296000000000003</v>
      </c>
      <c r="J183" s="23" t="s">
        <v>50</v>
      </c>
      <c r="K183" s="25">
        <v>13.386000000000001</v>
      </c>
      <c r="L183" s="27">
        <v>6.9000000000000006E-2</v>
      </c>
      <c r="M183" s="23" t="s">
        <v>366</v>
      </c>
      <c r="N183" s="23" t="s">
        <v>35</v>
      </c>
      <c r="O183" s="23" t="s">
        <v>45</v>
      </c>
      <c r="P183" s="22">
        <v>293</v>
      </c>
      <c r="Q183" s="22">
        <v>1</v>
      </c>
      <c r="R183" s="23" t="s">
        <v>37</v>
      </c>
      <c r="S183" s="23" t="s">
        <v>38</v>
      </c>
      <c r="T183" s="23" t="s">
        <v>366</v>
      </c>
      <c r="U183" s="28">
        <v>345.732149195342</v>
      </c>
      <c r="V183" s="28">
        <v>156.92740282053416</v>
      </c>
      <c r="W183" s="28">
        <v>119.26001578253681</v>
      </c>
      <c r="X183" s="28">
        <v>142.30428721560676</v>
      </c>
      <c r="Y183" s="28">
        <v>30</v>
      </c>
      <c r="Z183" s="28">
        <v>21.679483388678801</v>
      </c>
      <c r="AA183" s="22">
        <v>5</v>
      </c>
      <c r="AB183" s="25">
        <v>1.6070116118699065</v>
      </c>
      <c r="AC183" s="27">
        <v>0.58782647965171886</v>
      </c>
      <c r="AD183" s="27">
        <v>-1.7370690038706229</v>
      </c>
      <c r="AE183" s="25">
        <v>2.383945280492529</v>
      </c>
      <c r="AF183" s="28">
        <v>-104.4</v>
      </c>
      <c r="AG183" s="28">
        <v>114.63550933284154</v>
      </c>
      <c r="AH183" s="22">
        <v>5</v>
      </c>
      <c r="AK183" s="29"/>
    </row>
    <row r="184" spans="1:37" ht="11.25" customHeight="1" x14ac:dyDescent="0.3">
      <c r="A184" s="23" t="s">
        <v>368</v>
      </c>
      <c r="B184" s="23" t="s">
        <v>66</v>
      </c>
      <c r="C184" s="24">
        <v>56.6646</v>
      </c>
      <c r="D184" s="24">
        <v>16.293199999999999</v>
      </c>
      <c r="E184" s="22" t="s">
        <v>117</v>
      </c>
      <c r="F184" s="25">
        <v>7.68333333333333</v>
      </c>
      <c r="G184" s="22">
        <v>496</v>
      </c>
      <c r="H184" s="26" t="s">
        <v>114</v>
      </c>
      <c r="I184" s="25">
        <v>35.04</v>
      </c>
      <c r="J184" s="23" t="s">
        <v>50</v>
      </c>
      <c r="K184" s="25">
        <v>6.4</v>
      </c>
      <c r="L184" s="27" t="s">
        <v>39</v>
      </c>
      <c r="M184" s="23" t="s">
        <v>368</v>
      </c>
      <c r="N184" s="23" t="s">
        <v>35</v>
      </c>
      <c r="O184" s="23" t="s">
        <v>85</v>
      </c>
      <c r="P184" s="22">
        <v>180000</v>
      </c>
      <c r="R184" s="23" t="s">
        <v>62</v>
      </c>
      <c r="S184" s="23" t="s">
        <v>156</v>
      </c>
      <c r="T184" s="23" t="s">
        <v>368</v>
      </c>
      <c r="U184" s="28">
        <v>171.881105006105</v>
      </c>
      <c r="V184" s="28">
        <v>37.797996135354005</v>
      </c>
      <c r="W184" s="28">
        <v>25</v>
      </c>
      <c r="X184" s="28">
        <v>13.316656236958787</v>
      </c>
      <c r="Y184" s="28">
        <v>16.75</v>
      </c>
      <c r="Z184" s="28">
        <v>13.250786140200638</v>
      </c>
      <c r="AA184" s="22">
        <v>4</v>
      </c>
      <c r="AB184" s="27" t="s">
        <v>39</v>
      </c>
      <c r="AC184" s="27" t="s">
        <v>39</v>
      </c>
      <c r="AD184" s="27" t="s">
        <v>39</v>
      </c>
      <c r="AE184" s="27" t="s">
        <v>39</v>
      </c>
      <c r="AF184" s="28" t="s">
        <v>39</v>
      </c>
      <c r="AG184" s="28" t="s">
        <v>39</v>
      </c>
      <c r="AH184" s="22" t="s">
        <v>39</v>
      </c>
      <c r="AK184" s="29"/>
    </row>
    <row r="185" spans="1:37" ht="11.25" customHeight="1" x14ac:dyDescent="0.3">
      <c r="A185" s="23" t="s">
        <v>369</v>
      </c>
      <c r="B185" s="23" t="s">
        <v>205</v>
      </c>
      <c r="C185" s="24">
        <v>53.082999999999998</v>
      </c>
      <c r="D185" s="24">
        <v>4.7830000000000004</v>
      </c>
      <c r="E185" s="22" t="s">
        <v>221</v>
      </c>
      <c r="F185" s="25">
        <v>8.9250000000000007</v>
      </c>
      <c r="G185" s="22">
        <v>770</v>
      </c>
      <c r="H185" s="26" t="s">
        <v>114</v>
      </c>
      <c r="I185" s="28">
        <v>140.89000000000001</v>
      </c>
      <c r="J185" s="23" t="s">
        <v>34</v>
      </c>
      <c r="K185" s="25">
        <v>5.585</v>
      </c>
      <c r="L185" s="27">
        <v>1.2450000000000001</v>
      </c>
      <c r="M185" s="23" t="s">
        <v>369</v>
      </c>
      <c r="N185" s="23" t="s">
        <v>35</v>
      </c>
      <c r="O185" s="23" t="s">
        <v>99</v>
      </c>
      <c r="P185" s="22">
        <v>985</v>
      </c>
      <c r="R185" s="23" t="s">
        <v>37</v>
      </c>
      <c r="S185" s="23" t="s">
        <v>47</v>
      </c>
      <c r="T185" s="23" t="s">
        <v>369</v>
      </c>
      <c r="U185" s="28">
        <v>748.73096446700504</v>
      </c>
      <c r="V185" s="28" t="s">
        <v>39</v>
      </c>
      <c r="W185" s="28">
        <v>192.89340101522842</v>
      </c>
      <c r="X185" s="28" t="s">
        <v>39</v>
      </c>
      <c r="Y185" s="28">
        <v>25.762711864406779</v>
      </c>
      <c r="Z185" s="28" t="s">
        <v>39</v>
      </c>
      <c r="AA185" s="22">
        <v>1</v>
      </c>
      <c r="AB185" s="28">
        <v>176.64974619289339</v>
      </c>
      <c r="AC185" s="27" t="s">
        <v>39</v>
      </c>
      <c r="AD185" s="27">
        <v>-16.751269035532996</v>
      </c>
      <c r="AE185" s="27" t="s">
        <v>39</v>
      </c>
      <c r="AF185" s="28">
        <v>-9.4827586206896548</v>
      </c>
      <c r="AG185" s="28" t="s">
        <v>39</v>
      </c>
      <c r="AH185" s="22">
        <v>1</v>
      </c>
      <c r="AK185" s="29"/>
    </row>
    <row r="186" spans="1:37" ht="11.25" customHeight="1" x14ac:dyDescent="0.3">
      <c r="A186" s="23" t="s">
        <v>370</v>
      </c>
      <c r="B186" s="23" t="s">
        <v>205</v>
      </c>
      <c r="C186" s="24">
        <v>53.082999999999998</v>
      </c>
      <c r="D186" s="24">
        <v>4.7830000000000004</v>
      </c>
      <c r="E186" s="22" t="s">
        <v>221</v>
      </c>
      <c r="F186" s="25">
        <v>8.9250000000000007</v>
      </c>
      <c r="G186" s="22">
        <v>770</v>
      </c>
      <c r="H186" s="26" t="s">
        <v>114</v>
      </c>
      <c r="I186" s="25">
        <v>11.315</v>
      </c>
      <c r="J186" s="23" t="s">
        <v>34</v>
      </c>
      <c r="K186" s="25">
        <v>5.585</v>
      </c>
      <c r="L186" s="27">
        <v>1.2450000000000001</v>
      </c>
      <c r="M186" s="23" t="s">
        <v>370</v>
      </c>
      <c r="N186" s="23" t="s">
        <v>35</v>
      </c>
      <c r="O186" s="23" t="s">
        <v>99</v>
      </c>
      <c r="P186" s="22">
        <v>951</v>
      </c>
      <c r="R186" s="23" t="s">
        <v>37</v>
      </c>
      <c r="S186" s="23" t="s">
        <v>47</v>
      </c>
      <c r="T186" s="23" t="s">
        <v>370</v>
      </c>
      <c r="U186" s="28">
        <v>64.458464773922188</v>
      </c>
      <c r="V186" s="28" t="s">
        <v>39</v>
      </c>
      <c r="W186" s="28">
        <v>42.586750788643535</v>
      </c>
      <c r="X186" s="28" t="s">
        <v>39</v>
      </c>
      <c r="Y186" s="28">
        <v>66.068515497553022</v>
      </c>
      <c r="Z186" s="28" t="s">
        <v>39</v>
      </c>
      <c r="AA186" s="22">
        <v>1</v>
      </c>
      <c r="AB186" s="28">
        <v>14.300736067297581</v>
      </c>
      <c r="AC186" s="27" t="s">
        <v>39</v>
      </c>
      <c r="AD186" s="27">
        <v>-0.31545741324921206</v>
      </c>
      <c r="AE186" s="27" t="s">
        <v>39</v>
      </c>
      <c r="AF186" s="28">
        <v>-2.205882352941182</v>
      </c>
      <c r="AG186" s="28" t="s">
        <v>39</v>
      </c>
      <c r="AH186" s="22">
        <v>1</v>
      </c>
      <c r="AK186" s="29"/>
    </row>
    <row r="187" spans="1:37" ht="11.25" customHeight="1" x14ac:dyDescent="0.3">
      <c r="A187" s="23" t="s">
        <v>371</v>
      </c>
      <c r="B187" s="23" t="s">
        <v>205</v>
      </c>
      <c r="C187" s="24">
        <v>53.082999999999998</v>
      </c>
      <c r="D187" s="24">
        <v>4.7830000000000004</v>
      </c>
      <c r="E187" s="22" t="s">
        <v>221</v>
      </c>
      <c r="F187" s="25">
        <v>8.9250000000000007</v>
      </c>
      <c r="G187" s="22">
        <v>770</v>
      </c>
      <c r="H187" s="26" t="s">
        <v>114</v>
      </c>
      <c r="I187" s="25">
        <v>11.315</v>
      </c>
      <c r="J187" s="23" t="s">
        <v>34</v>
      </c>
      <c r="K187" s="25">
        <v>5.585</v>
      </c>
      <c r="L187" s="27">
        <v>1.2450000000000001</v>
      </c>
      <c r="M187" s="23" t="s">
        <v>371</v>
      </c>
      <c r="N187" s="23" t="s">
        <v>35</v>
      </c>
      <c r="O187" s="23" t="s">
        <v>99</v>
      </c>
      <c r="P187" s="22">
        <v>981</v>
      </c>
      <c r="R187" s="23" t="s">
        <v>37</v>
      </c>
      <c r="S187" s="23" t="s">
        <v>47</v>
      </c>
      <c r="T187" s="23" t="s">
        <v>371</v>
      </c>
      <c r="U187" s="28">
        <v>63.404689092762489</v>
      </c>
      <c r="V187" s="28" t="s">
        <v>39</v>
      </c>
      <c r="W187" s="28">
        <v>36.493374108053011</v>
      </c>
      <c r="X187" s="28" t="s">
        <v>39</v>
      </c>
      <c r="Y187" s="28">
        <v>57.556270096463024</v>
      </c>
      <c r="Z187" s="28" t="s">
        <v>39</v>
      </c>
      <c r="AA187" s="22">
        <v>1</v>
      </c>
      <c r="AB187" s="28">
        <v>14.067278287461773</v>
      </c>
      <c r="AC187" s="27" t="s">
        <v>39</v>
      </c>
      <c r="AD187" s="27">
        <v>-0.91743119266054907</v>
      </c>
      <c r="AE187" s="27" t="s">
        <v>39</v>
      </c>
      <c r="AF187" s="28">
        <v>-6.5217391304347716</v>
      </c>
      <c r="AG187" s="28" t="s">
        <v>39</v>
      </c>
      <c r="AH187" s="22">
        <v>1</v>
      </c>
      <c r="AK187" s="29"/>
    </row>
    <row r="188" spans="1:37" ht="11.25" customHeight="1" x14ac:dyDescent="0.3">
      <c r="A188" s="23" t="s">
        <v>372</v>
      </c>
      <c r="B188" s="23" t="s">
        <v>205</v>
      </c>
      <c r="C188" s="24">
        <v>53.082999999999998</v>
      </c>
      <c r="D188" s="24">
        <v>4.7830000000000004</v>
      </c>
      <c r="E188" s="22" t="s">
        <v>221</v>
      </c>
      <c r="F188" s="25">
        <v>8.9250000000000007</v>
      </c>
      <c r="G188" s="22">
        <v>770</v>
      </c>
      <c r="H188" s="26" t="s">
        <v>114</v>
      </c>
      <c r="I188" s="28">
        <v>143.08000000000001</v>
      </c>
      <c r="J188" s="23" t="s">
        <v>34</v>
      </c>
      <c r="K188" s="25">
        <v>5.585</v>
      </c>
      <c r="L188" s="27">
        <v>1.2450000000000001</v>
      </c>
      <c r="M188" s="23" t="s">
        <v>372</v>
      </c>
      <c r="N188" s="23" t="s">
        <v>35</v>
      </c>
      <c r="O188" s="23" t="s">
        <v>99</v>
      </c>
      <c r="P188" s="22">
        <v>969</v>
      </c>
      <c r="R188" s="23" t="s">
        <v>37</v>
      </c>
      <c r="S188" s="23" t="s">
        <v>47</v>
      </c>
      <c r="T188" s="23" t="s">
        <v>372</v>
      </c>
      <c r="U188" s="28">
        <v>761.19711042311667</v>
      </c>
      <c r="V188" s="28" t="s">
        <v>39</v>
      </c>
      <c r="W188" s="28">
        <v>169.2466460268318</v>
      </c>
      <c r="X188" s="28" t="s">
        <v>39</v>
      </c>
      <c r="Y188" s="28">
        <v>22.234273318872017</v>
      </c>
      <c r="Z188" s="28" t="s">
        <v>39</v>
      </c>
      <c r="AA188" s="22">
        <v>1</v>
      </c>
      <c r="AB188" s="28">
        <v>179.56656346749227</v>
      </c>
      <c r="AC188" s="27" t="s">
        <v>39</v>
      </c>
      <c r="AD188" s="27">
        <v>-7.6367389060887572</v>
      </c>
      <c r="AE188" s="27" t="s">
        <v>39</v>
      </c>
      <c r="AF188" s="28">
        <v>-4.2528735632183938</v>
      </c>
      <c r="AG188" s="28" t="s">
        <v>39</v>
      </c>
      <c r="AH188" s="22">
        <v>1</v>
      </c>
      <c r="AK188" s="29"/>
    </row>
    <row r="189" spans="1:37" ht="11.25" customHeight="1" x14ac:dyDescent="0.3">
      <c r="A189" s="23" t="s">
        <v>373</v>
      </c>
      <c r="B189" s="23" t="s">
        <v>205</v>
      </c>
      <c r="C189" s="24">
        <v>53.083300000000001</v>
      </c>
      <c r="D189" s="24">
        <v>4.7832999999999997</v>
      </c>
      <c r="E189" s="22" t="s">
        <v>60</v>
      </c>
      <c r="F189" s="25">
        <v>8.9250000000000007</v>
      </c>
      <c r="G189" s="22">
        <v>770</v>
      </c>
      <c r="H189" s="26" t="s">
        <v>114</v>
      </c>
      <c r="I189" s="25">
        <v>91.25</v>
      </c>
      <c r="J189" s="23" t="s">
        <v>44</v>
      </c>
      <c r="K189" s="25">
        <v>5.15</v>
      </c>
      <c r="L189" s="27">
        <v>0.79</v>
      </c>
      <c r="M189" s="23" t="s">
        <v>373</v>
      </c>
      <c r="N189" s="23" t="s">
        <v>107</v>
      </c>
      <c r="O189" s="23" t="s">
        <v>99</v>
      </c>
      <c r="P189" s="22">
        <v>13124</v>
      </c>
      <c r="R189" s="23" t="s">
        <v>62</v>
      </c>
      <c r="S189" s="23" t="s">
        <v>38</v>
      </c>
      <c r="T189" s="23" t="s">
        <v>373</v>
      </c>
      <c r="U189" s="28">
        <v>489</v>
      </c>
      <c r="V189" s="28" t="s">
        <v>39</v>
      </c>
      <c r="W189" s="28">
        <v>126</v>
      </c>
      <c r="X189" s="28" t="s">
        <v>39</v>
      </c>
      <c r="Y189" s="28">
        <v>25.766871165644172</v>
      </c>
      <c r="Z189" s="28" t="s">
        <v>39</v>
      </c>
      <c r="AA189" s="22">
        <v>1</v>
      </c>
      <c r="AB189" s="28">
        <v>70.8</v>
      </c>
      <c r="AC189" s="27" t="s">
        <v>39</v>
      </c>
      <c r="AD189" s="25">
        <v>5.0999999999999996</v>
      </c>
      <c r="AE189" s="27" t="s">
        <v>39</v>
      </c>
      <c r="AF189" s="28">
        <v>7.2033898305084749</v>
      </c>
      <c r="AG189" s="28" t="s">
        <v>39</v>
      </c>
      <c r="AH189" s="22">
        <v>1</v>
      </c>
      <c r="AK189" s="29"/>
    </row>
    <row r="190" spans="1:37" ht="11.25" customHeight="1" x14ac:dyDescent="0.3">
      <c r="A190" s="23" t="s">
        <v>374</v>
      </c>
      <c r="B190" s="23" t="s">
        <v>66</v>
      </c>
      <c r="C190" s="24">
        <v>55.6083</v>
      </c>
      <c r="D190" s="24">
        <v>13.393800000000001</v>
      </c>
      <c r="E190" s="22" t="s">
        <v>375</v>
      </c>
      <c r="F190" s="25">
        <v>7.8125</v>
      </c>
      <c r="G190" s="22">
        <v>665</v>
      </c>
      <c r="H190" s="26" t="s">
        <v>114</v>
      </c>
      <c r="I190" s="25">
        <v>76.649999999999991</v>
      </c>
      <c r="J190" s="23" t="s">
        <v>50</v>
      </c>
      <c r="K190" s="25" t="s">
        <v>39</v>
      </c>
      <c r="L190" s="27">
        <v>1.2999999999999999E-2</v>
      </c>
      <c r="M190" s="23" t="s">
        <v>374</v>
      </c>
      <c r="N190" s="23" t="s">
        <v>35</v>
      </c>
      <c r="O190" s="23" t="s">
        <v>45</v>
      </c>
      <c r="P190" s="22">
        <v>10000</v>
      </c>
      <c r="Q190" s="22">
        <v>1</v>
      </c>
      <c r="R190" s="23" t="s">
        <v>62</v>
      </c>
      <c r="S190" s="23" t="s">
        <v>156</v>
      </c>
      <c r="T190" s="23" t="s">
        <v>374</v>
      </c>
      <c r="U190" s="28" t="s">
        <v>39</v>
      </c>
      <c r="V190" s="28" t="s">
        <v>39</v>
      </c>
      <c r="W190" s="28" t="s">
        <v>39</v>
      </c>
      <c r="X190" s="28" t="s">
        <v>39</v>
      </c>
      <c r="Y190" s="28" t="s">
        <v>39</v>
      </c>
      <c r="Z190" s="28" t="s">
        <v>39</v>
      </c>
      <c r="AA190" s="22" t="s">
        <v>39</v>
      </c>
      <c r="AB190" s="25">
        <v>8.8456189151599407</v>
      </c>
      <c r="AC190" s="27" t="s">
        <v>39</v>
      </c>
      <c r="AD190" s="25">
        <v>2.4200278164116797</v>
      </c>
      <c r="AE190" s="27" t="s">
        <v>39</v>
      </c>
      <c r="AF190" s="28">
        <v>27.358490566037712</v>
      </c>
      <c r="AG190" s="28" t="s">
        <v>39</v>
      </c>
      <c r="AH190" s="22">
        <v>1</v>
      </c>
      <c r="AK190" s="29"/>
    </row>
    <row r="191" spans="1:37" ht="11.25" customHeight="1" x14ac:dyDescent="0.3">
      <c r="A191" s="23" t="s">
        <v>376</v>
      </c>
      <c r="B191" s="23" t="s">
        <v>66</v>
      </c>
      <c r="C191" s="24">
        <v>55.680300000000003</v>
      </c>
      <c r="D191" s="24">
        <v>13.257300000000001</v>
      </c>
      <c r="E191" s="22" t="s">
        <v>375</v>
      </c>
      <c r="F191" s="25">
        <v>7.8208333333333302</v>
      </c>
      <c r="G191" s="22">
        <v>659</v>
      </c>
      <c r="H191" s="26" t="s">
        <v>114</v>
      </c>
      <c r="I191" s="25">
        <v>138.69999999999999</v>
      </c>
      <c r="J191" s="23" t="s">
        <v>50</v>
      </c>
      <c r="K191" s="25" t="s">
        <v>39</v>
      </c>
      <c r="L191" s="27">
        <v>0.13</v>
      </c>
      <c r="M191" s="23" t="s">
        <v>376</v>
      </c>
      <c r="N191" s="23" t="s">
        <v>35</v>
      </c>
      <c r="O191" s="23" t="s">
        <v>45</v>
      </c>
      <c r="P191" s="22">
        <v>7500</v>
      </c>
      <c r="Q191" s="22">
        <v>1</v>
      </c>
      <c r="R191" s="23" t="s">
        <v>62</v>
      </c>
      <c r="S191" s="23" t="s">
        <v>38</v>
      </c>
      <c r="T191" s="23" t="s">
        <v>376</v>
      </c>
      <c r="U191" s="28" t="s">
        <v>39</v>
      </c>
      <c r="V191" s="28" t="s">
        <v>39</v>
      </c>
      <c r="W191" s="28" t="s">
        <v>39</v>
      </c>
      <c r="X191" s="28" t="s">
        <v>39</v>
      </c>
      <c r="Y191" s="28" t="s">
        <v>39</v>
      </c>
      <c r="Z191" s="28" t="s">
        <v>39</v>
      </c>
      <c r="AA191" s="22" t="s">
        <v>39</v>
      </c>
      <c r="AB191" s="28">
        <v>18.108484005563199</v>
      </c>
      <c r="AC191" s="27" t="s">
        <v>39</v>
      </c>
      <c r="AD191" s="25">
        <v>1.9193324061196102</v>
      </c>
      <c r="AE191" s="27" t="s">
        <v>39</v>
      </c>
      <c r="AF191" s="28">
        <v>10.599078341013872</v>
      </c>
      <c r="AG191" s="28" t="s">
        <v>39</v>
      </c>
      <c r="AH191" s="22">
        <v>1</v>
      </c>
      <c r="AK191" s="29"/>
    </row>
    <row r="192" spans="1:37" ht="11.25" customHeight="1" x14ac:dyDescent="0.3">
      <c r="A192" s="23" t="s">
        <v>377</v>
      </c>
      <c r="B192" s="23" t="s">
        <v>66</v>
      </c>
      <c r="C192" s="24">
        <v>55.748800000000003</v>
      </c>
      <c r="D192" s="24">
        <v>13.452</v>
      </c>
      <c r="E192" s="22" t="s">
        <v>103</v>
      </c>
      <c r="F192" s="25">
        <v>7.8541666666666696</v>
      </c>
      <c r="G192" s="22">
        <v>662</v>
      </c>
      <c r="H192" s="26" t="s">
        <v>114</v>
      </c>
      <c r="I192" s="25">
        <v>657</v>
      </c>
      <c r="J192" s="23" t="s">
        <v>50</v>
      </c>
      <c r="K192" s="25" t="s">
        <v>39</v>
      </c>
      <c r="L192" s="27">
        <v>7.0000000000000007E-2</v>
      </c>
      <c r="M192" s="23" t="s">
        <v>377</v>
      </c>
      <c r="N192" s="23" t="s">
        <v>35</v>
      </c>
      <c r="O192" s="23" t="s">
        <v>45</v>
      </c>
      <c r="P192" s="22">
        <v>6500</v>
      </c>
      <c r="Q192" s="22">
        <v>1</v>
      </c>
      <c r="R192" s="23" t="s">
        <v>62</v>
      </c>
      <c r="S192" s="23" t="s">
        <v>156</v>
      </c>
      <c r="T192" s="23" t="s">
        <v>377</v>
      </c>
      <c r="U192" s="28" t="s">
        <v>39</v>
      </c>
      <c r="V192" s="28" t="s">
        <v>39</v>
      </c>
      <c r="W192" s="28" t="s">
        <v>39</v>
      </c>
      <c r="X192" s="28" t="s">
        <v>39</v>
      </c>
      <c r="Y192" s="28" t="s">
        <v>39</v>
      </c>
      <c r="Z192" s="28" t="s">
        <v>39</v>
      </c>
      <c r="AA192" s="22" t="s">
        <v>39</v>
      </c>
      <c r="AB192" s="28">
        <v>44.228094575799702</v>
      </c>
      <c r="AC192" s="27" t="s">
        <v>39</v>
      </c>
      <c r="AD192" s="25">
        <v>4.9235048678720403</v>
      </c>
      <c r="AE192" s="27" t="s">
        <v>39</v>
      </c>
      <c r="AF192" s="28">
        <v>11.132075471698109</v>
      </c>
      <c r="AG192" s="28" t="s">
        <v>39</v>
      </c>
      <c r="AH192" s="22">
        <v>1</v>
      </c>
      <c r="AK192" s="29"/>
    </row>
    <row r="193" spans="1:37" ht="11.25" customHeight="1" x14ac:dyDescent="0.3">
      <c r="A193" s="23" t="s">
        <v>378</v>
      </c>
      <c r="B193" s="23" t="s">
        <v>379</v>
      </c>
      <c r="C193" s="24">
        <v>40.79</v>
      </c>
      <c r="D193" s="24">
        <v>29.451000000000001</v>
      </c>
      <c r="E193" s="22" t="s">
        <v>130</v>
      </c>
      <c r="F193" s="25">
        <v>13.820833333333301</v>
      </c>
      <c r="G193" s="22">
        <v>751</v>
      </c>
      <c r="H193" s="26" t="s">
        <v>61</v>
      </c>
      <c r="I193" s="25">
        <v>27.375</v>
      </c>
      <c r="J193" s="23" t="s">
        <v>44</v>
      </c>
      <c r="K193" s="25">
        <v>13</v>
      </c>
      <c r="L193" s="27" t="s">
        <v>39</v>
      </c>
      <c r="M193" s="23" t="s">
        <v>378</v>
      </c>
      <c r="N193" s="23" t="s">
        <v>35</v>
      </c>
      <c r="O193" s="23" t="s">
        <v>36</v>
      </c>
      <c r="P193" s="25">
        <v>1</v>
      </c>
      <c r="Q193" s="22">
        <v>1</v>
      </c>
      <c r="R193" s="23" t="s">
        <v>62</v>
      </c>
      <c r="S193" s="23" t="s">
        <v>47</v>
      </c>
      <c r="T193" s="23" t="s">
        <v>378</v>
      </c>
      <c r="U193" s="28">
        <v>313.89999999999998</v>
      </c>
      <c r="V193" s="25">
        <v>5.3947966093944364E-6</v>
      </c>
      <c r="W193" s="28">
        <v>166.36699999999999</v>
      </c>
      <c r="X193" s="28">
        <v>62.544131914992562</v>
      </c>
      <c r="Y193" s="28">
        <v>53</v>
      </c>
      <c r="Z193" s="28">
        <v>19.924858845171276</v>
      </c>
      <c r="AA193" s="22">
        <v>3</v>
      </c>
      <c r="AB193" s="27" t="s">
        <v>39</v>
      </c>
      <c r="AC193" s="27" t="s">
        <v>39</v>
      </c>
      <c r="AD193" s="27" t="s">
        <v>39</v>
      </c>
      <c r="AE193" s="27" t="s">
        <v>39</v>
      </c>
      <c r="AF193" s="28" t="s">
        <v>39</v>
      </c>
      <c r="AG193" s="28" t="s">
        <v>39</v>
      </c>
      <c r="AH193" s="22" t="s">
        <v>39</v>
      </c>
      <c r="AK193" s="29"/>
    </row>
    <row r="194" spans="1:37" ht="11.25" customHeight="1" x14ac:dyDescent="0.3">
      <c r="A194" s="23" t="s">
        <v>380</v>
      </c>
      <c r="B194" s="23" t="s">
        <v>379</v>
      </c>
      <c r="C194" s="24">
        <v>40.79</v>
      </c>
      <c r="D194" s="24">
        <v>29.451000000000001</v>
      </c>
      <c r="E194" s="22" t="s">
        <v>130</v>
      </c>
      <c r="F194" s="25">
        <v>13.820833333333301</v>
      </c>
      <c r="G194" s="22">
        <v>751</v>
      </c>
      <c r="H194" s="26" t="s">
        <v>61</v>
      </c>
      <c r="I194" s="25">
        <v>27.375</v>
      </c>
      <c r="J194" s="23" t="s">
        <v>44</v>
      </c>
      <c r="K194" s="25">
        <v>13</v>
      </c>
      <c r="L194" s="27" t="s">
        <v>39</v>
      </c>
      <c r="M194" s="23" t="s">
        <v>380</v>
      </c>
      <c r="N194" s="23" t="s">
        <v>91</v>
      </c>
      <c r="O194" s="23" t="s">
        <v>36</v>
      </c>
      <c r="P194" s="25">
        <v>1</v>
      </c>
      <c r="Q194" s="22">
        <v>1</v>
      </c>
      <c r="R194" s="23" t="s">
        <v>62</v>
      </c>
      <c r="S194" s="23" t="s">
        <v>38</v>
      </c>
      <c r="T194" s="23" t="s">
        <v>380</v>
      </c>
      <c r="U194" s="28">
        <v>244.55</v>
      </c>
      <c r="V194" s="25">
        <v>0</v>
      </c>
      <c r="W194" s="28">
        <v>113.9603</v>
      </c>
      <c r="X194" s="28">
        <v>11.935999802651168</v>
      </c>
      <c r="Y194" s="28">
        <v>46.6</v>
      </c>
      <c r="Z194" s="25">
        <v>4.8808013913928505</v>
      </c>
      <c r="AA194" s="22">
        <v>10</v>
      </c>
      <c r="AB194" s="27" t="s">
        <v>39</v>
      </c>
      <c r="AC194" s="27" t="s">
        <v>39</v>
      </c>
      <c r="AD194" s="27" t="s">
        <v>39</v>
      </c>
      <c r="AE194" s="27" t="s">
        <v>39</v>
      </c>
      <c r="AF194" s="28" t="s">
        <v>39</v>
      </c>
      <c r="AG194" s="28" t="s">
        <v>39</v>
      </c>
      <c r="AH194" s="22" t="s">
        <v>39</v>
      </c>
      <c r="AK194" s="29"/>
    </row>
    <row r="195" spans="1:37" ht="11.25" customHeight="1" x14ac:dyDescent="0.3">
      <c r="A195" s="23" t="s">
        <v>381</v>
      </c>
      <c r="B195" s="23" t="s">
        <v>382</v>
      </c>
      <c r="C195" s="24">
        <v>31.49</v>
      </c>
      <c r="D195" s="24">
        <v>-83.53</v>
      </c>
      <c r="E195" s="22" t="s">
        <v>98</v>
      </c>
      <c r="F195" s="25">
        <v>18.649999999999999</v>
      </c>
      <c r="G195" s="22">
        <v>1205</v>
      </c>
      <c r="H195" s="26" t="s">
        <v>33</v>
      </c>
      <c r="I195" s="25">
        <v>2.89</v>
      </c>
      <c r="J195" s="23" t="s">
        <v>50</v>
      </c>
      <c r="K195" s="25">
        <v>8.6300000000000008</v>
      </c>
      <c r="L195" s="27">
        <v>1.48</v>
      </c>
      <c r="M195" s="23" t="s">
        <v>381</v>
      </c>
      <c r="N195" s="23" t="s">
        <v>149</v>
      </c>
      <c r="O195" s="23" t="s">
        <v>45</v>
      </c>
      <c r="P195" s="22">
        <v>10000</v>
      </c>
      <c r="Q195" s="22">
        <v>1</v>
      </c>
      <c r="R195" s="23" t="s">
        <v>150</v>
      </c>
      <c r="S195" s="23" t="s">
        <v>74</v>
      </c>
      <c r="T195" s="23" t="s">
        <v>381</v>
      </c>
      <c r="U195" s="28">
        <v>13.91</v>
      </c>
      <c r="V195" s="28" t="s">
        <v>39</v>
      </c>
      <c r="W195" s="28">
        <v>9.5299999999999994</v>
      </c>
      <c r="X195" s="28" t="s">
        <v>39</v>
      </c>
      <c r="Y195" s="28">
        <v>68.511861969805892</v>
      </c>
      <c r="Z195" s="28" t="s">
        <v>39</v>
      </c>
      <c r="AA195" s="22">
        <v>1</v>
      </c>
      <c r="AB195" s="25">
        <v>2.08</v>
      </c>
      <c r="AC195" s="27" t="s">
        <v>39</v>
      </c>
      <c r="AD195" s="25">
        <v>1.54</v>
      </c>
      <c r="AE195" s="27" t="s">
        <v>39</v>
      </c>
      <c r="AF195" s="28">
        <v>74.038461538461547</v>
      </c>
      <c r="AG195" s="28" t="s">
        <v>39</v>
      </c>
      <c r="AH195" s="22">
        <v>1</v>
      </c>
      <c r="AK195" s="29"/>
    </row>
    <row r="196" spans="1:37" ht="11.25" customHeight="1" x14ac:dyDescent="0.3">
      <c r="A196" s="23" t="s">
        <v>383</v>
      </c>
      <c r="B196" s="23" t="s">
        <v>41</v>
      </c>
      <c r="C196" s="24">
        <v>26.597000000000001</v>
      </c>
      <c r="D196" s="24">
        <v>-80.444000000000003</v>
      </c>
      <c r="E196" s="22" t="s">
        <v>126</v>
      </c>
      <c r="F196" s="25">
        <v>23.091666666666701</v>
      </c>
      <c r="G196" s="22">
        <v>1440</v>
      </c>
      <c r="H196" s="26" t="s">
        <v>43</v>
      </c>
      <c r="I196" s="25">
        <v>9.5264999999999986</v>
      </c>
      <c r="J196" s="23" t="s">
        <v>127</v>
      </c>
      <c r="K196" s="25" t="s">
        <v>39</v>
      </c>
      <c r="L196" s="27">
        <v>2.4E-2</v>
      </c>
      <c r="M196" s="23" t="s">
        <v>383</v>
      </c>
      <c r="N196" s="23" t="s">
        <v>35</v>
      </c>
      <c r="O196" s="23" t="s">
        <v>45</v>
      </c>
      <c r="P196" s="22">
        <v>5.9</v>
      </c>
      <c r="Q196" s="22">
        <v>0</v>
      </c>
      <c r="R196" s="23" t="s">
        <v>62</v>
      </c>
      <c r="S196" s="23" t="s">
        <v>38</v>
      </c>
      <c r="T196" s="23" t="s">
        <v>383</v>
      </c>
      <c r="U196" s="28" t="s">
        <v>39</v>
      </c>
      <c r="V196" s="28" t="s">
        <v>39</v>
      </c>
      <c r="W196" s="28" t="s">
        <v>39</v>
      </c>
      <c r="X196" s="28" t="s">
        <v>39</v>
      </c>
      <c r="Y196" s="28" t="s">
        <v>39</v>
      </c>
      <c r="Z196" s="28" t="s">
        <v>39</v>
      </c>
      <c r="AA196" s="22" t="s">
        <v>39</v>
      </c>
      <c r="AB196" s="27">
        <v>0.13</v>
      </c>
      <c r="AC196" s="27">
        <v>2E-3</v>
      </c>
      <c r="AD196" s="27">
        <v>4.0000000000000008E-2</v>
      </c>
      <c r="AE196" s="27">
        <v>3.9271872886329218E-3</v>
      </c>
      <c r="AF196" s="28">
        <v>30.769230769230777</v>
      </c>
      <c r="AG196" s="28" t="s">
        <v>39</v>
      </c>
      <c r="AH196" s="22">
        <v>3</v>
      </c>
      <c r="AK196" s="29"/>
    </row>
    <row r="197" spans="1:37" ht="11.25" customHeight="1" x14ac:dyDescent="0.3">
      <c r="A197" s="23" t="s">
        <v>384</v>
      </c>
      <c r="B197" s="23" t="s">
        <v>41</v>
      </c>
      <c r="C197" s="24">
        <v>26.597000000000001</v>
      </c>
      <c r="D197" s="24">
        <v>-80.444000000000003</v>
      </c>
      <c r="E197" s="22" t="s">
        <v>126</v>
      </c>
      <c r="F197" s="25">
        <v>23.091666666666701</v>
      </c>
      <c r="G197" s="22">
        <v>1440</v>
      </c>
      <c r="H197" s="26" t="s">
        <v>43</v>
      </c>
      <c r="I197" s="25">
        <v>9.5264999999999986</v>
      </c>
      <c r="J197" s="23" t="s">
        <v>127</v>
      </c>
      <c r="K197" s="25" t="s">
        <v>39</v>
      </c>
      <c r="L197" s="27">
        <v>2.4E-2</v>
      </c>
      <c r="M197" s="23" t="s">
        <v>384</v>
      </c>
      <c r="N197" s="23" t="s">
        <v>35</v>
      </c>
      <c r="O197" s="23" t="s">
        <v>45</v>
      </c>
      <c r="P197" s="22">
        <v>5.9</v>
      </c>
      <c r="Q197" s="22">
        <v>0</v>
      </c>
      <c r="R197" s="23" t="s">
        <v>62</v>
      </c>
      <c r="S197" s="23" t="s">
        <v>156</v>
      </c>
      <c r="T197" s="23" t="s">
        <v>384</v>
      </c>
      <c r="U197" s="28" t="s">
        <v>39</v>
      </c>
      <c r="V197" s="28" t="s">
        <v>39</v>
      </c>
      <c r="W197" s="28" t="s">
        <v>39</v>
      </c>
      <c r="X197" s="28" t="s">
        <v>39</v>
      </c>
      <c r="Y197" s="28" t="s">
        <v>39</v>
      </c>
      <c r="Z197" s="28" t="s">
        <v>39</v>
      </c>
      <c r="AA197" s="22" t="s">
        <v>39</v>
      </c>
      <c r="AB197" s="27">
        <v>0.13</v>
      </c>
      <c r="AC197" s="27">
        <v>2E-3</v>
      </c>
      <c r="AD197" s="27">
        <v>0.05</v>
      </c>
      <c r="AE197" s="27">
        <v>2.5324296633865272E-3</v>
      </c>
      <c r="AF197" s="28">
        <v>38.461538461538467</v>
      </c>
      <c r="AG197" s="28" t="s">
        <v>39</v>
      </c>
      <c r="AH197" s="22">
        <v>3</v>
      </c>
      <c r="AK197" s="29"/>
    </row>
    <row r="198" spans="1:37" ht="11.25" customHeight="1" x14ac:dyDescent="0.3">
      <c r="A198" s="23" t="s">
        <v>385</v>
      </c>
      <c r="B198" s="23" t="s">
        <v>41</v>
      </c>
      <c r="C198" s="24">
        <v>26.597000000000001</v>
      </c>
      <c r="D198" s="24">
        <v>-80.444000000000003</v>
      </c>
      <c r="E198" s="22" t="s">
        <v>126</v>
      </c>
      <c r="F198" s="25">
        <v>23.091666666666701</v>
      </c>
      <c r="G198" s="22">
        <v>1440</v>
      </c>
      <c r="H198" s="26" t="s">
        <v>43</v>
      </c>
      <c r="I198" s="25">
        <v>9.5264999999999986</v>
      </c>
      <c r="J198" s="23" t="s">
        <v>34</v>
      </c>
      <c r="K198" s="25" t="s">
        <v>39</v>
      </c>
      <c r="L198" s="27">
        <v>2.4E-2</v>
      </c>
      <c r="M198" s="23" t="s">
        <v>385</v>
      </c>
      <c r="N198" s="23" t="s">
        <v>35</v>
      </c>
      <c r="O198" s="23" t="s">
        <v>45</v>
      </c>
      <c r="P198" s="22">
        <v>5.9</v>
      </c>
      <c r="Q198" s="22">
        <v>0</v>
      </c>
      <c r="R198" s="23" t="s">
        <v>62</v>
      </c>
      <c r="S198" s="23" t="s">
        <v>38</v>
      </c>
      <c r="T198" s="23" t="s">
        <v>385</v>
      </c>
      <c r="U198" s="28" t="s">
        <v>39</v>
      </c>
      <c r="V198" s="28" t="s">
        <v>39</v>
      </c>
      <c r="W198" s="28" t="s">
        <v>39</v>
      </c>
      <c r="X198" s="28" t="s">
        <v>39</v>
      </c>
      <c r="Y198" s="28" t="s">
        <v>39</v>
      </c>
      <c r="Z198" s="28" t="s">
        <v>39</v>
      </c>
      <c r="AA198" s="22" t="s">
        <v>39</v>
      </c>
      <c r="AB198" s="27">
        <v>0.17</v>
      </c>
      <c r="AC198" s="27">
        <v>2E-3</v>
      </c>
      <c r="AD198" s="27">
        <v>6.0000000000000012E-2</v>
      </c>
      <c r="AE198" s="27">
        <v>6.0765532993630527E-3</v>
      </c>
      <c r="AF198" s="28">
        <v>35.294117647058826</v>
      </c>
      <c r="AG198" s="28" t="s">
        <v>39</v>
      </c>
      <c r="AH198" s="22">
        <v>3</v>
      </c>
      <c r="AK198" s="29"/>
    </row>
    <row r="199" spans="1:37" ht="11.25" customHeight="1" x14ac:dyDescent="0.3">
      <c r="A199" s="23" t="s">
        <v>386</v>
      </c>
      <c r="B199" s="23" t="s">
        <v>41</v>
      </c>
      <c r="C199" s="24">
        <v>26.597000000000001</v>
      </c>
      <c r="D199" s="24">
        <v>-80.444000000000003</v>
      </c>
      <c r="E199" s="22" t="s">
        <v>126</v>
      </c>
      <c r="F199" s="25">
        <v>23.091666666666701</v>
      </c>
      <c r="G199" s="22">
        <v>1440</v>
      </c>
      <c r="H199" s="26" t="s">
        <v>43</v>
      </c>
      <c r="I199" s="25">
        <v>9.5264999999999986</v>
      </c>
      <c r="J199" s="23" t="s">
        <v>34</v>
      </c>
      <c r="K199" s="25" t="s">
        <v>39</v>
      </c>
      <c r="L199" s="27">
        <v>2.4E-2</v>
      </c>
      <c r="M199" s="23" t="s">
        <v>386</v>
      </c>
      <c r="N199" s="23" t="s">
        <v>35</v>
      </c>
      <c r="O199" s="23" t="s">
        <v>45</v>
      </c>
      <c r="P199" s="22">
        <v>5.9</v>
      </c>
      <c r="Q199" s="22">
        <v>0</v>
      </c>
      <c r="R199" s="23" t="s">
        <v>62</v>
      </c>
      <c r="S199" s="23" t="s">
        <v>156</v>
      </c>
      <c r="T199" s="23" t="s">
        <v>386</v>
      </c>
      <c r="U199" s="28" t="s">
        <v>39</v>
      </c>
      <c r="V199" s="28" t="s">
        <v>39</v>
      </c>
      <c r="W199" s="28" t="s">
        <v>39</v>
      </c>
      <c r="X199" s="28" t="s">
        <v>39</v>
      </c>
      <c r="Y199" s="28" t="s">
        <v>39</v>
      </c>
      <c r="Z199" s="28" t="s">
        <v>39</v>
      </c>
      <c r="AA199" s="22" t="s">
        <v>39</v>
      </c>
      <c r="AB199" s="27">
        <v>0.17</v>
      </c>
      <c r="AC199" s="27">
        <v>1E-3</v>
      </c>
      <c r="AD199" s="27">
        <v>8.0000000000000016E-2</v>
      </c>
      <c r="AE199" s="27">
        <v>7.5252242491503198E-3</v>
      </c>
      <c r="AF199" s="28">
        <v>47.058823529411768</v>
      </c>
      <c r="AG199" s="28" t="s">
        <v>39</v>
      </c>
      <c r="AH199" s="22">
        <v>3</v>
      </c>
      <c r="AK199" s="29"/>
    </row>
    <row r="200" spans="1:37" ht="11.25" customHeight="1" x14ac:dyDescent="0.3">
      <c r="A200" s="23" t="s">
        <v>387</v>
      </c>
      <c r="B200" s="23" t="s">
        <v>41</v>
      </c>
      <c r="C200" s="24">
        <v>26.66</v>
      </c>
      <c r="D200" s="24">
        <v>-80.400000000000006</v>
      </c>
      <c r="E200" s="22" t="s">
        <v>388</v>
      </c>
      <c r="F200" s="25">
        <v>23.091666666666701</v>
      </c>
      <c r="G200" s="22">
        <v>1443</v>
      </c>
      <c r="H200" s="26" t="s">
        <v>43</v>
      </c>
      <c r="I200" s="25">
        <v>9.7333333333333343</v>
      </c>
      <c r="J200" s="23" t="s">
        <v>34</v>
      </c>
      <c r="K200" s="25" t="s">
        <v>39</v>
      </c>
      <c r="L200" s="27">
        <v>0.113</v>
      </c>
      <c r="M200" s="23" t="s">
        <v>387</v>
      </c>
      <c r="N200" s="23" t="s">
        <v>35</v>
      </c>
      <c r="O200" s="23" t="s">
        <v>45</v>
      </c>
      <c r="P200" s="25">
        <v>8</v>
      </c>
      <c r="Q200" s="22" t="s">
        <v>152</v>
      </c>
      <c r="R200" s="23" t="s">
        <v>62</v>
      </c>
      <c r="S200" s="23" t="s">
        <v>38</v>
      </c>
      <c r="T200" s="23" t="s">
        <v>387</v>
      </c>
      <c r="U200" s="28" t="s">
        <v>39</v>
      </c>
      <c r="V200" s="28" t="s">
        <v>39</v>
      </c>
      <c r="W200" s="28" t="s">
        <v>39</v>
      </c>
      <c r="X200" s="28" t="s">
        <v>39</v>
      </c>
      <c r="Y200" s="28" t="s">
        <v>39</v>
      </c>
      <c r="Z200" s="28" t="s">
        <v>39</v>
      </c>
      <c r="AA200" s="22" t="s">
        <v>39</v>
      </c>
      <c r="AB200" s="27">
        <v>0.78500000000000003</v>
      </c>
      <c r="AC200" s="27">
        <v>8.0000000000000002E-3</v>
      </c>
      <c r="AD200" s="27">
        <v>0.64300000000000002</v>
      </c>
      <c r="AE200" s="27">
        <v>7.0762204601043906E-3</v>
      </c>
      <c r="AF200" s="28">
        <v>81.910828025477713</v>
      </c>
      <c r="AG200" s="28" t="s">
        <v>39</v>
      </c>
      <c r="AH200" s="22">
        <v>3</v>
      </c>
      <c r="AK200" s="29"/>
    </row>
    <row r="201" spans="1:37" ht="11.25" customHeight="1" x14ac:dyDescent="0.3">
      <c r="A201" s="23" t="s">
        <v>389</v>
      </c>
      <c r="B201" s="23" t="s">
        <v>41</v>
      </c>
      <c r="C201" s="24">
        <v>26.66</v>
      </c>
      <c r="D201" s="24">
        <v>-80.400000000000006</v>
      </c>
      <c r="E201" s="22" t="s">
        <v>388</v>
      </c>
      <c r="F201" s="25">
        <v>23.091666666666701</v>
      </c>
      <c r="G201" s="22">
        <v>1443</v>
      </c>
      <c r="H201" s="26" t="s">
        <v>43</v>
      </c>
      <c r="I201" s="25">
        <v>9.7333333333333343</v>
      </c>
      <c r="J201" s="23" t="s">
        <v>34</v>
      </c>
      <c r="K201" s="25" t="s">
        <v>39</v>
      </c>
      <c r="L201" s="27">
        <v>0.113</v>
      </c>
      <c r="M201" s="23" t="s">
        <v>389</v>
      </c>
      <c r="N201" s="23" t="s">
        <v>35</v>
      </c>
      <c r="O201" s="23" t="s">
        <v>45</v>
      </c>
      <c r="P201" s="25">
        <v>8</v>
      </c>
      <c r="Q201" s="22" t="s">
        <v>152</v>
      </c>
      <c r="R201" s="23" t="s">
        <v>62</v>
      </c>
      <c r="S201" s="23" t="s">
        <v>156</v>
      </c>
      <c r="T201" s="23" t="s">
        <v>389</v>
      </c>
      <c r="U201" s="28" t="s">
        <v>39</v>
      </c>
      <c r="V201" s="28" t="s">
        <v>39</v>
      </c>
      <c r="W201" s="28" t="s">
        <v>39</v>
      </c>
      <c r="X201" s="28" t="s">
        <v>39</v>
      </c>
      <c r="Y201" s="28" t="s">
        <v>39</v>
      </c>
      <c r="Z201" s="28" t="s">
        <v>39</v>
      </c>
      <c r="AA201" s="22" t="s">
        <v>39</v>
      </c>
      <c r="AB201" s="27">
        <v>0.78800000000000003</v>
      </c>
      <c r="AC201" s="27">
        <v>1.4E-2</v>
      </c>
      <c r="AD201" s="27">
        <v>0.63100000000000001</v>
      </c>
      <c r="AE201" s="27">
        <v>1.2279774753634532E-2</v>
      </c>
      <c r="AF201" s="28">
        <v>80.076142131979694</v>
      </c>
      <c r="AG201" s="28" t="s">
        <v>39</v>
      </c>
      <c r="AH201" s="22">
        <v>3</v>
      </c>
      <c r="AK201" s="29"/>
    </row>
    <row r="202" spans="1:37" ht="11.25" customHeight="1" x14ac:dyDescent="0.3">
      <c r="A202" s="23" t="s">
        <v>390</v>
      </c>
      <c r="B202" s="23" t="s">
        <v>41</v>
      </c>
      <c r="C202" s="24">
        <v>26.66</v>
      </c>
      <c r="D202" s="24">
        <v>-80.400000000000006</v>
      </c>
      <c r="E202" s="22" t="s">
        <v>388</v>
      </c>
      <c r="F202" s="25">
        <v>23.091666666666701</v>
      </c>
      <c r="G202" s="22">
        <v>1443</v>
      </c>
      <c r="H202" s="26" t="s">
        <v>43</v>
      </c>
      <c r="I202" s="25">
        <v>9.7333333333333343</v>
      </c>
      <c r="J202" s="23" t="s">
        <v>127</v>
      </c>
      <c r="K202" s="25" t="s">
        <v>39</v>
      </c>
      <c r="L202" s="27">
        <v>0.113</v>
      </c>
      <c r="M202" s="23" t="s">
        <v>390</v>
      </c>
      <c r="N202" s="23" t="s">
        <v>35</v>
      </c>
      <c r="O202" s="23" t="s">
        <v>45</v>
      </c>
      <c r="P202" s="25">
        <v>8</v>
      </c>
      <c r="Q202" s="22" t="s">
        <v>152</v>
      </c>
      <c r="R202" s="23" t="s">
        <v>62</v>
      </c>
      <c r="S202" s="23" t="s">
        <v>38</v>
      </c>
      <c r="T202" s="23" t="s">
        <v>390</v>
      </c>
      <c r="U202" s="28" t="s">
        <v>39</v>
      </c>
      <c r="V202" s="28" t="s">
        <v>39</v>
      </c>
      <c r="W202" s="28" t="s">
        <v>39</v>
      </c>
      <c r="X202" s="28" t="s">
        <v>39</v>
      </c>
      <c r="Y202" s="28" t="s">
        <v>39</v>
      </c>
      <c r="Z202" s="28" t="s">
        <v>39</v>
      </c>
      <c r="AA202" s="22" t="s">
        <v>39</v>
      </c>
      <c r="AB202" s="27">
        <v>0.67400000000000004</v>
      </c>
      <c r="AC202" s="27">
        <v>4.0000000000000001E-3</v>
      </c>
      <c r="AD202" s="27">
        <v>0.47700000000000004</v>
      </c>
      <c r="AE202" s="27">
        <v>1.3113456447481721E-2</v>
      </c>
      <c r="AF202" s="28">
        <v>70.771513353115722</v>
      </c>
      <c r="AG202" s="28" t="s">
        <v>39</v>
      </c>
      <c r="AH202" s="22">
        <v>3</v>
      </c>
      <c r="AK202" s="29"/>
    </row>
    <row r="203" spans="1:37" ht="11.25" customHeight="1" x14ac:dyDescent="0.3">
      <c r="A203" s="23" t="s">
        <v>391</v>
      </c>
      <c r="B203" s="23" t="s">
        <v>41</v>
      </c>
      <c r="C203" s="24">
        <v>26.66</v>
      </c>
      <c r="D203" s="24">
        <v>-80.400000000000006</v>
      </c>
      <c r="E203" s="22" t="s">
        <v>388</v>
      </c>
      <c r="F203" s="25">
        <v>23.091666666666701</v>
      </c>
      <c r="G203" s="22">
        <v>1443</v>
      </c>
      <c r="H203" s="26" t="s">
        <v>43</v>
      </c>
      <c r="I203" s="25">
        <v>9.7333333333333343</v>
      </c>
      <c r="J203" s="23" t="s">
        <v>127</v>
      </c>
      <c r="K203" s="25" t="s">
        <v>39</v>
      </c>
      <c r="L203" s="27">
        <v>0.113</v>
      </c>
      <c r="M203" s="23" t="s">
        <v>391</v>
      </c>
      <c r="N203" s="23" t="s">
        <v>35</v>
      </c>
      <c r="O203" s="23" t="s">
        <v>45</v>
      </c>
      <c r="P203" s="25">
        <v>8</v>
      </c>
      <c r="Q203" s="22" t="s">
        <v>152</v>
      </c>
      <c r="R203" s="23" t="s">
        <v>62</v>
      </c>
      <c r="S203" s="23" t="s">
        <v>156</v>
      </c>
      <c r="T203" s="23" t="s">
        <v>391</v>
      </c>
      <c r="U203" s="28" t="s">
        <v>39</v>
      </c>
      <c r="V203" s="28" t="s">
        <v>39</v>
      </c>
      <c r="W203" s="28" t="s">
        <v>39</v>
      </c>
      <c r="X203" s="28" t="s">
        <v>39</v>
      </c>
      <c r="Y203" s="28" t="s">
        <v>39</v>
      </c>
      <c r="Z203" s="28" t="s">
        <v>39</v>
      </c>
      <c r="AA203" s="22" t="s">
        <v>39</v>
      </c>
      <c r="AB203" s="27">
        <v>0.67800000000000005</v>
      </c>
      <c r="AC203" s="27">
        <v>1E-3</v>
      </c>
      <c r="AD203" s="27">
        <v>0.45700000000000007</v>
      </c>
      <c r="AE203" s="27">
        <v>3.5750488178485057E-2</v>
      </c>
      <c r="AF203" s="28">
        <v>67.404129793510322</v>
      </c>
      <c r="AG203" s="28" t="s">
        <v>39</v>
      </c>
      <c r="AH203" s="22">
        <v>3</v>
      </c>
      <c r="AK203" s="29"/>
    </row>
    <row r="204" spans="1:37" ht="11.25" customHeight="1" x14ac:dyDescent="0.3">
      <c r="A204" s="23" t="s">
        <v>392</v>
      </c>
      <c r="B204" s="23" t="s">
        <v>259</v>
      </c>
      <c r="C204" s="24">
        <v>37.304900000000004</v>
      </c>
      <c r="D204" s="24">
        <v>127.41970000000001</v>
      </c>
      <c r="E204" s="22" t="s">
        <v>327</v>
      </c>
      <c r="F204" s="25">
        <v>11.3</v>
      </c>
      <c r="G204" s="22">
        <v>1303</v>
      </c>
      <c r="H204" s="26" t="s">
        <v>393</v>
      </c>
      <c r="I204" s="28">
        <v>284.7</v>
      </c>
      <c r="J204" s="23" t="s">
        <v>50</v>
      </c>
      <c r="K204" s="25" t="s">
        <v>39</v>
      </c>
      <c r="L204" s="27" t="s">
        <v>39</v>
      </c>
      <c r="M204" s="23" t="s">
        <v>392</v>
      </c>
      <c r="N204" s="23" t="s">
        <v>35</v>
      </c>
      <c r="O204" s="23" t="s">
        <v>394</v>
      </c>
      <c r="P204" s="22">
        <v>2300</v>
      </c>
      <c r="Q204" s="22">
        <v>2</v>
      </c>
      <c r="R204" s="23" t="s">
        <v>37</v>
      </c>
      <c r="S204" s="23" t="s">
        <v>38</v>
      </c>
      <c r="T204" s="23" t="s">
        <v>392</v>
      </c>
      <c r="U204" s="28">
        <v>198</v>
      </c>
      <c r="V204" s="28" t="s">
        <v>39</v>
      </c>
      <c r="W204" s="28">
        <v>35</v>
      </c>
      <c r="X204" s="28" t="s">
        <v>39</v>
      </c>
      <c r="Y204" s="28">
        <v>17.676767676767678</v>
      </c>
      <c r="Z204" s="28" t="s">
        <v>39</v>
      </c>
      <c r="AA204" s="22">
        <v>1</v>
      </c>
      <c r="AB204" s="25">
        <v>6.82</v>
      </c>
      <c r="AC204" s="27" t="s">
        <v>39</v>
      </c>
      <c r="AD204" s="25">
        <v>3.91</v>
      </c>
      <c r="AE204" s="27" t="s">
        <v>39</v>
      </c>
      <c r="AF204" s="28">
        <v>57.331378299120239</v>
      </c>
      <c r="AG204" s="27" t="s">
        <v>39</v>
      </c>
      <c r="AH204" s="22">
        <v>1</v>
      </c>
      <c r="AK204" s="29"/>
    </row>
    <row r="205" spans="1:37" ht="11.25" customHeight="1" x14ac:dyDescent="0.3">
      <c r="A205" s="23" t="s">
        <v>395</v>
      </c>
      <c r="B205" s="23" t="s">
        <v>31</v>
      </c>
      <c r="C205" s="24">
        <v>36.162799999999997</v>
      </c>
      <c r="D205" s="24">
        <v>140.30699999999999</v>
      </c>
      <c r="E205" s="22">
        <v>2005</v>
      </c>
      <c r="F205" s="25">
        <v>13.904166666666701</v>
      </c>
      <c r="G205" s="22">
        <v>1333</v>
      </c>
      <c r="H205" s="26" t="s">
        <v>33</v>
      </c>
      <c r="I205" s="25">
        <v>73</v>
      </c>
      <c r="J205" s="23" t="s">
        <v>34</v>
      </c>
      <c r="K205" s="25">
        <v>2.8599999999999994</v>
      </c>
      <c r="L205" s="27" t="s">
        <v>39</v>
      </c>
      <c r="M205" s="23" t="s">
        <v>395</v>
      </c>
      <c r="N205" s="23" t="s">
        <v>35</v>
      </c>
      <c r="O205" s="23" t="s">
        <v>85</v>
      </c>
      <c r="P205" s="22">
        <v>30</v>
      </c>
      <c r="Q205" s="22">
        <v>0</v>
      </c>
      <c r="R205" s="23" t="s">
        <v>62</v>
      </c>
      <c r="S205" s="23" t="s">
        <v>38</v>
      </c>
      <c r="T205" s="23" t="s">
        <v>395</v>
      </c>
      <c r="U205" s="28">
        <v>208.77999999999997</v>
      </c>
      <c r="V205" s="28" t="s">
        <v>39</v>
      </c>
      <c r="W205" s="28">
        <v>59.86</v>
      </c>
      <c r="X205" s="28" t="s">
        <v>39</v>
      </c>
      <c r="Y205" s="28">
        <v>28.671328671328673</v>
      </c>
      <c r="Z205" s="28" t="s">
        <v>39</v>
      </c>
      <c r="AA205" s="22">
        <v>1</v>
      </c>
      <c r="AB205" s="27" t="s">
        <v>39</v>
      </c>
      <c r="AC205" s="27" t="s">
        <v>39</v>
      </c>
      <c r="AD205" s="27" t="s">
        <v>39</v>
      </c>
      <c r="AE205" s="27" t="s">
        <v>39</v>
      </c>
      <c r="AF205" s="28" t="s">
        <v>39</v>
      </c>
      <c r="AG205" s="28" t="s">
        <v>39</v>
      </c>
      <c r="AH205" s="22" t="s">
        <v>39</v>
      </c>
      <c r="AK205" s="29"/>
    </row>
    <row r="206" spans="1:37" ht="11.25" customHeight="1" x14ac:dyDescent="0.3">
      <c r="C206" s="24"/>
      <c r="D206" s="24"/>
      <c r="F206" s="25"/>
      <c r="I206" s="25"/>
      <c r="K206" s="25"/>
      <c r="L206" s="27"/>
      <c r="U206" s="28"/>
      <c r="V206" s="28"/>
      <c r="W206" s="28"/>
      <c r="X206" s="28"/>
      <c r="Y206" s="28"/>
      <c r="Z206" s="28"/>
      <c r="AB206" s="28"/>
      <c r="AC206" s="27"/>
      <c r="AD206" s="28"/>
      <c r="AE206" s="27"/>
      <c r="AF206" s="28"/>
      <c r="AG206" s="28"/>
      <c r="AK206" s="29"/>
    </row>
    <row r="207" spans="1:37" ht="11.25" customHeight="1" x14ac:dyDescent="0.3">
      <c r="C207" s="24"/>
      <c r="D207" s="24"/>
      <c r="F207" s="25"/>
      <c r="I207" s="25"/>
      <c r="K207" s="25"/>
      <c r="L207" s="27"/>
      <c r="U207" s="28"/>
      <c r="V207" s="28"/>
      <c r="W207" s="28"/>
      <c r="X207" s="28"/>
      <c r="Y207" s="28"/>
      <c r="Z207" s="28"/>
      <c r="AB207" s="28"/>
      <c r="AC207" s="27"/>
      <c r="AD207" s="28"/>
      <c r="AE207" s="27"/>
      <c r="AF207" s="28"/>
      <c r="AG207" s="28"/>
      <c r="AK207" s="29"/>
    </row>
    <row r="208" spans="1:37" ht="11.25" customHeight="1" x14ac:dyDescent="0.3">
      <c r="C208" s="24"/>
      <c r="D208" s="24"/>
      <c r="F208" s="25"/>
      <c r="I208" s="25"/>
      <c r="K208" s="25"/>
      <c r="L208" s="27"/>
      <c r="U208" s="28"/>
      <c r="V208" s="28"/>
      <c r="W208" s="28"/>
      <c r="X208" s="28"/>
      <c r="Y208" s="28"/>
      <c r="Z208" s="28"/>
      <c r="AB208" s="28"/>
      <c r="AC208" s="27"/>
      <c r="AD208" s="28"/>
      <c r="AE208" s="27"/>
      <c r="AF208" s="28"/>
      <c r="AG208" s="28"/>
      <c r="AK208" s="29"/>
    </row>
    <row r="209" spans="3:37" ht="11.25" customHeight="1" x14ac:dyDescent="0.3">
      <c r="C209" s="24"/>
      <c r="D209" s="24"/>
      <c r="F209" s="25"/>
      <c r="I209" s="25"/>
      <c r="K209" s="25"/>
      <c r="L209" s="27"/>
      <c r="U209" s="28"/>
      <c r="V209" s="28"/>
      <c r="W209" s="28"/>
      <c r="X209" s="28"/>
      <c r="Y209" s="28"/>
      <c r="Z209" s="28"/>
      <c r="AB209" s="28"/>
      <c r="AC209" s="27"/>
      <c r="AD209" s="28"/>
      <c r="AE209" s="27"/>
      <c r="AF209" s="28"/>
      <c r="AG209" s="28"/>
      <c r="AK209" s="29"/>
    </row>
    <row r="210" spans="3:37" ht="11.25" customHeight="1" x14ac:dyDescent="0.3">
      <c r="C210" s="24"/>
      <c r="D210" s="24"/>
      <c r="F210" s="25"/>
      <c r="I210" s="25"/>
      <c r="K210" s="25"/>
      <c r="L210" s="27"/>
      <c r="U210" s="28"/>
      <c r="V210" s="28"/>
      <c r="W210" s="28"/>
      <c r="X210" s="28"/>
      <c r="Y210" s="28"/>
      <c r="Z210" s="28"/>
      <c r="AB210" s="28"/>
      <c r="AC210" s="27"/>
      <c r="AD210" s="28"/>
      <c r="AE210" s="27"/>
      <c r="AF210" s="28"/>
      <c r="AG210" s="28"/>
      <c r="AK210" s="29"/>
    </row>
    <row r="211" spans="3:37" ht="11.25" customHeight="1" x14ac:dyDescent="0.3">
      <c r="C211" s="24"/>
      <c r="D211" s="24"/>
      <c r="F211" s="25"/>
      <c r="I211" s="25"/>
      <c r="K211" s="25"/>
      <c r="L211" s="27"/>
      <c r="U211" s="28"/>
      <c r="V211" s="28"/>
      <c r="W211" s="28"/>
      <c r="X211" s="28"/>
      <c r="Y211" s="28"/>
      <c r="Z211" s="28"/>
      <c r="AB211" s="28"/>
      <c r="AC211" s="27"/>
      <c r="AD211" s="28"/>
      <c r="AE211" s="27"/>
      <c r="AF211" s="28"/>
      <c r="AG211" s="28"/>
      <c r="AK211" s="29"/>
    </row>
    <row r="212" spans="3:37" ht="11.25" customHeight="1" x14ac:dyDescent="0.3">
      <c r="C212" s="24"/>
      <c r="D212" s="24"/>
      <c r="F212" s="25"/>
      <c r="I212" s="25"/>
      <c r="K212" s="25"/>
      <c r="L212" s="27"/>
      <c r="U212" s="28"/>
      <c r="V212" s="28"/>
      <c r="W212" s="28"/>
      <c r="X212" s="28"/>
      <c r="Y212" s="28"/>
      <c r="Z212" s="28"/>
      <c r="AB212" s="28"/>
      <c r="AC212" s="27"/>
      <c r="AD212" s="28"/>
      <c r="AE212" s="27"/>
      <c r="AF212" s="28"/>
      <c r="AG212" s="28"/>
      <c r="AK212" s="29"/>
    </row>
    <row r="213" spans="3:37" ht="11.25" customHeight="1" x14ac:dyDescent="0.3">
      <c r="C213" s="24"/>
      <c r="D213" s="24"/>
      <c r="F213" s="25"/>
      <c r="I213" s="25"/>
      <c r="K213" s="25"/>
      <c r="L213" s="27"/>
      <c r="U213" s="28"/>
      <c r="V213" s="28"/>
      <c r="W213" s="28"/>
      <c r="X213" s="28"/>
      <c r="Y213" s="28"/>
      <c r="Z213" s="28"/>
      <c r="AB213" s="28"/>
      <c r="AC213" s="27"/>
      <c r="AD213" s="28"/>
      <c r="AE213" s="27"/>
      <c r="AF213" s="28"/>
      <c r="AG213" s="28"/>
      <c r="AK213" s="29"/>
    </row>
    <row r="214" spans="3:37" ht="11.25" customHeight="1" x14ac:dyDescent="0.3">
      <c r="C214" s="24"/>
      <c r="D214" s="24"/>
      <c r="F214" s="25"/>
      <c r="I214" s="25"/>
      <c r="K214" s="25"/>
      <c r="L214" s="27"/>
      <c r="U214" s="28"/>
      <c r="V214" s="28"/>
      <c r="W214" s="28"/>
      <c r="X214" s="28"/>
      <c r="Y214" s="28"/>
      <c r="Z214" s="28"/>
      <c r="AB214" s="28"/>
      <c r="AC214" s="27"/>
      <c r="AD214" s="28"/>
      <c r="AE214" s="27"/>
      <c r="AF214" s="28"/>
      <c r="AG214" s="28"/>
      <c r="AK214" s="29"/>
    </row>
    <row r="215" spans="3:37" ht="11.25" customHeight="1" x14ac:dyDescent="0.3">
      <c r="C215" s="24"/>
      <c r="D215" s="24"/>
      <c r="F215" s="25"/>
      <c r="I215" s="25"/>
      <c r="K215" s="25"/>
      <c r="L215" s="27"/>
      <c r="U215" s="28"/>
      <c r="V215" s="28"/>
      <c r="W215" s="28"/>
      <c r="X215" s="28"/>
      <c r="Y215" s="28"/>
      <c r="Z215" s="28"/>
      <c r="AB215" s="28"/>
      <c r="AC215" s="27"/>
      <c r="AD215" s="28"/>
      <c r="AE215" s="27"/>
      <c r="AF215" s="28"/>
      <c r="AG215" s="28"/>
      <c r="AK215" s="29"/>
    </row>
    <row r="216" spans="3:37" ht="11.25" customHeight="1" x14ac:dyDescent="0.3">
      <c r="C216" s="24"/>
      <c r="D216" s="24"/>
      <c r="F216" s="25"/>
      <c r="I216" s="25"/>
      <c r="K216" s="25"/>
      <c r="L216" s="27"/>
      <c r="U216" s="28"/>
      <c r="V216" s="28"/>
      <c r="W216" s="28"/>
      <c r="X216" s="28"/>
      <c r="Y216" s="28"/>
      <c r="Z216" s="28"/>
      <c r="AB216" s="28"/>
      <c r="AC216" s="27"/>
      <c r="AD216" s="28"/>
      <c r="AE216" s="27"/>
      <c r="AF216" s="28"/>
      <c r="AG216" s="28"/>
      <c r="AK216" s="29"/>
    </row>
    <row r="217" spans="3:37" ht="11.25" customHeight="1" x14ac:dyDescent="0.3">
      <c r="C217" s="24"/>
      <c r="D217" s="24"/>
      <c r="F217" s="25"/>
      <c r="I217" s="25"/>
      <c r="K217" s="25"/>
      <c r="L217" s="27"/>
      <c r="U217" s="28"/>
      <c r="V217" s="28"/>
      <c r="W217" s="28"/>
      <c r="X217" s="28"/>
      <c r="Y217" s="28"/>
      <c r="Z217" s="28"/>
      <c r="AB217" s="28"/>
      <c r="AC217" s="27"/>
      <c r="AD217" s="28"/>
      <c r="AE217" s="27"/>
      <c r="AF217" s="28"/>
      <c r="AG217" s="28"/>
      <c r="AK217" s="29"/>
    </row>
    <row r="218" spans="3:37" ht="11.25" customHeight="1" x14ac:dyDescent="0.3">
      <c r="C218" s="24"/>
      <c r="D218" s="24"/>
      <c r="F218" s="25"/>
      <c r="I218" s="25"/>
      <c r="K218" s="25"/>
      <c r="L218" s="27"/>
      <c r="U218" s="28"/>
      <c r="V218" s="28"/>
      <c r="W218" s="28"/>
      <c r="X218" s="28"/>
      <c r="Y218" s="28"/>
      <c r="Z218" s="28"/>
      <c r="AB218" s="28"/>
      <c r="AC218" s="27"/>
      <c r="AD218" s="28"/>
      <c r="AE218" s="27"/>
      <c r="AF218" s="28"/>
      <c r="AG218" s="28"/>
      <c r="AK218" s="29"/>
    </row>
    <row r="219" spans="3:37" ht="11.25" customHeight="1" x14ac:dyDescent="0.3">
      <c r="C219" s="24"/>
      <c r="D219" s="24"/>
      <c r="F219" s="25"/>
      <c r="I219" s="25"/>
      <c r="K219" s="25"/>
      <c r="L219" s="27"/>
      <c r="U219" s="28"/>
      <c r="V219" s="28"/>
      <c r="W219" s="28"/>
      <c r="X219" s="28"/>
      <c r="Y219" s="28"/>
      <c r="Z219" s="28"/>
      <c r="AB219" s="28"/>
      <c r="AC219" s="27"/>
      <c r="AD219" s="28"/>
      <c r="AE219" s="27"/>
      <c r="AF219" s="28"/>
      <c r="AG219" s="28"/>
      <c r="AK219" s="29"/>
    </row>
    <row r="220" spans="3:37" ht="11.25" customHeight="1" x14ac:dyDescent="0.3">
      <c r="C220" s="24"/>
      <c r="D220" s="24"/>
      <c r="F220" s="25"/>
      <c r="I220" s="25"/>
      <c r="K220" s="25"/>
      <c r="L220" s="27"/>
      <c r="U220" s="28"/>
      <c r="V220" s="28"/>
      <c r="W220" s="28"/>
      <c r="X220" s="28"/>
      <c r="Y220" s="28"/>
      <c r="Z220" s="28"/>
      <c r="AB220" s="28"/>
      <c r="AC220" s="27"/>
      <c r="AD220" s="28"/>
      <c r="AE220" s="27"/>
      <c r="AF220" s="28"/>
      <c r="AG220" s="28"/>
      <c r="AK220" s="29"/>
    </row>
    <row r="221" spans="3:37" ht="11.25" customHeight="1" x14ac:dyDescent="0.3">
      <c r="C221" s="24"/>
      <c r="D221" s="24"/>
      <c r="F221" s="25"/>
      <c r="I221" s="25"/>
      <c r="K221" s="25"/>
      <c r="L221" s="27"/>
      <c r="U221" s="28"/>
      <c r="V221" s="28"/>
      <c r="W221" s="28"/>
      <c r="X221" s="28"/>
      <c r="Y221" s="28"/>
      <c r="Z221" s="28"/>
      <c r="AB221" s="28"/>
      <c r="AC221" s="27"/>
      <c r="AD221" s="28"/>
      <c r="AE221" s="27"/>
      <c r="AF221" s="28"/>
      <c r="AG221" s="28"/>
      <c r="AK221" s="29"/>
    </row>
    <row r="222" spans="3:37" ht="11.25" customHeight="1" x14ac:dyDescent="0.3">
      <c r="C222" s="24"/>
      <c r="D222" s="24"/>
      <c r="F222" s="25"/>
      <c r="I222" s="25"/>
      <c r="K222" s="25"/>
      <c r="L222" s="27"/>
      <c r="U222" s="28"/>
      <c r="V222" s="28"/>
      <c r="W222" s="28"/>
      <c r="X222" s="28"/>
      <c r="Y222" s="28"/>
      <c r="Z222" s="28"/>
      <c r="AB222" s="28"/>
      <c r="AC222" s="27"/>
      <c r="AD222" s="28"/>
      <c r="AE222" s="27"/>
      <c r="AF222" s="28"/>
      <c r="AG222" s="28"/>
      <c r="AK222" s="29"/>
    </row>
    <row r="223" spans="3:37" ht="11.25" customHeight="1" x14ac:dyDescent="0.3">
      <c r="C223" s="24"/>
      <c r="D223" s="24"/>
      <c r="F223" s="25"/>
      <c r="I223" s="25"/>
      <c r="K223" s="25"/>
      <c r="L223" s="27"/>
      <c r="U223" s="28"/>
      <c r="V223" s="28"/>
      <c r="W223" s="28"/>
      <c r="X223" s="28"/>
      <c r="Y223" s="28"/>
      <c r="Z223" s="28"/>
      <c r="AB223" s="28"/>
      <c r="AC223" s="27"/>
      <c r="AD223" s="28"/>
      <c r="AE223" s="27"/>
      <c r="AF223" s="28"/>
      <c r="AG223" s="28"/>
      <c r="AK223" s="29"/>
    </row>
    <row r="224" spans="3:37" ht="11.25" customHeight="1" x14ac:dyDescent="0.3">
      <c r="C224" s="24"/>
      <c r="D224" s="24"/>
      <c r="F224" s="25"/>
      <c r="I224" s="25"/>
      <c r="K224" s="25"/>
      <c r="L224" s="27"/>
      <c r="U224" s="28"/>
      <c r="V224" s="28"/>
      <c r="W224" s="28"/>
      <c r="X224" s="28"/>
      <c r="Y224" s="28"/>
      <c r="Z224" s="28"/>
      <c r="AB224" s="28"/>
      <c r="AC224" s="27"/>
      <c r="AD224" s="28"/>
      <c r="AE224" s="27"/>
      <c r="AF224" s="28"/>
      <c r="AG224" s="28"/>
      <c r="AK224" s="29"/>
    </row>
    <row r="225" spans="3:37" ht="11.25" customHeight="1" x14ac:dyDescent="0.3">
      <c r="C225" s="24"/>
      <c r="D225" s="24"/>
      <c r="F225" s="25"/>
      <c r="I225" s="25"/>
      <c r="K225" s="25"/>
      <c r="L225" s="27"/>
      <c r="U225" s="28"/>
      <c r="V225" s="28"/>
      <c r="W225" s="28"/>
      <c r="X225" s="28"/>
      <c r="Y225" s="28"/>
      <c r="Z225" s="28"/>
      <c r="AB225" s="28"/>
      <c r="AC225" s="27"/>
      <c r="AD225" s="28"/>
      <c r="AE225" s="27"/>
      <c r="AF225" s="28"/>
      <c r="AG225" s="28"/>
      <c r="AK225" s="29"/>
    </row>
    <row r="226" spans="3:37" ht="11.25" customHeight="1" x14ac:dyDescent="0.3">
      <c r="C226" s="24"/>
      <c r="D226" s="24"/>
      <c r="F226" s="25"/>
      <c r="I226" s="25"/>
      <c r="K226" s="25"/>
      <c r="L226" s="27"/>
      <c r="U226" s="28"/>
      <c r="V226" s="28"/>
      <c r="W226" s="28"/>
      <c r="X226" s="28"/>
      <c r="Y226" s="28"/>
      <c r="Z226" s="28"/>
      <c r="AB226" s="28"/>
      <c r="AC226" s="27"/>
      <c r="AD226" s="28"/>
      <c r="AE226" s="27"/>
      <c r="AF226" s="28"/>
      <c r="AG226" s="28"/>
      <c r="AK226" s="29"/>
    </row>
    <row r="227" spans="3:37" ht="11.25" customHeight="1" x14ac:dyDescent="0.3">
      <c r="C227" s="24"/>
      <c r="D227" s="24"/>
      <c r="F227" s="25"/>
      <c r="I227" s="25"/>
      <c r="K227" s="25"/>
      <c r="L227" s="27"/>
      <c r="U227" s="28"/>
      <c r="V227" s="28"/>
      <c r="W227" s="28"/>
      <c r="X227" s="28"/>
      <c r="Y227" s="28"/>
      <c r="Z227" s="28"/>
      <c r="AB227" s="28"/>
      <c r="AC227" s="27"/>
      <c r="AD227" s="28"/>
      <c r="AE227" s="27"/>
      <c r="AF227" s="28"/>
      <c r="AG227" s="28"/>
      <c r="AK227" s="29"/>
    </row>
    <row r="228" spans="3:37" ht="11.25" customHeight="1" x14ac:dyDescent="0.3">
      <c r="C228" s="24"/>
      <c r="D228" s="24"/>
      <c r="F228" s="25"/>
      <c r="I228" s="25"/>
      <c r="K228" s="25"/>
      <c r="L228" s="27"/>
      <c r="U228" s="28"/>
      <c r="V228" s="28"/>
      <c r="W228" s="28"/>
      <c r="X228" s="28"/>
      <c r="Y228" s="28"/>
      <c r="Z228" s="28"/>
      <c r="AB228" s="28"/>
      <c r="AC228" s="27"/>
      <c r="AD228" s="28"/>
      <c r="AE228" s="27"/>
      <c r="AF228" s="28"/>
      <c r="AG228" s="28"/>
      <c r="AK228" s="29"/>
    </row>
    <row r="229" spans="3:37" s="43" customFormat="1" x14ac:dyDescent="0.3"/>
    <row r="230" spans="3:37" s="43" customFormat="1" x14ac:dyDescent="0.3"/>
    <row r="231" spans="3:37" s="43" customFormat="1" x14ac:dyDescent="0.3"/>
    <row r="232" spans="3:37" s="43" customFormat="1" x14ac:dyDescent="0.3"/>
    <row r="233" spans="3:37" s="43" customFormat="1" x14ac:dyDescent="0.3"/>
    <row r="234" spans="3:37" s="43" customFormat="1" x14ac:dyDescent="0.3"/>
    <row r="235" spans="3:37" s="43" customFormat="1" x14ac:dyDescent="0.3"/>
    <row r="236" spans="3:37" s="43" customFormat="1" x14ac:dyDescent="0.3"/>
    <row r="237" spans="3:37" s="43" customFormat="1" x14ac:dyDescent="0.3"/>
    <row r="238" spans="3:37" s="43" customFormat="1" x14ac:dyDescent="0.3"/>
    <row r="239" spans="3:37" s="43" customFormat="1" x14ac:dyDescent="0.3"/>
    <row r="240" spans="3:37" s="43" customFormat="1" x14ac:dyDescent="0.3"/>
    <row r="241" s="43" customFormat="1" x14ac:dyDescent="0.3"/>
    <row r="242" s="43" customFormat="1" x14ac:dyDescent="0.3"/>
    <row r="243" s="43" customFormat="1" x14ac:dyDescent="0.3"/>
    <row r="244" s="43" customFormat="1" x14ac:dyDescent="0.3"/>
  </sheetData>
  <conditionalFormatting sqref="A14:J14 M14:T14">
    <cfRule type="expression" dxfId="4" priority="7">
      <formula>#REF!&lt;&gt;#REF!</formula>
    </cfRule>
  </conditionalFormatting>
  <conditionalFormatting sqref="A58:L64">
    <cfRule type="expression" dxfId="3" priority="1">
      <formula>#REF!&lt;&gt;#REF!</formula>
    </cfRule>
  </conditionalFormatting>
  <conditionalFormatting sqref="A3:AH250">
    <cfRule type="expression" dxfId="2" priority="5">
      <formula>#REF!&lt;&gt;#REF!</formula>
    </cfRule>
  </conditionalFormatting>
  <conditionalFormatting sqref="K13:L14">
    <cfRule type="expression" dxfId="1" priority="3">
      <formula>#REF!&lt;&gt;#REF!</formula>
    </cfRule>
  </conditionalFormatting>
  <conditionalFormatting sqref="U13:AH15">
    <cfRule type="expression" dxfId="0" priority="2">
      <formula>#REF!&lt;&gt;#REF!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01C7-6037-4677-88E1-C7ABC95F51C0}">
  <dimension ref="A1:AH204"/>
  <sheetViews>
    <sheetView tabSelected="1" topLeftCell="L1" zoomScaleNormal="100" workbookViewId="0">
      <selection activeCell="Y23" sqref="Y23"/>
    </sheetView>
  </sheetViews>
  <sheetFormatPr defaultRowHeight="14.4" x14ac:dyDescent="0.3"/>
  <cols>
    <col min="1" max="1" width="9.6640625" customWidth="1"/>
    <col min="2" max="2" width="14.88671875" customWidth="1"/>
    <col min="5" max="5" width="14.33203125" customWidth="1"/>
    <col min="6" max="6" width="14.109375" customWidth="1"/>
    <col min="7" max="7" width="14.77734375" customWidth="1"/>
    <col min="8" max="8" width="13.88671875" customWidth="1"/>
    <col min="9" max="9" width="12.109375" customWidth="1"/>
    <col min="10" max="10" width="14.21875" customWidth="1"/>
    <col min="11" max="11" width="13" customWidth="1"/>
    <col min="12" max="12" width="12.77734375" customWidth="1"/>
    <col min="13" max="13" width="10.6640625" customWidth="1"/>
    <col min="14" max="14" width="14.21875" customWidth="1"/>
    <col min="15" max="15" width="12.44140625" customWidth="1"/>
    <col min="16" max="16" width="11.21875" customWidth="1"/>
    <col min="17" max="17" width="9.5546875" customWidth="1"/>
    <col min="18" max="18" width="16.21875" customWidth="1"/>
    <col min="19" max="19" width="16.33203125" customWidth="1"/>
    <col min="20" max="20" width="10.6640625" customWidth="1"/>
    <col min="21" max="21" width="24.5546875" customWidth="1"/>
    <col min="23" max="23" width="25.21875" customWidth="1"/>
    <col min="25" max="25" width="23.44140625" customWidth="1"/>
    <col min="28" max="28" width="24.33203125" customWidth="1"/>
    <col min="30" max="30" width="25" customWidth="1"/>
    <col min="32" max="32" width="23.21875" customWidth="1"/>
  </cols>
  <sheetData>
    <row r="1" spans="1:3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397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398</v>
      </c>
      <c r="U1" t="s">
        <v>22</v>
      </c>
      <c r="V1" t="s">
        <v>23</v>
      </c>
      <c r="W1" t="s">
        <v>24</v>
      </c>
      <c r="X1" t="s">
        <v>399</v>
      </c>
      <c r="Y1" t="s">
        <v>25</v>
      </c>
      <c r="Z1" t="s">
        <v>400</v>
      </c>
      <c r="AA1" t="s">
        <v>26</v>
      </c>
      <c r="AB1" t="s">
        <v>27</v>
      </c>
      <c r="AC1" t="s">
        <v>401</v>
      </c>
      <c r="AD1" t="s">
        <v>28</v>
      </c>
      <c r="AE1" t="s">
        <v>402</v>
      </c>
      <c r="AF1" t="s">
        <v>29</v>
      </c>
      <c r="AG1" t="s">
        <v>403</v>
      </c>
      <c r="AH1" t="s">
        <v>404</v>
      </c>
    </row>
    <row r="2" spans="1:34" x14ac:dyDescent="0.3">
      <c r="A2" t="str">
        <f>IF(Blad1!A177="",NA(),Blad1!A177)</f>
        <v>Rushton et al. (2001) Stormwater detention ponds</v>
      </c>
      <c r="B2" t="str">
        <f>IF(Blad1!B177="",NA(),Blad1!B177)</f>
        <v>Florida, USA</v>
      </c>
      <c r="C2">
        <f>IF(Blad1!C177="",NA(),Blad1!C177)</f>
        <v>27.686</v>
      </c>
      <c r="D2">
        <f>IF(Blad1!D177="",NA(),Blad1!D177)</f>
        <v>-82.5</v>
      </c>
      <c r="E2" t="str">
        <f>IF(Blad1!E177="",NA(),Blad1!E177)</f>
        <v>1997-1998</v>
      </c>
      <c r="F2">
        <f>IF(Blad1!F177="",NA(),Blad1!F177)</f>
        <v>22.475000000000001</v>
      </c>
      <c r="G2">
        <f>IF(Blad1!G177="",NA(),Blad1!G177)</f>
        <v>1244</v>
      </c>
      <c r="H2" t="str">
        <f>IF(Blad1!H177="",NA(),Blad1!H177)</f>
        <v>Cfa</v>
      </c>
      <c r="I2">
        <f>IF(Blad1!I177="",NA(),Blad1!I177)/365.25</f>
        <v>1.6070061163544358E-4</v>
      </c>
      <c r="J2" t="str">
        <f>IF(Blad1!J177="",NA(),Blad1!J177)</f>
        <v>Intermittent, variable</v>
      </c>
      <c r="K2">
        <f>IF(Blad1!K177="",NA(),Blad1!K177)</f>
        <v>1.3614999999999999</v>
      </c>
      <c r="L2">
        <f>IF(Blad1!L177="",NA(),Blad1!L177)</f>
        <v>1.3995</v>
      </c>
      <c r="M2" t="str">
        <f>IF(Blad1!M177="",NA(),Blad1!M177)</f>
        <v>Rushton et al. (2001) Stormwater detention ponds</v>
      </c>
      <c r="N2" t="str">
        <f>IF(Blad1!N177="",NA(),Blad1!N177)</f>
        <v>Free Water Surface</v>
      </c>
      <c r="O2" t="str">
        <f>IF(Blad1!O177="",NA(),Blad1!O177)</f>
        <v>Agricultural runoff</v>
      </c>
      <c r="P2">
        <f>IF(Blad1!P177="",NA(),Blad1!P177)</f>
        <v>57000</v>
      </c>
      <c r="Q2" t="e">
        <f>IF(Blad1!Q177="",NA(),Blad1!Q177)</f>
        <v>#N/A</v>
      </c>
      <c r="R2" t="str">
        <f>IF(Blad1!R177="",NA(),Blad1!R177)</f>
        <v>Created, formerly other land use</v>
      </c>
      <c r="S2" t="str">
        <f>IF(Blad1!S177="",NA(),Blad1!S177)</f>
        <v>Unspecified</v>
      </c>
      <c r="T2" t="str">
        <f>IF(Blad1!T177="",NA(),Blad1!T177)</f>
        <v>Rushton et al. (2001) Stormwater detention ponds</v>
      </c>
      <c r="U2" t="e">
        <f>IF(Blad1!U177="",NA(),Blad1!U177)</f>
        <v>#N/A</v>
      </c>
      <c r="V2" t="e">
        <f>IF(Blad1!V177="",NA(),Blad1!V177)</f>
        <v>#N/A</v>
      </c>
      <c r="W2" t="e">
        <f>IF(Blad1!W177="",NA(),Blad1!W177)</f>
        <v>#N/A</v>
      </c>
      <c r="X2" t="e">
        <f>IF(Blad1!X177="",NA(),Blad1!X177)</f>
        <v>#N/A</v>
      </c>
      <c r="Y2">
        <f>IF(Blad1!Y177="",NA(),Blad1!Y177)</f>
        <v>46.477698277675131</v>
      </c>
      <c r="Z2">
        <f>IF(Blad1!Z177="",NA(),Blad1!Z177)</f>
        <v>9.0677942310293869</v>
      </c>
      <c r="AA2">
        <f>IF(Blad1!AA177="",NA(),Blad1!AA177)</f>
        <v>2</v>
      </c>
      <c r="AB2" t="e">
        <f>IF(Blad1!AB177="",NA(),Blad1!AB177)</f>
        <v>#N/A</v>
      </c>
      <c r="AC2" t="e">
        <f>IF(Blad1!AC177="",NA(),Blad1!AC177)</f>
        <v>#N/A</v>
      </c>
      <c r="AD2" t="e">
        <f>IF(Blad1!AD177="",NA(),Blad1!AD177)</f>
        <v>#N/A</v>
      </c>
      <c r="AE2" t="e">
        <f>IF(Blad1!AE177="",NA(),Blad1!AE177)</f>
        <v>#N/A</v>
      </c>
      <c r="AF2">
        <f>IF(Blad1!AF177="",NA(),Blad1!AF177)</f>
        <v>75.047745935566041</v>
      </c>
      <c r="AG2">
        <f>IF(Blad1!AG177="",NA(),Blad1!AG177)</f>
        <v>8.2362327688283941</v>
      </c>
      <c r="AH2">
        <f>IF(Blad1!AH177="",NA(),Blad1!AH177)</f>
        <v>2</v>
      </c>
    </row>
    <row r="3" spans="1:34" x14ac:dyDescent="0.3">
      <c r="A3" t="str">
        <f>IF(Blad1!A45="",NA(),Blad1!A45)</f>
        <v>Clausen et al. (2000) Muddy Brook Riparian Buffer</v>
      </c>
      <c r="B3" t="str">
        <f>IF(Blad1!B45="",NA(),Blad1!B45)</f>
        <v>Connecticut, USA</v>
      </c>
      <c r="C3">
        <f>IF(Blad1!C45="",NA(),Blad1!C45)</f>
        <v>41.923999999999999</v>
      </c>
      <c r="D3">
        <f>IF(Blad1!D45="",NA(),Blad1!D45)</f>
        <v>-72.483000000000004</v>
      </c>
      <c r="E3" t="str">
        <f>IF(Blad1!E45="",NA(),Blad1!E45)</f>
        <v>1995-1996</v>
      </c>
      <c r="F3">
        <f>IF(Blad1!F45="",NA(),Blad1!F45)</f>
        <v>9.1750000000000007</v>
      </c>
      <c r="G3">
        <f>IF(Blad1!G45="",NA(),Blad1!G45)</f>
        <v>1157</v>
      </c>
      <c r="H3" t="str">
        <f>IF(Blad1!H45="",NA(),Blad1!H45)</f>
        <v>Dfb</v>
      </c>
      <c r="I3">
        <f>IF(Blad1!I45="",NA(),Blad1!I45)/365.25</f>
        <v>8.4873374401095143E-4</v>
      </c>
      <c r="J3" t="str">
        <f>IF(Blad1!J45="",NA(),Blad1!J45)</f>
        <v>Precipitation-driven</v>
      </c>
      <c r="K3">
        <f>IF(Blad1!K45="",NA(),Blad1!K45)</f>
        <v>3.17</v>
      </c>
      <c r="L3" t="e">
        <f>IF(Blad1!L45="",NA(),Blad1!L45)</f>
        <v>#N/A</v>
      </c>
      <c r="M3" t="str">
        <f>IF(Blad1!M45="",NA(),Blad1!M45)</f>
        <v>Clausen et al. (2000) Muddy Brook Riparian Buffer</v>
      </c>
      <c r="N3" t="str">
        <f>IF(Blad1!N45="",NA(),Blad1!N45)</f>
        <v>Riparian</v>
      </c>
      <c r="O3" t="str">
        <f>IF(Blad1!O45="",NA(),Blad1!O45)</f>
        <v>Agricultural runoff</v>
      </c>
      <c r="P3">
        <f>IF(Blad1!P45="",NA(),Blad1!P45)</f>
        <v>625</v>
      </c>
      <c r="Q3">
        <f>IF(Blad1!Q45="",NA(),Blad1!Q45)</f>
        <v>1</v>
      </c>
      <c r="R3" t="str">
        <f>IF(Blad1!R45="",NA(),Blad1!R45)</f>
        <v>Restored, formerly drained cropland</v>
      </c>
      <c r="S3" t="str">
        <f>IF(Blad1!S45="",NA(),Blad1!S45)</f>
        <v>Trees</v>
      </c>
      <c r="T3" t="str">
        <f>IF(Blad1!T45="",NA(),Blad1!T45)</f>
        <v>Clausen et al. (2000) Muddy Brook Riparian Buffer</v>
      </c>
      <c r="U3">
        <f>IF(Blad1!U45="",NA(),Blad1!U45)</f>
        <v>106.79271978021978</v>
      </c>
      <c r="V3">
        <f>IF(Blad1!V45="",NA(),Blad1!V45)</f>
        <v>3.6872510477205105</v>
      </c>
      <c r="W3">
        <f>IF(Blad1!W45="",NA(),Blad1!W45)</f>
        <v>47.71991758241758</v>
      </c>
      <c r="X3">
        <f>IF(Blad1!X45="",NA(),Blad1!X45)</f>
        <v>4.6950724710157745</v>
      </c>
      <c r="Y3">
        <f>IF(Blad1!Y45="",NA(),Blad1!Y45)</f>
        <v>44.787211018892094</v>
      </c>
      <c r="Z3">
        <f>IF(Blad1!Z45="",NA(),Blad1!Z45)</f>
        <v>5.9428108878729953</v>
      </c>
      <c r="AA3">
        <f>IF(Blad1!AA45="",NA(),Blad1!AA45)</f>
        <v>2</v>
      </c>
      <c r="AB3" t="e">
        <f>IF(Blad1!AB45="",NA(),Blad1!AB45)</f>
        <v>#N/A</v>
      </c>
      <c r="AC3" t="e">
        <f>IF(Blad1!AC45="",NA(),Blad1!AC45)</f>
        <v>#N/A</v>
      </c>
      <c r="AD3" t="e">
        <f>IF(Blad1!AD45="",NA(),Blad1!AD45)</f>
        <v>#N/A</v>
      </c>
      <c r="AE3" t="e">
        <f>IF(Blad1!AE45="",NA(),Blad1!AE45)</f>
        <v>#N/A</v>
      </c>
      <c r="AF3" t="e">
        <f>IF(Blad1!AF45="",NA(),Blad1!AF45)</f>
        <v>#N/A</v>
      </c>
      <c r="AG3" t="e">
        <f>IF(Blad1!AG45="",NA(),Blad1!AG45)</f>
        <v>#N/A</v>
      </c>
      <c r="AH3" t="e">
        <f>IF(Blad1!AH45="",NA(),Blad1!AH45)</f>
        <v>#N/A</v>
      </c>
    </row>
    <row r="4" spans="1:34" x14ac:dyDescent="0.3">
      <c r="A4" t="str">
        <f>IF(Blad1!A15="",NA(),Blad1!A15)</f>
        <v>Ardon et al. (2010) Timberlake</v>
      </c>
      <c r="B4" t="str">
        <f>IF(Blad1!B15="",NA(),Blad1!B15)</f>
        <v>North Carolina, USA</v>
      </c>
      <c r="C4">
        <f>IF(Blad1!C15="",NA(),Blad1!C15)</f>
        <v>35.905999999999999</v>
      </c>
      <c r="D4">
        <f>IF(Blad1!D15="",NA(),Blad1!D15)</f>
        <v>-76.156999999999996</v>
      </c>
      <c r="E4" t="str">
        <f>IF(Blad1!E15="",NA(),Blad1!E15)</f>
        <v>2007-2009</v>
      </c>
      <c r="F4">
        <f>IF(Blad1!F15="",NA(),Blad1!F15)</f>
        <v>16.133333333333301</v>
      </c>
      <c r="G4">
        <f>IF(Blad1!G15="",NA(),Blad1!G15)</f>
        <v>1282</v>
      </c>
      <c r="H4" t="str">
        <f>IF(Blad1!H15="",NA(),Blad1!H15)</f>
        <v>Cfa</v>
      </c>
      <c r="I4">
        <f>IF(Blad1!I15="",NA(),Blad1!I15)/365.25</f>
        <v>2.4551252990678042E-3</v>
      </c>
      <c r="J4" t="str">
        <f>IF(Blad1!J15="",NA(),Blad1!J15)</f>
        <v>Precipitation-driven</v>
      </c>
      <c r="K4" t="e">
        <f>IF(Blad1!K15="",NA(),Blad1!K15)</f>
        <v>#N/A</v>
      </c>
      <c r="L4">
        <f>IF(Blad1!L15="",NA(),Blad1!L15)</f>
        <v>7.2500000000000009E-2</v>
      </c>
      <c r="M4" t="str">
        <f>IF(Blad1!M15="",NA(),Blad1!M15)</f>
        <v>Ardon et al. (2010) Timberlake</v>
      </c>
      <c r="N4" t="str">
        <f>IF(Blad1!N15="",NA(),Blad1!N15)</f>
        <v>Free Water Surface</v>
      </c>
      <c r="O4" t="str">
        <f>IF(Blad1!O15="",NA(),Blad1!O15)</f>
        <v>Agricultural runoff</v>
      </c>
      <c r="P4">
        <f>IF(Blad1!P15="",NA(),Blad1!P15)</f>
        <v>4400000</v>
      </c>
      <c r="Q4">
        <f>IF(Blad1!Q15="",NA(),Blad1!Q15)</f>
        <v>0</v>
      </c>
      <c r="R4" t="str">
        <f>IF(Blad1!R15="",NA(),Blad1!R15)</f>
        <v>Restored, formerly cropland</v>
      </c>
      <c r="S4" t="str">
        <f>IF(Blad1!S15="",NA(),Blad1!S15)</f>
        <v>Trees</v>
      </c>
      <c r="T4" t="str">
        <f>IF(Blad1!T15="",NA(),Blad1!T15)</f>
        <v>Ardon et al. (2010) Timberlake</v>
      </c>
      <c r="U4" t="e">
        <f>IF(Blad1!U15="",NA(),Blad1!U15)</f>
        <v>#N/A</v>
      </c>
      <c r="V4" t="e">
        <f>IF(Blad1!V15="",NA(),Blad1!V15)</f>
        <v>#N/A</v>
      </c>
      <c r="W4" t="e">
        <f>IF(Blad1!W15="",NA(),Blad1!W15)</f>
        <v>#N/A</v>
      </c>
      <c r="X4" t="e">
        <f>IF(Blad1!X15="",NA(),Blad1!X15)</f>
        <v>#N/A</v>
      </c>
      <c r="Y4" t="e">
        <f>IF(Blad1!Y15="",NA(),Blad1!Y15)</f>
        <v>#N/A</v>
      </c>
      <c r="Z4" t="e">
        <f>IF(Blad1!Z15="",NA(),Blad1!Z15)</f>
        <v>#N/A</v>
      </c>
      <c r="AA4" t="e">
        <f>IF(Blad1!AA15="",NA(),Blad1!AA15)</f>
        <v>#N/A</v>
      </c>
      <c r="AB4">
        <f>IF(Blad1!AB15="",NA(),Blad1!AB15)</f>
        <v>2.6636363636363635E-2</v>
      </c>
      <c r="AC4">
        <f>IF(Blad1!AC15="",NA(),Blad1!AC15)</f>
        <v>7.6496097237453665E-3</v>
      </c>
      <c r="AD4">
        <f>IF(Blad1!AD15="",NA(),Blad1!AD15)</f>
        <v>-3.5340909090909086E-3</v>
      </c>
      <c r="AE4">
        <f>IF(Blad1!AE15="",NA(),Blad1!AE15)</f>
        <v>1.6118820489320618E-2</v>
      </c>
      <c r="AF4">
        <f>IF(Blad1!AF15="",NA(),Blad1!AF15)</f>
        <v>-4.7753884003827061</v>
      </c>
      <c r="AG4">
        <f>IF(Blad1!AG15="",NA(),Blad1!AG15)</f>
        <v>59.142915035113191</v>
      </c>
      <c r="AH4">
        <f>IF(Blad1!AH15="",NA(),Blad1!AH15)</f>
        <v>2</v>
      </c>
    </row>
    <row r="5" spans="1:34" x14ac:dyDescent="0.3">
      <c r="A5" t="str">
        <f>IF(Blad1!A51="",NA(),Blad1!A51)</f>
        <v>Dolan et al. (1981) Plot C</v>
      </c>
      <c r="B5" t="str">
        <f>IF(Blad1!B51="",NA(),Blad1!B51)</f>
        <v>Florida, USA</v>
      </c>
      <c r="C5">
        <f>IF(Blad1!C51="",NA(),Blad1!C51)</f>
        <v>28.560987000000001</v>
      </c>
      <c r="D5">
        <f>IF(Blad1!D51="",NA(),Blad1!D51)</f>
        <v>-81.779527000000002</v>
      </c>
      <c r="E5" t="str">
        <f>IF(Blad1!E51="",NA(),Blad1!E51)</f>
        <v>1977-1978</v>
      </c>
      <c r="F5">
        <f>IF(Blad1!F51="",NA(),Blad1!F51)</f>
        <v>21.829166666666701</v>
      </c>
      <c r="G5">
        <f>IF(Blad1!G51="",NA(),Blad1!G51)</f>
        <v>1261</v>
      </c>
      <c r="H5" t="str">
        <f>IF(Blad1!H51="",NA(),Blad1!H51)</f>
        <v>Cfa</v>
      </c>
      <c r="I5">
        <f>IF(Blad1!I51="",NA(),Blad1!I51)/365.25</f>
        <v>5.4099931553730322E-3</v>
      </c>
      <c r="J5" t="str">
        <f>IF(Blad1!J51="",NA(),Blad1!J51)</f>
        <v>Intermittent, constant</v>
      </c>
      <c r="K5" t="e">
        <f>IF(Blad1!K51="",NA(),Blad1!K51)</f>
        <v>#N/A</v>
      </c>
      <c r="L5">
        <f>IF(Blad1!L51="",NA(),Blad1!L51)</f>
        <v>8.8833333333333329</v>
      </c>
      <c r="M5" t="str">
        <f>IF(Blad1!M51="",NA(),Blad1!M51)</f>
        <v>Dolan et al. (1981) Plot C</v>
      </c>
      <c r="N5" t="str">
        <f>IF(Blad1!N51="",NA(),Blad1!N51)</f>
        <v>Free Water Surface</v>
      </c>
      <c r="O5" t="str">
        <f>IF(Blad1!O51="",NA(),Blad1!O51)</f>
        <v>Sec. Domestic Wastewater</v>
      </c>
      <c r="P5">
        <f>IF(Blad1!P51="",NA(),Blad1!P51)</f>
        <v>2000</v>
      </c>
      <c r="Q5">
        <f>IF(Blad1!Q51="",NA(),Blad1!Q51)</f>
        <v>0</v>
      </c>
      <c r="R5" t="str">
        <f>IF(Blad1!R51="",NA(),Blad1!R51)</f>
        <v>Restored, formerly other land use</v>
      </c>
      <c r="S5" t="str">
        <f>IF(Blad1!S51="",NA(),Blad1!S51)</f>
        <v>Emergent</v>
      </c>
      <c r="T5" t="str">
        <f>IF(Blad1!T51="",NA(),Blad1!T51)</f>
        <v>Dolan et al. (1981) Plot C</v>
      </c>
      <c r="U5" t="e">
        <f>IF(Blad1!U51="",NA(),Blad1!U51)</f>
        <v>#N/A</v>
      </c>
      <c r="V5" t="e">
        <f>IF(Blad1!V51="",NA(),Blad1!V51)</f>
        <v>#N/A</v>
      </c>
      <c r="W5" t="e">
        <f>IF(Blad1!W51="",NA(),Blad1!W51)</f>
        <v>#N/A</v>
      </c>
      <c r="X5" t="e">
        <f>IF(Blad1!X51="",NA(),Blad1!X51)</f>
        <v>#N/A</v>
      </c>
      <c r="Y5" t="e">
        <f>IF(Blad1!Y51="",NA(),Blad1!Y51)</f>
        <v>#N/A</v>
      </c>
      <c r="Z5" t="e">
        <f>IF(Blad1!Z51="",NA(),Blad1!Z51)</f>
        <v>#N/A</v>
      </c>
      <c r="AA5" t="e">
        <f>IF(Blad1!AA51="",NA(),Blad1!AA51)</f>
        <v>#N/A</v>
      </c>
      <c r="AB5">
        <f>IF(Blad1!AB51="",NA(),Blad1!AB51)</f>
        <v>0.48159722222222223</v>
      </c>
      <c r="AC5" t="e">
        <f>IF(Blad1!AC51="",NA(),Blad1!AC51)</f>
        <v>#N/A</v>
      </c>
      <c r="AD5">
        <f>IF(Blad1!AD51="",NA(),Blad1!AD51)</f>
        <v>0.25347222222222227</v>
      </c>
      <c r="AE5" t="e">
        <f>IF(Blad1!AE51="",NA(),Blad1!AE51)</f>
        <v>#N/A</v>
      </c>
      <c r="AF5">
        <f>IF(Blad1!AF51="",NA(),Blad1!AF51)</f>
        <v>52.631578947368418</v>
      </c>
      <c r="AG5" t="e">
        <f>IF(Blad1!AG51="",NA(),Blad1!AG51)</f>
        <v>#N/A</v>
      </c>
      <c r="AH5">
        <f>IF(Blad1!AH51="",NA(),Blad1!AH51)</f>
        <v>1</v>
      </c>
    </row>
    <row r="6" spans="1:34" x14ac:dyDescent="0.3">
      <c r="A6" t="str">
        <f>IF(Blad1!A107="",NA(),Blad1!A107)</f>
        <v>Kieckbusch &amp; Schrautzer (2007) East polder</v>
      </c>
      <c r="B6" t="str">
        <f>IF(Blad1!B107="",NA(),Blad1!B107)</f>
        <v>Germany</v>
      </c>
      <c r="C6">
        <f>IF(Blad1!C107="",NA(),Blad1!C107)</f>
        <v>54.24</v>
      </c>
      <c r="D6">
        <f>IF(Blad1!D107="",NA(),Blad1!D107)</f>
        <v>10.233000000000001</v>
      </c>
      <c r="E6" t="str">
        <f>IF(Blad1!E107="",NA(),Blad1!E107)</f>
        <v>2000-2004</v>
      </c>
      <c r="F6">
        <f>IF(Blad1!F107="",NA(),Blad1!F107)</f>
        <v>8.0291666666666703</v>
      </c>
      <c r="G6">
        <f>IF(Blad1!G107="",NA(),Blad1!G107)</f>
        <v>740</v>
      </c>
      <c r="H6" t="str">
        <f>IF(Blad1!H107="",NA(),Blad1!H107)</f>
        <v>Cfb</v>
      </c>
      <c r="I6">
        <f>IF(Blad1!I107="",NA(),Blad1!I107)/365.25</f>
        <v>5.8868769833862224E-3</v>
      </c>
      <c r="J6" t="str">
        <f>IF(Blad1!J107="",NA(),Blad1!J107)</f>
        <v>Precipitation-driven</v>
      </c>
      <c r="K6" t="e">
        <f>IF(Blad1!K107="",NA(),Blad1!K107)</f>
        <v>#N/A</v>
      </c>
      <c r="L6" t="e">
        <f>IF(Blad1!L107="",NA(),Blad1!L107)</f>
        <v>#N/A</v>
      </c>
      <c r="M6" t="str">
        <f>IF(Blad1!M107="",NA(),Blad1!M107)</f>
        <v>Kieckbusch &amp; Schrautzer (2007) East polder</v>
      </c>
      <c r="N6" t="str">
        <f>IF(Blad1!N107="",NA(),Blad1!N107)</f>
        <v>Free Water Surface</v>
      </c>
      <c r="O6" t="str">
        <f>IF(Blad1!O107="",NA(),Blad1!O107)</f>
        <v>River/Lake water</v>
      </c>
      <c r="P6">
        <f>IF(Blad1!P107="",NA(),Blad1!P107)</f>
        <v>220000</v>
      </c>
      <c r="Q6" t="e">
        <f>IF(Blad1!Q107="",NA(),Blad1!Q107)</f>
        <v>#N/A</v>
      </c>
      <c r="R6" t="str">
        <f>IF(Blad1!R107="",NA(),Blad1!R107)</f>
        <v>Restored, formerly drained cropland</v>
      </c>
      <c r="S6" t="str">
        <f>IF(Blad1!S107="",NA(),Blad1!S107)</f>
        <v>Filamentous algae</v>
      </c>
      <c r="T6" t="str">
        <f>IF(Blad1!T107="",NA(),Blad1!T107)</f>
        <v>Kieckbusch &amp; Schrautzer (2007) East polder</v>
      </c>
      <c r="U6">
        <f>IF(Blad1!U107="",NA(),Blad1!U107)</f>
        <v>51.099999999999994</v>
      </c>
      <c r="V6">
        <f>IF(Blad1!V107="",NA(),Blad1!V107)</f>
        <v>38.678029939488908</v>
      </c>
      <c r="W6">
        <f>IF(Blad1!W107="",NA(),Blad1!W107)</f>
        <v>4.6000000000000005</v>
      </c>
      <c r="X6">
        <f>IF(Blad1!X107="",NA(),Blad1!X107)</f>
        <v>7.8562077365609406</v>
      </c>
      <c r="Y6">
        <f>IF(Blad1!Y107="",NA(),Blad1!Y107)</f>
        <v>8.6666666666666661</v>
      </c>
      <c r="Z6">
        <f>IF(Blad1!Z107="",NA(),Blad1!Z107)</f>
        <v>11.930353445448853</v>
      </c>
      <c r="AA6">
        <f>IF(Blad1!AA107="",NA(),Blad1!AA107)</f>
        <v>3</v>
      </c>
      <c r="AB6">
        <f>IF(Blad1!AB107="",NA(),Blad1!AB107)</f>
        <v>2.4666666666666668</v>
      </c>
      <c r="AC6">
        <f>IF(Blad1!AC107="",NA(),Blad1!AC107)</f>
        <v>2.4785748593361734</v>
      </c>
      <c r="AD6">
        <f>IF(Blad1!AD107="",NA(),Blad1!AD107)</f>
        <v>-1.1666666666666667</v>
      </c>
      <c r="AE6">
        <f>IF(Blad1!AE107="",NA(),Blad1!AE107)</f>
        <v>0.98657657246324937</v>
      </c>
      <c r="AF6">
        <f>IF(Blad1!AF107="",NA(),Blad1!AF107)</f>
        <v>-61</v>
      </c>
      <c r="AG6">
        <f>IF(Blad1!AG107="",NA(),Blad1!AG107)</f>
        <v>38.314488121336034</v>
      </c>
      <c r="AH6">
        <f>IF(Blad1!AH107="",NA(),Blad1!AH107)</f>
        <v>3</v>
      </c>
    </row>
    <row r="7" spans="1:34" x14ac:dyDescent="0.3">
      <c r="A7" t="str">
        <f>IF(Blad1!A131="",NA(),Blad1!A131)</f>
        <v>Martin et al. (2001) Boot WTS</v>
      </c>
      <c r="B7" t="str">
        <f>IF(Blad1!B131="",NA(),Blad1!B131)</f>
        <v>Florida, USA</v>
      </c>
      <c r="C7">
        <f>IF(Blad1!C131="",NA(),Blad1!C131)</f>
        <v>28.105</v>
      </c>
      <c r="D7">
        <f>IF(Blad1!D131="",NA(),Blad1!D131)</f>
        <v>-81.503799999999998</v>
      </c>
      <c r="E7" t="str">
        <f>IF(Blad1!E131="",NA(),Blad1!E131)</f>
        <v>1991-1998</v>
      </c>
      <c r="F7">
        <f>IF(Blad1!F131="",NA(),Blad1!F131)</f>
        <v>22.358333333333299</v>
      </c>
      <c r="G7">
        <f>IF(Blad1!G131="",NA(),Blad1!G131)</f>
        <v>1211</v>
      </c>
      <c r="H7" t="str">
        <f>IF(Blad1!H131="",NA(),Blad1!H131)</f>
        <v>Cfa</v>
      </c>
      <c r="I7">
        <f>IF(Blad1!I131="",NA(),Blad1!I131)/365.25</f>
        <v>6.1083162217659146E-3</v>
      </c>
      <c r="J7" t="str">
        <f>IF(Blad1!J131="",NA(),Blad1!J131)</f>
        <v>continuous, variable</v>
      </c>
      <c r="K7">
        <f>IF(Blad1!K131="",NA(),Blad1!K131)</f>
        <v>9.8349999999999991</v>
      </c>
      <c r="L7">
        <f>IF(Blad1!L131="",NA(),Blad1!L131)</f>
        <v>2.3400000000000003</v>
      </c>
      <c r="M7" t="str">
        <f>IF(Blad1!M131="",NA(),Blad1!M131)</f>
        <v>Martin et al. (2001) Boot WTS</v>
      </c>
      <c r="N7" t="str">
        <f>IF(Blad1!N131="",NA(),Blad1!N131)</f>
        <v>Free Water Surface</v>
      </c>
      <c r="O7" t="str">
        <f>IF(Blad1!O131="",NA(),Blad1!O131)</f>
        <v>Sec. Domestic Wastewater</v>
      </c>
      <c r="P7">
        <f>IF(Blad1!P131="",NA(),Blad1!P131)</f>
        <v>465000</v>
      </c>
      <c r="Q7">
        <f>IF(Blad1!Q131="",NA(),Blad1!Q131)</f>
        <v>6</v>
      </c>
      <c r="R7" t="str">
        <f>IF(Blad1!R131="",NA(),Blad1!R131)</f>
        <v>Restored, formerly other land use</v>
      </c>
      <c r="S7" t="str">
        <f>IF(Blad1!S131="",NA(),Blad1!S131)</f>
        <v>Mixed</v>
      </c>
      <c r="T7" t="str">
        <f>IF(Blad1!T131="",NA(),Blad1!T131)</f>
        <v>Martin et al. (2001) Boot WTS</v>
      </c>
      <c r="U7">
        <f>IF(Blad1!U131="",NA(),Blad1!U131)</f>
        <v>10.52375</v>
      </c>
      <c r="V7">
        <f>IF(Blad1!V131="",NA(),Blad1!V131)</f>
        <v>3.0704301117968118</v>
      </c>
      <c r="W7">
        <f>IF(Blad1!W131="",NA(),Blad1!W131)</f>
        <v>9.46875</v>
      </c>
      <c r="X7">
        <f>IF(Blad1!X131="",NA(),Blad1!X131)</f>
        <v>3.1016421341881837</v>
      </c>
      <c r="Y7">
        <f>IF(Blad1!Y131="",NA(),Blad1!Y131)</f>
        <v>88.375</v>
      </c>
      <c r="Z7">
        <f>IF(Blad1!Z131="",NA(),Blad1!Z131)</f>
        <v>7.6146006367466743</v>
      </c>
      <c r="AA7">
        <f>IF(Blad1!AA131="",NA(),Blad1!AA131)</f>
        <v>8</v>
      </c>
      <c r="AB7">
        <f>IF(Blad1!AB131="",NA(),Blad1!AB131)</f>
        <v>1.72</v>
      </c>
      <c r="AC7">
        <f>IF(Blad1!AC131="",NA(),Blad1!AC131)</f>
        <v>0.61047990489918269</v>
      </c>
      <c r="AD7">
        <f>IF(Blad1!AD131="",NA(),Blad1!AD131)</f>
        <v>0.70374999999999999</v>
      </c>
      <c r="AE7">
        <f>IF(Blad1!AE131="",NA(),Blad1!AE131)</f>
        <v>0.70568988535029642</v>
      </c>
      <c r="AF7">
        <f>IF(Blad1!AF131="",NA(),Blad1!AF131)</f>
        <v>32.125</v>
      </c>
      <c r="AG7">
        <f>IF(Blad1!AG131="",NA(),Blad1!AG131)</f>
        <v>35.235686050204436</v>
      </c>
      <c r="AH7">
        <f>IF(Blad1!AH131="",NA(),Blad1!AH131)</f>
        <v>8</v>
      </c>
    </row>
    <row r="8" spans="1:34" x14ac:dyDescent="0.3">
      <c r="A8" t="str">
        <f>IF(Blad1!A46="",NA(),Blad1!A46)</f>
        <v>Cook (2001) Goldsboro</v>
      </c>
      <c r="B8" t="str">
        <f>IF(Blad1!B46="",NA(),Blad1!B46)</f>
        <v>North Carolina, USA</v>
      </c>
      <c r="C8">
        <f>IF(Blad1!C46="",NA(),Blad1!C46)</f>
        <v>35.382199999999997</v>
      </c>
      <c r="D8">
        <f>IF(Blad1!D46="",NA(),Blad1!D46)</f>
        <v>-78.046700000000001</v>
      </c>
      <c r="E8" t="str">
        <f>IF(Blad1!E46="",NA(),Blad1!E46)</f>
        <v>2000-2001</v>
      </c>
      <c r="F8">
        <f>IF(Blad1!F46="",NA(),Blad1!F46)</f>
        <v>16.016666666666701</v>
      </c>
      <c r="G8">
        <f>IF(Blad1!G46="",NA(),Blad1!G46)</f>
        <v>1226</v>
      </c>
      <c r="H8" t="str">
        <f>IF(Blad1!H46="",NA(),Blad1!H46)</f>
        <v>Cfa</v>
      </c>
      <c r="I8">
        <f>IF(Blad1!I46="",NA(),Blad1!I46)/365.25</f>
        <v>6.7898699520876115E-3</v>
      </c>
      <c r="J8" t="str">
        <f>IF(Blad1!J46="",NA(),Blad1!J46)</f>
        <v>continuous, variable</v>
      </c>
      <c r="K8">
        <f>IF(Blad1!K46="",NA(),Blad1!K46)</f>
        <v>115.18603367156629</v>
      </c>
      <c r="L8">
        <f>IF(Blad1!L46="",NA(),Blad1!L46)</f>
        <v>52.685393258426956</v>
      </c>
      <c r="M8" t="str">
        <f>IF(Blad1!M46="",NA(),Blad1!M46)</f>
        <v>Cook (2001) Goldsboro</v>
      </c>
      <c r="N8" t="str">
        <f>IF(Blad1!N46="",NA(),Blad1!N46)</f>
        <v>Free Water Surface</v>
      </c>
      <c r="O8" t="str">
        <f>IF(Blad1!O46="",NA(),Blad1!O46)</f>
        <v>Agricultural runoff</v>
      </c>
      <c r="P8">
        <f>IF(Blad1!P46="",NA(),Blad1!P46)</f>
        <v>3500</v>
      </c>
      <c r="Q8" t="str">
        <f>IF(Blad1!Q46="",NA(),Blad1!Q46)</f>
        <v>&lt;1</v>
      </c>
      <c r="R8" t="str">
        <f>IF(Blad1!R46="",NA(),Blad1!R46)</f>
        <v>Not specified</v>
      </c>
      <c r="S8" t="str">
        <f>IF(Blad1!S46="",NA(),Blad1!S46)</f>
        <v>Emergent</v>
      </c>
      <c r="T8" t="str">
        <f>IF(Blad1!T46="",NA(),Blad1!T46)</f>
        <v>Cook (2001) Goldsboro</v>
      </c>
      <c r="U8">
        <f>IF(Blad1!U46="",NA(),Blad1!U46)</f>
        <v>139.78296703296704</v>
      </c>
      <c r="V8" t="e">
        <f>IF(Blad1!V46="",NA(),Blad1!V46)</f>
        <v>#N/A</v>
      </c>
      <c r="W8">
        <f>IF(Blad1!W46="",NA(),Blad1!W46)</f>
        <v>120.90266875981162</v>
      </c>
      <c r="X8" t="e">
        <f>IF(Blad1!X46="",NA(),Blad1!X46)</f>
        <v>#N/A</v>
      </c>
      <c r="Y8">
        <f>IF(Blad1!Y46="",NA(),Blad1!Y46)</f>
        <v>86.493133838901414</v>
      </c>
      <c r="Z8" t="e">
        <f>IF(Blad1!Z46="",NA(),Blad1!Z46)</f>
        <v>#N/A</v>
      </c>
      <c r="AA8">
        <f>IF(Blad1!AA46="",NA(),Blad1!AA46)</f>
        <v>1</v>
      </c>
      <c r="AB8">
        <f>IF(Blad1!AB46="",NA(),Blad1!AB46)</f>
        <v>64.748822605965458</v>
      </c>
      <c r="AC8" t="e">
        <f>IF(Blad1!AC46="",NA(),Blad1!AC46)</f>
        <v>#N/A</v>
      </c>
      <c r="AD8">
        <f>IF(Blad1!AD46="",NA(),Blad1!AD46)</f>
        <v>25.784929356357928</v>
      </c>
      <c r="AE8" t="e">
        <f>IF(Blad1!AE46="",NA(),Blad1!AE46)</f>
        <v>#N/A</v>
      </c>
      <c r="AF8">
        <f>IF(Blad1!AF46="",NA(),Blad1!AF46)</f>
        <v>39.823008849557525</v>
      </c>
      <c r="AG8" t="e">
        <f>IF(Blad1!AG46="",NA(),Blad1!AG46)</f>
        <v>#N/A</v>
      </c>
      <c r="AH8">
        <f>IF(Blad1!AH46="",NA(),Blad1!AH46)</f>
        <v>1</v>
      </c>
    </row>
    <row r="9" spans="1:34" x14ac:dyDescent="0.3">
      <c r="A9" t="str">
        <f>IF(Blad1!A91="",NA(),Blad1!A91)</f>
        <v>Hoffmann et al. (2012) Egeskov</v>
      </c>
      <c r="B9" t="str">
        <f>IF(Blad1!B91="",NA(),Blad1!B91)</f>
        <v>Denmark</v>
      </c>
      <c r="C9">
        <f>IF(Blad1!C91="",NA(),Blad1!C91)</f>
        <v>55.15</v>
      </c>
      <c r="D9">
        <f>IF(Blad1!D91="",NA(),Blad1!D91)</f>
        <v>10.5</v>
      </c>
      <c r="E9" t="str">
        <f>IF(Blad1!E91="",NA(),Blad1!E91)</f>
        <v>2007-2009</v>
      </c>
      <c r="F9">
        <f>IF(Blad1!F91="",NA(),Blad1!F91)</f>
        <v>7.9124999999999996</v>
      </c>
      <c r="G9">
        <f>IF(Blad1!G91="",NA(),Blad1!G91)</f>
        <v>632</v>
      </c>
      <c r="H9" t="str">
        <f>IF(Blad1!H91="",NA(),Blad1!H91)</f>
        <v>Cfb</v>
      </c>
      <c r="I9">
        <f>IF(Blad1!I91="",NA(),Blad1!I91)/365.25</f>
        <v>7.7697400163822209E-3</v>
      </c>
      <c r="J9" t="str">
        <f>IF(Blad1!J91="",NA(),Blad1!J91)</f>
        <v>Precipitation-driven</v>
      </c>
      <c r="K9">
        <f>IF(Blad1!K91="",NA(),Blad1!K91)</f>
        <v>5.1449999999999996</v>
      </c>
      <c r="L9">
        <f>IF(Blad1!L91="",NA(),Blad1!L91)</f>
        <v>3.6500000000000005E-2</v>
      </c>
      <c r="M9" t="str">
        <f>IF(Blad1!M91="",NA(),Blad1!M91)</f>
        <v>Hoffmann et al. (2012) Egeskov</v>
      </c>
      <c r="N9" t="str">
        <f>IF(Blad1!N91="",NA(),Blad1!N91)</f>
        <v>Riparian</v>
      </c>
      <c r="O9" t="str">
        <f>IF(Blad1!O91="",NA(),Blad1!O91)</f>
        <v>Agricultural runoff</v>
      </c>
      <c r="P9">
        <f>IF(Blad1!P91="",NA(),Blad1!P91)</f>
        <v>6200</v>
      </c>
      <c r="Q9">
        <f>IF(Blad1!Q91="",NA(),Blad1!Q91)</f>
        <v>5</v>
      </c>
      <c r="R9" t="str">
        <f>IF(Blad1!R91="",NA(),Blad1!R91)</f>
        <v>Restored, formerly drained cropland</v>
      </c>
      <c r="S9" t="str">
        <f>IF(Blad1!S91="",NA(),Blad1!S91)</f>
        <v>Emergent</v>
      </c>
      <c r="T9" t="str">
        <f>IF(Blad1!T91="",NA(),Blad1!T91)</f>
        <v>Hoffmann et al. (2012) Egeskov</v>
      </c>
      <c r="U9">
        <f>IF(Blad1!U91="",NA(),Blad1!U91)</f>
        <v>15.911475409836063</v>
      </c>
      <c r="V9">
        <f>IF(Blad1!V91="",NA(),Blad1!V91)</f>
        <v>17.269634141175711</v>
      </c>
      <c r="W9">
        <f>IF(Blad1!W91="",NA(),Blad1!W91)</f>
        <v>7.4334699453551902</v>
      </c>
      <c r="X9">
        <f>IF(Blad1!X91="",NA(),Blad1!X91)</f>
        <v>6.5527160375694358</v>
      </c>
      <c r="Y9">
        <f>IF(Blad1!Y91="",NA(),Blad1!Y91)</f>
        <v>59</v>
      </c>
      <c r="Z9">
        <f>IF(Blad1!Z91="",NA(),Blad1!Z91)</f>
        <v>22.627416997969522</v>
      </c>
      <c r="AA9">
        <f>IF(Blad1!AA91="",NA(),Blad1!AA91)</f>
        <v>2</v>
      </c>
      <c r="AB9">
        <f>IF(Blad1!AB91="",NA(),Blad1!AB91)</f>
        <v>9.3325136612021853E-2</v>
      </c>
      <c r="AC9">
        <f>IF(Blad1!AC91="",NA(),Blad1!AC91)</f>
        <v>4.8543073727030574E-2</v>
      </c>
      <c r="AD9">
        <f>IF(Blad1!AD91="",NA(),Blad1!AD91)</f>
        <v>-3.5109289617486338E-3</v>
      </c>
      <c r="AE9">
        <f>IF(Blad1!AE91="",NA(),Blad1!AE91)</f>
        <v>1.6248000081363019E-2</v>
      </c>
      <c r="AF9">
        <f>IF(Blad1!AF91="",NA(),Blad1!AF91)</f>
        <v>-9.5</v>
      </c>
      <c r="AG9">
        <f>IF(Blad1!AG91="",NA(),Blad1!AG91)</f>
        <v>21.920310216782973</v>
      </c>
      <c r="AH9">
        <f>IF(Blad1!AH91="",NA(),Blad1!AH91)</f>
        <v>2</v>
      </c>
    </row>
    <row r="10" spans="1:34" x14ac:dyDescent="0.3">
      <c r="A10" t="str">
        <f>IF(Blad1!A195="",NA(),Blad1!A195)</f>
        <v>Vellidis et al. (2003) Dairy Wetland</v>
      </c>
      <c r="B10" t="str">
        <f>IF(Blad1!B195="",NA(),Blad1!B195)</f>
        <v>Georgia, USA</v>
      </c>
      <c r="C10">
        <f>IF(Blad1!C195="",NA(),Blad1!C195)</f>
        <v>31.49</v>
      </c>
      <c r="D10">
        <f>IF(Blad1!D195="",NA(),Blad1!D195)</f>
        <v>-83.53</v>
      </c>
      <c r="E10" t="str">
        <f>IF(Blad1!E195="",NA(),Blad1!E195)</f>
        <v>1992-1999</v>
      </c>
      <c r="F10">
        <f>IF(Blad1!F195="",NA(),Blad1!F195)</f>
        <v>18.649999999999999</v>
      </c>
      <c r="G10">
        <f>IF(Blad1!G195="",NA(),Blad1!G195)</f>
        <v>1205</v>
      </c>
      <c r="H10" t="str">
        <f>IF(Blad1!H195="",NA(),Blad1!H195)</f>
        <v>Cfa</v>
      </c>
      <c r="I10">
        <f>IF(Blad1!I195="",NA(),Blad1!I195)/365.25</f>
        <v>7.9123887748117731E-3</v>
      </c>
      <c r="J10" t="str">
        <f>IF(Blad1!J195="",NA(),Blad1!J195)</f>
        <v>Precipitation-driven</v>
      </c>
      <c r="K10">
        <f>IF(Blad1!K195="",NA(),Blad1!K195)</f>
        <v>8.6300000000000008</v>
      </c>
      <c r="L10">
        <f>IF(Blad1!L195="",NA(),Blad1!L195)</f>
        <v>1.48</v>
      </c>
      <c r="M10" t="str">
        <f>IF(Blad1!M195="",NA(),Blad1!M195)</f>
        <v>Vellidis et al. (2003) Dairy Wetland</v>
      </c>
      <c r="N10" t="str">
        <f>IF(Blad1!N195="",NA(),Blad1!N195)</f>
        <v>Riparian</v>
      </c>
      <c r="O10" t="str">
        <f>IF(Blad1!O195="",NA(),Blad1!O195)</f>
        <v>Agricultural runoff</v>
      </c>
      <c r="P10">
        <f>IF(Blad1!P195="",NA(),Blad1!P195)</f>
        <v>10000</v>
      </c>
      <c r="Q10">
        <f>IF(Blad1!Q195="",NA(),Blad1!Q195)</f>
        <v>1</v>
      </c>
      <c r="R10" t="str">
        <f>IF(Blad1!R195="",NA(),Blad1!R195)</f>
        <v>Restored, formerly drained cropland</v>
      </c>
      <c r="S10" t="str">
        <f>IF(Blad1!S195="",NA(),Blad1!S195)</f>
        <v>Trees</v>
      </c>
      <c r="T10" t="str">
        <f>IF(Blad1!T195="",NA(),Blad1!T195)</f>
        <v>Vellidis et al. (2003) Dairy Wetland</v>
      </c>
      <c r="U10">
        <f>IF(Blad1!U195="",NA(),Blad1!U195)</f>
        <v>13.91</v>
      </c>
      <c r="V10" t="e">
        <f>IF(Blad1!V195="",NA(),Blad1!V195)</f>
        <v>#N/A</v>
      </c>
      <c r="W10">
        <f>IF(Blad1!W195="",NA(),Blad1!W195)</f>
        <v>9.5299999999999994</v>
      </c>
      <c r="X10" t="e">
        <f>IF(Blad1!X195="",NA(),Blad1!X195)</f>
        <v>#N/A</v>
      </c>
      <c r="Y10">
        <f>IF(Blad1!Y195="",NA(),Blad1!Y195)</f>
        <v>68.511861969805892</v>
      </c>
      <c r="Z10" t="e">
        <f>IF(Blad1!Z195="",NA(),Blad1!Z195)</f>
        <v>#N/A</v>
      </c>
      <c r="AA10">
        <f>IF(Blad1!AA195="",NA(),Blad1!AA195)</f>
        <v>1</v>
      </c>
      <c r="AB10">
        <f>IF(Blad1!AB195="",NA(),Blad1!AB195)</f>
        <v>2.08</v>
      </c>
      <c r="AC10" t="e">
        <f>IF(Blad1!AC195="",NA(),Blad1!AC195)</f>
        <v>#N/A</v>
      </c>
      <c r="AD10">
        <f>IF(Blad1!AD195="",NA(),Blad1!AD195)</f>
        <v>1.54</v>
      </c>
      <c r="AE10" t="e">
        <f>IF(Blad1!AE195="",NA(),Blad1!AE195)</f>
        <v>#N/A</v>
      </c>
      <c r="AF10">
        <f>IF(Blad1!AF195="",NA(),Blad1!AF195)</f>
        <v>74.038461538461547</v>
      </c>
      <c r="AG10" t="e">
        <f>IF(Blad1!AG195="",NA(),Blad1!AG195)</f>
        <v>#N/A</v>
      </c>
      <c r="AH10">
        <f>IF(Blad1!AH195="",NA(),Blad1!AH195)</f>
        <v>1</v>
      </c>
    </row>
    <row r="11" spans="1:34" x14ac:dyDescent="0.3">
      <c r="A11" t="str">
        <f>IF(Blad1!A110="",NA(),Blad1!A110)</f>
        <v>Knight et al. (1985) Lake Coral</v>
      </c>
      <c r="B11" t="str">
        <f>IF(Blad1!B110="",NA(),Blad1!B110)</f>
        <v>Florida, USA</v>
      </c>
      <c r="C11">
        <f>IF(Blad1!C110="",NA(),Blad1!C110)</f>
        <v>29.13</v>
      </c>
      <c r="D11">
        <f>IF(Blad1!D110="",NA(),Blad1!D110)</f>
        <v>-82.09</v>
      </c>
      <c r="E11" t="str">
        <f>IF(Blad1!E110="",NA(),Blad1!E110)</f>
        <v>1983-1984</v>
      </c>
      <c r="F11">
        <f>IF(Blad1!F110="",NA(),Blad1!F110)</f>
        <v>20.837499999999999</v>
      </c>
      <c r="G11">
        <f>IF(Blad1!G110="",NA(),Blad1!G110)</f>
        <v>1328</v>
      </c>
      <c r="H11" t="str">
        <f>IF(Blad1!H110="",NA(),Blad1!H110)</f>
        <v>Cfa</v>
      </c>
      <c r="I11">
        <f>IF(Blad1!I110="",NA(),Blad1!I110)/365.25</f>
        <v>1.0088328281346761E-2</v>
      </c>
      <c r="J11" t="str">
        <f>IF(Blad1!J110="",NA(),Blad1!J110)</f>
        <v>continuous, variable</v>
      </c>
      <c r="K11">
        <f>IF(Blad1!K110="",NA(),Blad1!K110)</f>
        <v>19.97</v>
      </c>
      <c r="L11">
        <f>IF(Blad1!L110="",NA(),Blad1!L110)</f>
        <v>6.17</v>
      </c>
      <c r="M11" t="str">
        <f>IF(Blad1!M110="",NA(),Blad1!M110)</f>
        <v>Knight et al. (1985) Lake Coral</v>
      </c>
      <c r="N11" t="str">
        <f>IF(Blad1!N110="",NA(),Blad1!N110)</f>
        <v>Free Water Surface</v>
      </c>
      <c r="O11" t="str">
        <f>IF(Blad1!O110="",NA(),Blad1!O110)</f>
        <v>Sec. Domestic Wastewater</v>
      </c>
      <c r="P11">
        <f>IF(Blad1!P110="",NA(),Blad1!P110)</f>
        <v>210000</v>
      </c>
      <c r="Q11">
        <f>IF(Blad1!Q110="",NA(),Blad1!Q110)</f>
        <v>5</v>
      </c>
      <c r="R11" t="str">
        <f>IF(Blad1!R110="",NA(),Blad1!R110)</f>
        <v>Created, formerly other land use</v>
      </c>
      <c r="S11" t="str">
        <f>IF(Blad1!S110="",NA(),Blad1!S110)</f>
        <v>Emergent</v>
      </c>
      <c r="T11" t="str">
        <f>IF(Blad1!T110="",NA(),Blad1!T110)</f>
        <v>Knight et al. (1985) Lake Coral</v>
      </c>
      <c r="U11">
        <f>IF(Blad1!U110="",NA(),Blad1!U110)</f>
        <v>52.38095238095238</v>
      </c>
      <c r="V11" t="e">
        <f>IF(Blad1!V110="",NA(),Blad1!V110)</f>
        <v>#N/A</v>
      </c>
      <c r="W11">
        <f>IF(Blad1!W110="",NA(),Blad1!W110)</f>
        <v>48</v>
      </c>
      <c r="X11" t="e">
        <f>IF(Blad1!X110="",NA(),Blad1!X110)</f>
        <v>#N/A</v>
      </c>
      <c r="Y11">
        <f>IF(Blad1!Y110="",NA(),Blad1!Y110)</f>
        <v>93</v>
      </c>
      <c r="Z11" t="e">
        <f>IF(Blad1!Z110="",NA(),Blad1!Z110)</f>
        <v>#N/A</v>
      </c>
      <c r="AA11">
        <f>IF(Blad1!AA110="",NA(),Blad1!AA110)</f>
        <v>1</v>
      </c>
      <c r="AB11">
        <f>IF(Blad1!AB110="",NA(),Blad1!AB110)</f>
        <v>16.666666666666668</v>
      </c>
      <c r="AC11" t="e">
        <f>IF(Blad1!AC110="",NA(),Blad1!AC110)</f>
        <v>#N/A</v>
      </c>
      <c r="AD11">
        <f>IF(Blad1!AD110="",NA(),Blad1!AD110)</f>
        <v>6</v>
      </c>
      <c r="AE11" t="e">
        <f>IF(Blad1!AE110="",NA(),Blad1!AE110)</f>
        <v>#N/A</v>
      </c>
      <c r="AF11">
        <f>IF(Blad1!AF110="",NA(),Blad1!AF110)</f>
        <v>31</v>
      </c>
      <c r="AG11" t="e">
        <f>IF(Blad1!AG110="",NA(),Blad1!AG110)</f>
        <v>#N/A</v>
      </c>
      <c r="AH11">
        <f>IF(Blad1!AH110="",NA(),Blad1!AH110)</f>
        <v>1</v>
      </c>
    </row>
    <row r="12" spans="1:34" x14ac:dyDescent="0.3">
      <c r="A12" t="str">
        <f>IF(Blad1!A151="",NA(),Blad1!A151)</f>
        <v>Newbold et al. (2010) Riparian Forest Buffer System</v>
      </c>
      <c r="B12" t="str">
        <f>IF(Blad1!B151="",NA(),Blad1!B151)</f>
        <v>Pennsylvania, USA</v>
      </c>
      <c r="C12">
        <f>IF(Blad1!C151="",NA(),Blad1!C151)</f>
        <v>39.945399999999999</v>
      </c>
      <c r="D12">
        <f>IF(Blad1!D151="",NA(),Blad1!D151)</f>
        <v>-75.652699999999996</v>
      </c>
      <c r="E12" t="str">
        <f>IF(Blad1!E151="",NA(),Blad1!E151)</f>
        <v>1997-2006</v>
      </c>
      <c r="F12">
        <f>IF(Blad1!F151="",NA(),Blad1!F151)</f>
        <v>11.516666666666699</v>
      </c>
      <c r="G12">
        <f>IF(Blad1!G151="",NA(),Blad1!G151)</f>
        <v>1138</v>
      </c>
      <c r="H12" t="str">
        <f>IF(Blad1!H151="",NA(),Blad1!H151)</f>
        <v>Cfa</v>
      </c>
      <c r="I12">
        <f>IF(Blad1!I151="",NA(),Blad1!I151)/365.25</f>
        <v>1.0270743022283063E-2</v>
      </c>
      <c r="J12" t="str">
        <f>IF(Blad1!J151="",NA(),Blad1!J151)</f>
        <v>continuous, variable</v>
      </c>
      <c r="K12" t="e">
        <f>IF(Blad1!K151="",NA(),Blad1!K151)</f>
        <v>#N/A</v>
      </c>
      <c r="L12" t="e">
        <f>IF(Blad1!L151="",NA(),Blad1!L151)</f>
        <v>#N/A</v>
      </c>
      <c r="M12" t="str">
        <f>IF(Blad1!M151="",NA(),Blad1!M151)</f>
        <v>Newbold et al. (2010) Riparian Forest Buffer System</v>
      </c>
      <c r="N12" t="str">
        <f>IF(Blad1!N151="",NA(),Blad1!N151)</f>
        <v>Riparian</v>
      </c>
      <c r="O12" t="str">
        <f>IF(Blad1!O151="",NA(),Blad1!O151)</f>
        <v>Agricultural+urban runoff</v>
      </c>
      <c r="P12">
        <f>IF(Blad1!P151="",NA(),Blad1!P151)</f>
        <v>7200</v>
      </c>
      <c r="Q12">
        <f>IF(Blad1!Q151="",NA(),Blad1!Q151)</f>
        <v>6</v>
      </c>
      <c r="R12" t="str">
        <f>IF(Blad1!R151="",NA(),Blad1!R151)</f>
        <v>Restored, formerly other land use</v>
      </c>
      <c r="S12" t="str">
        <f>IF(Blad1!S151="",NA(),Blad1!S151)</f>
        <v>Mixed</v>
      </c>
      <c r="T12" t="str">
        <f>IF(Blad1!T151="",NA(),Blad1!T151)</f>
        <v>Newbold et al. (2010) Riparian Forest Buffer System</v>
      </c>
      <c r="U12">
        <f>IF(Blad1!U151="",NA(),Blad1!U151)</f>
        <v>34.291666666666664</v>
      </c>
      <c r="V12" t="e">
        <f>IF(Blad1!V151="",NA(),Blad1!V151)</f>
        <v>#N/A</v>
      </c>
      <c r="W12">
        <f>IF(Blad1!W151="",NA(),Blad1!W151)</f>
        <v>9.1527777777777786</v>
      </c>
      <c r="X12" t="e">
        <f>IF(Blad1!X151="",NA(),Blad1!X151)</f>
        <v>#N/A</v>
      </c>
      <c r="Y12">
        <f>IF(Blad1!Y151="",NA(),Blad1!Y151)</f>
        <v>26.690968003240179</v>
      </c>
      <c r="Z12" t="e">
        <f>IF(Blad1!Z151="",NA(),Blad1!Z151)</f>
        <v>#N/A</v>
      </c>
      <c r="AA12">
        <f>IF(Blad1!AA151="",NA(),Blad1!AA151)</f>
        <v>1</v>
      </c>
      <c r="AB12" t="e">
        <f>IF(Blad1!AB151="",NA(),Blad1!AB151)</f>
        <v>#N/A</v>
      </c>
      <c r="AC12" t="e">
        <f>IF(Blad1!AC151="",NA(),Blad1!AC151)</f>
        <v>#N/A</v>
      </c>
      <c r="AD12" t="e">
        <f>IF(Blad1!AD151="",NA(),Blad1!AD151)</f>
        <v>#N/A</v>
      </c>
      <c r="AE12" t="e">
        <f>IF(Blad1!AE151="",NA(),Blad1!AE151)</f>
        <v>#N/A</v>
      </c>
      <c r="AF12" t="e">
        <f>IF(Blad1!AF151="",NA(),Blad1!AF151)</f>
        <v>#N/A</v>
      </c>
      <c r="AG12" t="e">
        <f>IF(Blad1!AG151="",NA(),Blad1!AG151)</f>
        <v>#N/A</v>
      </c>
      <c r="AH12" t="e">
        <f>IF(Blad1!AH151="",NA(),Blad1!AH151)</f>
        <v>#N/A</v>
      </c>
    </row>
    <row r="13" spans="1:34" x14ac:dyDescent="0.3">
      <c r="A13" t="str">
        <f>IF(Blad1!A5="",NA(),Blad1!A5)</f>
        <v>Abtew et al. (2008) STA-1E</v>
      </c>
      <c r="B13" t="str">
        <f>IF(Blad1!B5="",NA(),Blad1!B5)</f>
        <v>Florida, USA</v>
      </c>
      <c r="C13">
        <f>IF(Blad1!C5="",NA(),Blad1!C5)</f>
        <v>26.654</v>
      </c>
      <c r="D13">
        <f>IF(Blad1!D5="",NA(),Blad1!D5)</f>
        <v>-80.334999999999994</v>
      </c>
      <c r="E13" t="str">
        <f>IF(Blad1!E5="",NA(),Blad1!E5)</f>
        <v>2005-2006</v>
      </c>
      <c r="F13">
        <f>IF(Blad1!F5="",NA(),Blad1!F5)</f>
        <v>23.1458333333333</v>
      </c>
      <c r="G13">
        <f>IF(Blad1!G5="",NA(),Blad1!G5)</f>
        <v>1457</v>
      </c>
      <c r="H13" t="str">
        <f>IF(Blad1!H5="",NA(),Blad1!H5)</f>
        <v>Aw</v>
      </c>
      <c r="I13">
        <f>IF(Blad1!I5="",NA(),Blad1!I5)/365.25</f>
        <v>1.0792607802874743E-2</v>
      </c>
      <c r="J13" t="str">
        <f>IF(Blad1!J5="",NA(),Blad1!J5)</f>
        <v>Precipitation-driven</v>
      </c>
      <c r="K13" t="e">
        <f>IF(Blad1!K5="",NA(),Blad1!K5)</f>
        <v>#N/A</v>
      </c>
      <c r="L13">
        <f>IF(Blad1!L5="",NA(),Blad1!L5)</f>
        <v>188</v>
      </c>
      <c r="M13" t="str">
        <f>IF(Blad1!M5="",NA(),Blad1!M5)</f>
        <v>Abtew et al. (2008) STA-1E</v>
      </c>
      <c r="N13" t="str">
        <f>IF(Blad1!N5="",NA(),Blad1!N5)</f>
        <v>Free Water Surface</v>
      </c>
      <c r="O13" t="str">
        <f>IF(Blad1!O5="",NA(),Blad1!O5)</f>
        <v>Agricultural runoff</v>
      </c>
      <c r="P13">
        <f>IF(Blad1!P5="",NA(),Blad1!P5)</f>
        <v>16290000</v>
      </c>
      <c r="Q13">
        <f>IF(Blad1!Q5="",NA(),Blad1!Q5)</f>
        <v>1</v>
      </c>
      <c r="R13" t="str">
        <f>IF(Blad1!R5="",NA(),Blad1!R5)</f>
        <v>Created, formerly cropland</v>
      </c>
      <c r="S13" t="str">
        <f>IF(Blad1!S5="",NA(),Blad1!S5)</f>
        <v>Mixed</v>
      </c>
      <c r="T13" t="str">
        <f>IF(Blad1!T5="",NA(),Blad1!T5)</f>
        <v>Abtew et al. (2008) STA-1E</v>
      </c>
      <c r="U13" t="e">
        <f>IF(Blad1!U5="",NA(),Blad1!U5)</f>
        <v>#N/A</v>
      </c>
      <c r="V13" t="e">
        <f>IF(Blad1!V5="",NA(),Blad1!V5)</f>
        <v>#N/A</v>
      </c>
      <c r="W13" t="e">
        <f>IF(Blad1!W5="",NA(),Blad1!W5)</f>
        <v>#N/A</v>
      </c>
      <c r="X13" t="e">
        <f>IF(Blad1!X5="",NA(),Blad1!X5)</f>
        <v>#N/A</v>
      </c>
      <c r="Y13" t="e">
        <f>IF(Blad1!Y5="",NA(),Blad1!Y5)</f>
        <v>#N/A</v>
      </c>
      <c r="Z13" t="e">
        <f>IF(Blad1!Z5="",NA(),Blad1!Z5)</f>
        <v>#N/A</v>
      </c>
      <c r="AA13" t="e">
        <f>IF(Blad1!AA5="",NA(),Blad1!AA5)</f>
        <v>#N/A</v>
      </c>
      <c r="AB13">
        <f>IF(Blad1!AB5="",NA(),Blad1!AB5)</f>
        <v>0.74482760946849347</v>
      </c>
      <c r="AC13" t="e">
        <f>IF(Blad1!AC5="",NA(),Blad1!AC5)</f>
        <v>#N/A</v>
      </c>
      <c r="AD13">
        <f>IF(Blad1!AD5="",NA(),Blad1!AD5)</f>
        <v>0.31</v>
      </c>
      <c r="AE13" t="e">
        <f>IF(Blad1!AE5="",NA(),Blad1!AE5)</f>
        <v>#N/A</v>
      </c>
      <c r="AF13">
        <f>IF(Blad1!AF5="",NA(),Blad1!AF5)</f>
        <v>40</v>
      </c>
      <c r="AG13" t="e">
        <f>IF(Blad1!AG5="",NA(),Blad1!AG5)</f>
        <v>#N/A</v>
      </c>
      <c r="AH13">
        <f>IF(Blad1!AH5="",NA(),Blad1!AH5)</f>
        <v>1</v>
      </c>
    </row>
    <row r="14" spans="1:34" x14ac:dyDescent="0.3">
      <c r="A14" t="str">
        <f>IF(Blad1!A23="",NA(),Blad1!A23)</f>
        <v>Black &amp; Wise (2003) Orlando Easterly Wetland</v>
      </c>
      <c r="B14" t="str">
        <f>IF(Blad1!B23="",NA(),Blad1!B23)</f>
        <v>Florida, USA</v>
      </c>
      <c r="C14">
        <f>IF(Blad1!C23="",NA(),Blad1!C23)</f>
        <v>28.572621999999999</v>
      </c>
      <c r="D14">
        <f>IF(Blad1!D23="",NA(),Blad1!D23)</f>
        <v>-80.992686000000006</v>
      </c>
      <c r="E14" t="str">
        <f>IF(Blad1!E23="",NA(),Blad1!E23)</f>
        <v>1992-1999</v>
      </c>
      <c r="F14">
        <f>IF(Blad1!F23="",NA(),Blad1!F23)</f>
        <v>21.908333333333299</v>
      </c>
      <c r="G14">
        <f>IF(Blad1!G23="",NA(),Blad1!G23)</f>
        <v>1330</v>
      </c>
      <c r="H14" t="str">
        <f>IF(Blad1!H23="",NA(),Blad1!H23)</f>
        <v>Cfa</v>
      </c>
      <c r="I14">
        <f>IF(Blad1!I23="",NA(),Blad1!I23)/365.25</f>
        <v>1.1131301841064969E-2</v>
      </c>
      <c r="J14" t="str">
        <f>IF(Blad1!J23="",NA(),Blad1!J23)</f>
        <v>continuous, variable</v>
      </c>
      <c r="K14" t="e">
        <f>IF(Blad1!K23="",NA(),Blad1!K23)</f>
        <v>#N/A</v>
      </c>
      <c r="L14">
        <f>IF(Blad1!L23="",NA(),Blad1!L23)</f>
        <v>0.20083699593949172</v>
      </c>
      <c r="M14" t="str">
        <f>IF(Blad1!M23="",NA(),Blad1!M23)</f>
        <v>Black &amp; Wise (2003) Orlando Easterly Wetland</v>
      </c>
      <c r="N14" t="str">
        <f>IF(Blad1!N23="",NA(),Blad1!N23)</f>
        <v>Free Water Surface</v>
      </c>
      <c r="O14" t="str">
        <f>IF(Blad1!O23="",NA(),Blad1!O23)</f>
        <v>Tert. Domestic Wastewater</v>
      </c>
      <c r="P14">
        <f>IF(Blad1!P23="",NA(),Blad1!P23)</f>
        <v>4900000</v>
      </c>
      <c r="Q14">
        <f>IF(Blad1!Q23="",NA(),Blad1!Q23)</f>
        <v>10</v>
      </c>
      <c r="R14" t="str">
        <f>IF(Blad1!R23="",NA(),Blad1!R23)</f>
        <v>Constructed</v>
      </c>
      <c r="S14" t="str">
        <f>IF(Blad1!S23="",NA(),Blad1!S23)</f>
        <v>Unspecified</v>
      </c>
      <c r="T14" t="str">
        <f>IF(Blad1!T23="",NA(),Blad1!T23)</f>
        <v>Black &amp; Wise (2003) Orlando Easterly Wetland</v>
      </c>
      <c r="U14" t="e">
        <f>IF(Blad1!U23="",NA(),Blad1!U23)</f>
        <v>#N/A</v>
      </c>
      <c r="V14" t="e">
        <f>IF(Blad1!V23="",NA(),Blad1!V23)</f>
        <v>#N/A</v>
      </c>
      <c r="W14" t="e">
        <f>IF(Blad1!W23="",NA(),Blad1!W23)</f>
        <v>#N/A</v>
      </c>
      <c r="X14" t="e">
        <f>IF(Blad1!X23="",NA(),Blad1!X23)</f>
        <v>#N/A</v>
      </c>
      <c r="Y14" t="e">
        <f>IF(Blad1!Y23="",NA(),Blad1!Y23)</f>
        <v>#N/A</v>
      </c>
      <c r="Z14" t="e">
        <f>IF(Blad1!Z23="",NA(),Blad1!Z23)</f>
        <v>#N/A</v>
      </c>
      <c r="AA14" t="e">
        <f>IF(Blad1!AA23="",NA(),Blad1!AA23)</f>
        <v>#N/A</v>
      </c>
      <c r="AB14">
        <f>IF(Blad1!AB23="",NA(),Blad1!AB23)</f>
        <v>0.92934253392005195</v>
      </c>
      <c r="AC14">
        <f>IF(Blad1!AC23="",NA(),Blad1!AC23)</f>
        <v>0.3944237208348218</v>
      </c>
      <c r="AD14">
        <f>IF(Blad1!AD23="",NA(),Blad1!AD23)</f>
        <v>0.26929808356840779</v>
      </c>
      <c r="AE14">
        <f>IF(Blad1!AE23="",NA(),Blad1!AE23)</f>
        <v>0.14919214360685801</v>
      </c>
      <c r="AF14">
        <f>IF(Blad1!AF23="",NA(),Blad1!AF23)</f>
        <v>28.879132787383355</v>
      </c>
      <c r="AG14">
        <f>IF(Blad1!AG23="",NA(),Blad1!AG23)</f>
        <v>8.7301135707388227</v>
      </c>
      <c r="AH14">
        <f>IF(Blad1!AH23="",NA(),Blad1!AH23)</f>
        <v>8</v>
      </c>
    </row>
    <row r="15" spans="1:34" x14ac:dyDescent="0.3">
      <c r="A15" t="str">
        <f>IF(Blad1!A71="",NA(),Blad1!A71)</f>
        <v>Gu &amp; Dreschel (2008) South Test Cell PSTA</v>
      </c>
      <c r="B15" t="str">
        <f>IF(Blad1!B71="",NA(),Blad1!B71)</f>
        <v>Florida, USA</v>
      </c>
      <c r="C15">
        <f>IF(Blad1!C71="",NA(),Blad1!C71)</f>
        <v>26.624199999999998</v>
      </c>
      <c r="D15">
        <f>IF(Blad1!D71="",NA(),Blad1!D71)</f>
        <v>-80.426000000000002</v>
      </c>
      <c r="E15" t="str">
        <f>IF(Blad1!E71="",NA(),Blad1!E71)</f>
        <v>2002-2004</v>
      </c>
      <c r="F15">
        <f>IF(Blad1!F71="",NA(),Blad1!F71)</f>
        <v>23.091666666666701</v>
      </c>
      <c r="G15">
        <f>IF(Blad1!G71="",NA(),Blad1!G71)</f>
        <v>1440</v>
      </c>
      <c r="H15" t="str">
        <f>IF(Blad1!H71="",NA(),Blad1!H71)</f>
        <v>Aw</v>
      </c>
      <c r="I15">
        <f>IF(Blad1!I71="",NA(),Blad1!I71)/365.25</f>
        <v>1.2224960073009354E-2</v>
      </c>
      <c r="J15" t="str">
        <f>IF(Blad1!J71="",NA(),Blad1!J71)</f>
        <v>Constant</v>
      </c>
      <c r="K15" t="e">
        <f>IF(Blad1!K71="",NA(),Blad1!K71)</f>
        <v>#N/A</v>
      </c>
      <c r="L15">
        <f>IF(Blad1!L71="",NA(),Blad1!L71)</f>
        <v>41.377193831467252</v>
      </c>
      <c r="M15" t="str">
        <f>IF(Blad1!M71="",NA(),Blad1!M71)</f>
        <v>Gu &amp; Dreschel (2008) South Test Cell PSTA</v>
      </c>
      <c r="N15" t="str">
        <f>IF(Blad1!N71="",NA(),Blad1!N71)</f>
        <v>Free Water Surface</v>
      </c>
      <c r="O15" t="str">
        <f>IF(Blad1!O71="",NA(),Blad1!O71)</f>
        <v>Agricultural runoff</v>
      </c>
      <c r="P15">
        <f>IF(Blad1!P71="",NA(),Blad1!P71)</f>
        <v>6000</v>
      </c>
      <c r="Q15" t="e">
        <f>IF(Blad1!Q71="",NA(),Blad1!Q71)</f>
        <v>#N/A</v>
      </c>
      <c r="R15" t="str">
        <f>IF(Blad1!R71="",NA(),Blad1!R71)</f>
        <v>Created, formerly cropland</v>
      </c>
      <c r="S15" t="str">
        <f>IF(Blad1!S71="",NA(),Blad1!S71)</f>
        <v>Mixed</v>
      </c>
      <c r="T15" t="str">
        <f>IF(Blad1!T71="",NA(),Blad1!T71)</f>
        <v>Gu &amp; Dreschel (2008) South Test Cell PSTA</v>
      </c>
      <c r="U15" t="e">
        <f>IF(Blad1!U71="",NA(),Blad1!U71)</f>
        <v>#N/A</v>
      </c>
      <c r="V15" t="e">
        <f>IF(Blad1!V71="",NA(),Blad1!V71)</f>
        <v>#N/A</v>
      </c>
      <c r="W15" t="e">
        <f>IF(Blad1!W71="",NA(),Blad1!W71)</f>
        <v>#N/A</v>
      </c>
      <c r="X15" t="e">
        <f>IF(Blad1!X71="",NA(),Blad1!X71)</f>
        <v>#N/A</v>
      </c>
      <c r="Y15" t="e">
        <f>IF(Blad1!Y71="",NA(),Blad1!Y71)</f>
        <v>#N/A</v>
      </c>
      <c r="Z15" t="e">
        <f>IF(Blad1!Z71="",NA(),Blad1!Z71)</f>
        <v>#N/A</v>
      </c>
      <c r="AA15" t="e">
        <f>IF(Blad1!AA71="",NA(),Blad1!AA71)</f>
        <v>#N/A</v>
      </c>
      <c r="AB15">
        <f>IF(Blad1!AB71="",NA(),Blad1!AB71)</f>
        <v>0.55445439734166113</v>
      </c>
      <c r="AC15">
        <f>IF(Blad1!AC71="",NA(),Blad1!AC71)</f>
        <v>0.12760844622720552</v>
      </c>
      <c r="AD15">
        <f>IF(Blad1!AD71="",NA(),Blad1!AD71)</f>
        <v>0.3219173723671514</v>
      </c>
      <c r="AE15">
        <f>IF(Blad1!AE71="",NA(),Blad1!AE71)</f>
        <v>0.10939091791660399</v>
      </c>
      <c r="AF15">
        <f>IF(Blad1!AF71="",NA(),Blad1!AF71)</f>
        <v>57.307606997177629</v>
      </c>
      <c r="AG15">
        <f>IF(Blad1!AG71="",NA(),Blad1!AG71)</f>
        <v>6.540045715458044</v>
      </c>
      <c r="AH15">
        <f>IF(Blad1!AH71="",NA(),Blad1!AH71)</f>
        <v>2</v>
      </c>
    </row>
    <row r="16" spans="1:34" x14ac:dyDescent="0.3">
      <c r="A16" t="str">
        <f>IF(Blad1!A94="",NA(),Blad1!A94)</f>
        <v>Jordan et al. (2003) Barnstable 1</v>
      </c>
      <c r="B16" t="str">
        <f>IF(Blad1!B94="",NA(),Blad1!B94)</f>
        <v>Maryland, USA</v>
      </c>
      <c r="C16">
        <f>IF(Blad1!C94="",NA(),Blad1!C94)</f>
        <v>38.933</v>
      </c>
      <c r="D16">
        <f>IF(Blad1!D94="",NA(),Blad1!D94)</f>
        <v>-76.335999999999999</v>
      </c>
      <c r="E16" t="str">
        <f>IF(Blad1!E94="",NA(),Blad1!E94)</f>
        <v>1995-1997</v>
      </c>
      <c r="F16">
        <f>IF(Blad1!F94="",NA(),Blad1!F94)</f>
        <v>13.358333333333301</v>
      </c>
      <c r="G16">
        <f>IF(Blad1!G94="",NA(),Blad1!G94)</f>
        <v>1083</v>
      </c>
      <c r="H16" t="str">
        <f>IF(Blad1!H94="",NA(),Blad1!H94)</f>
        <v>Cfa</v>
      </c>
      <c r="I16">
        <f>IF(Blad1!I94="",NA(),Blad1!I94)/365.25</f>
        <v>1.2689589782898648E-2</v>
      </c>
      <c r="J16" t="str">
        <f>IF(Blad1!J94="",NA(),Blad1!J94)</f>
        <v>Precipitation-driven</v>
      </c>
      <c r="K16">
        <f>IF(Blad1!K94="",NA(),Blad1!K94)</f>
        <v>2.6328795922695907</v>
      </c>
      <c r="L16">
        <f>IF(Blad1!L94="",NA(),Blad1!L94)</f>
        <v>0.63871758464818784</v>
      </c>
      <c r="M16" t="str">
        <f>IF(Blad1!M94="",NA(),Blad1!M94)</f>
        <v>Jordan et al. (2003) Barnstable 1</v>
      </c>
      <c r="N16" t="str">
        <f>IF(Blad1!N94="",NA(),Blad1!N94)</f>
        <v>Free Water Surface</v>
      </c>
      <c r="O16" t="str">
        <f>IF(Blad1!O94="",NA(),Blad1!O94)</f>
        <v>Agricultural runoff</v>
      </c>
      <c r="P16">
        <f>IF(Blad1!P94="",NA(),Blad1!P94)</f>
        <v>13000</v>
      </c>
      <c r="Q16">
        <f>IF(Blad1!Q94="",NA(),Blad1!Q94)</f>
        <v>9</v>
      </c>
      <c r="R16" t="str">
        <f>IF(Blad1!R94="",NA(),Blad1!R94)</f>
        <v>Restored, formerly drained cropland</v>
      </c>
      <c r="S16" t="str">
        <f>IF(Blad1!S94="",NA(),Blad1!S94)</f>
        <v>Emergent</v>
      </c>
      <c r="T16" t="str">
        <f>IF(Blad1!T94="",NA(),Blad1!T94)</f>
        <v>Jordan et al. (2003) Barnstable 1</v>
      </c>
      <c r="U16">
        <f>IF(Blad1!U94="",NA(),Blad1!U94)</f>
        <v>12.468671679197996</v>
      </c>
      <c r="V16">
        <f>IF(Blad1!V94="",NA(),Blad1!V94)</f>
        <v>0.88609872329139205</v>
      </c>
      <c r="W16">
        <f>IF(Blad1!W94="",NA(),Blad1!W94)</f>
        <v>1.7</v>
      </c>
      <c r="X16">
        <f>IF(Blad1!X94="",NA(),Blad1!X94)</f>
        <v>3.9597979746446663</v>
      </c>
      <c r="Y16">
        <f>IF(Blad1!Y94="",NA(),Blad1!Y94)</f>
        <v>14.8</v>
      </c>
      <c r="Z16">
        <f>IF(Blad1!Z94="",NA(),Blad1!Z94)</f>
        <v>32.809754647055804</v>
      </c>
      <c r="AA16">
        <f>IF(Blad1!AA94="",NA(),Blad1!AA94)</f>
        <v>2</v>
      </c>
      <c r="AB16">
        <f>IF(Blad1!AB94="",NA(),Blad1!AB94)</f>
        <v>2.7981510015408322</v>
      </c>
      <c r="AC16">
        <f>IF(Blad1!AC94="",NA(),Blad1!AC94)</f>
        <v>0.35736675536083967</v>
      </c>
      <c r="AD16">
        <f>IF(Blad1!AD94="",NA(),Blad1!AD94)</f>
        <v>0.76</v>
      </c>
      <c r="AE16">
        <f>IF(Blad1!AE94="",NA(),Blad1!AE94)</f>
        <v>1.4707821048680187</v>
      </c>
      <c r="AF16">
        <f>IF(Blad1!AF94="",NA(),Blad1!AF94)</f>
        <v>24</v>
      </c>
      <c r="AG16">
        <f>IF(Blad1!AG94="",NA(),Blad1!AG94)</f>
        <v>49.497474683058329</v>
      </c>
      <c r="AH16">
        <f>IF(Blad1!AH94="",NA(),Blad1!AH94)</f>
        <v>2</v>
      </c>
    </row>
    <row r="17" spans="1:34" x14ac:dyDescent="0.3">
      <c r="A17" t="str">
        <f>IF(Blad1!A118="",NA(),Blad1!A118)</f>
        <v>Kovacic et al. (2006) Wetland 1</v>
      </c>
      <c r="B17" t="str">
        <f>IF(Blad1!B118="",NA(),Blad1!B118)</f>
        <v>Illinois, USA</v>
      </c>
      <c r="C17">
        <f>IF(Blad1!C118="",NA(),Blad1!C118)</f>
        <v>40.629277999999999</v>
      </c>
      <c r="D17">
        <f>IF(Blad1!D118="",NA(),Blad1!D118)</f>
        <v>-88.919990999999996</v>
      </c>
      <c r="E17" t="str">
        <f>IF(Blad1!E118="",NA(),Blad1!E118)</f>
        <v>1998-1999</v>
      </c>
      <c r="F17">
        <f>IF(Blad1!F118="",NA(),Blad1!F118)</f>
        <v>10.5375</v>
      </c>
      <c r="G17">
        <f>IF(Blad1!G118="",NA(),Blad1!G118)</f>
        <v>930</v>
      </c>
      <c r="H17" t="str">
        <f>IF(Blad1!H118="",NA(),Blad1!H118)</f>
        <v>Dfa</v>
      </c>
      <c r="I17">
        <f>IF(Blad1!I118="",NA(),Blad1!I118)/365.25</f>
        <v>1.3895015832900846E-2</v>
      </c>
      <c r="J17" t="str">
        <f>IF(Blad1!J118="",NA(),Blad1!J118)</f>
        <v>Precipitation-driven</v>
      </c>
      <c r="K17">
        <f>IF(Blad1!K118="",NA(),Blad1!K118)</f>
        <v>8.7038281057051137</v>
      </c>
      <c r="L17">
        <f>IF(Blad1!L118="",NA(),Blad1!L118)</f>
        <v>0.30727834033094592</v>
      </c>
      <c r="M17" t="str">
        <f>IF(Blad1!M118="",NA(),Blad1!M118)</f>
        <v>Kovacic et al. (2006) Wetland 1</v>
      </c>
      <c r="N17" t="str">
        <f>IF(Blad1!N118="",NA(),Blad1!N118)</f>
        <v>Free Water Surface</v>
      </c>
      <c r="O17" t="str">
        <f>IF(Blad1!O118="",NA(),Blad1!O118)</f>
        <v>Agricultural runoff</v>
      </c>
      <c r="P17">
        <f>IF(Blad1!P118="",NA(),Blad1!P118)</f>
        <v>1600</v>
      </c>
      <c r="Q17">
        <f>IF(Blad1!Q118="",NA(),Blad1!Q118)</f>
        <v>1</v>
      </c>
      <c r="R17" t="str">
        <f>IF(Blad1!R118="",NA(),Blad1!R118)</f>
        <v>Created, formerly other land use</v>
      </c>
      <c r="S17" t="str">
        <f>IF(Blad1!S118="",NA(),Blad1!S118)</f>
        <v>Emergent</v>
      </c>
      <c r="T17" t="str">
        <f>IF(Blad1!T118="",NA(),Blad1!T118)</f>
        <v>Kovacic et al. (2006) Wetland 1</v>
      </c>
      <c r="U17">
        <f>IF(Blad1!U118="",NA(),Blad1!U118)</f>
        <v>45.75</v>
      </c>
      <c r="V17" t="e">
        <f>IF(Blad1!V118="",NA(),Blad1!V118)</f>
        <v>#N/A</v>
      </c>
      <c r="W17">
        <f>IF(Blad1!W118="",NA(),Blad1!W118)</f>
        <v>10.3125</v>
      </c>
      <c r="X17" t="e">
        <f>IF(Blad1!X118="",NA(),Blad1!X118)</f>
        <v>#N/A</v>
      </c>
      <c r="Y17">
        <f>IF(Blad1!Y118="",NA(),Blad1!Y118)</f>
        <v>23</v>
      </c>
      <c r="Z17" t="e">
        <f>IF(Blad1!Z118="",NA(),Blad1!Z118)</f>
        <v>#N/A</v>
      </c>
      <c r="AA17">
        <f>IF(Blad1!AA118="",NA(),Blad1!AA118)</f>
        <v>1</v>
      </c>
      <c r="AB17">
        <f>IF(Blad1!AB118="",NA(),Blad1!AB118)</f>
        <v>1.75</v>
      </c>
      <c r="AC17" t="e">
        <f>IF(Blad1!AC118="",NA(),Blad1!AC118)</f>
        <v>#N/A</v>
      </c>
      <c r="AD17">
        <f>IF(Blad1!AD118="",NA(),Blad1!AD118)</f>
        <v>1.3749999999999998</v>
      </c>
      <c r="AE17" t="e">
        <f>IF(Blad1!AE118="",NA(),Blad1!AE118)</f>
        <v>#N/A</v>
      </c>
      <c r="AF17">
        <f>IF(Blad1!AF118="",NA(),Blad1!AF118)</f>
        <v>79</v>
      </c>
      <c r="AG17" t="e">
        <f>IF(Blad1!AG118="",NA(),Blad1!AG118)</f>
        <v>#N/A</v>
      </c>
      <c r="AH17">
        <f>IF(Blad1!AH118="",NA(),Blad1!AH118)</f>
        <v>1</v>
      </c>
    </row>
    <row r="18" spans="1:34" x14ac:dyDescent="0.3">
      <c r="A18" t="str">
        <f>IF(Blad1!A134="",NA(),Blad1!A134)</f>
        <v>Mitsch et al. (1995) Des Plaines River Wetland 4</v>
      </c>
      <c r="B18" t="str">
        <f>IF(Blad1!B134="",NA(),Blad1!B134)</f>
        <v>Illinois, USA</v>
      </c>
      <c r="C18">
        <f>IF(Blad1!C134="",NA(),Blad1!C134)</f>
        <v>42.425919999999998</v>
      </c>
      <c r="D18">
        <f>IF(Blad1!D134="",NA(),Blad1!D134)</f>
        <v>-87.936199999999999</v>
      </c>
      <c r="E18">
        <f>IF(Blad1!E134="",NA(),Blad1!E134)</f>
        <v>1990</v>
      </c>
      <c r="F18">
        <f>IF(Blad1!F134="",NA(),Blad1!F134)</f>
        <v>8.375</v>
      </c>
      <c r="G18">
        <f>IF(Blad1!G134="",NA(),Blad1!G134)</f>
        <v>875</v>
      </c>
      <c r="H18" t="str">
        <f>IF(Blad1!H134="",NA(),Blad1!H134)</f>
        <v>Dfa</v>
      </c>
      <c r="I18">
        <f>IF(Blad1!I134="",NA(),Blad1!I134)/365.25</f>
        <v>1.3952087611225189E-2</v>
      </c>
      <c r="J18" t="str">
        <f>IF(Blad1!J134="",NA(),Blad1!J134)</f>
        <v>continuous, variable</v>
      </c>
      <c r="K18" t="e">
        <f>IF(Blad1!K134="",NA(),Blad1!K134)</f>
        <v>#N/A</v>
      </c>
      <c r="L18">
        <f>IF(Blad1!L134="",NA(),Blad1!L134)</f>
        <v>111</v>
      </c>
      <c r="M18" t="str">
        <f>IF(Blad1!M134="",NA(),Blad1!M134)</f>
        <v>Mitsch et al. (1995) Des Plaines River Wetland 4</v>
      </c>
      <c r="N18" t="str">
        <f>IF(Blad1!N134="",NA(),Blad1!N134)</f>
        <v>Free Water Surface</v>
      </c>
      <c r="O18" t="str">
        <f>IF(Blad1!O134="",NA(),Blad1!O134)</f>
        <v>River/Lake water</v>
      </c>
      <c r="P18">
        <f>IF(Blad1!P134="",NA(),Blad1!P134)</f>
        <v>23400</v>
      </c>
      <c r="Q18">
        <f>IF(Blad1!Q134="",NA(),Blad1!Q134)</f>
        <v>1</v>
      </c>
      <c r="R18" t="str">
        <f>IF(Blad1!R134="",NA(),Blad1!R134)</f>
        <v>Constructed</v>
      </c>
      <c r="S18" t="str">
        <f>IF(Blad1!S134="",NA(),Blad1!S134)</f>
        <v>Emergent</v>
      </c>
      <c r="T18" t="str">
        <f>IF(Blad1!T134="",NA(),Blad1!T134)</f>
        <v>Mitsch et al. (1995) Des Plaines River Wetland 4</v>
      </c>
      <c r="U18" t="e">
        <f>IF(Blad1!U134="",NA(),Blad1!U134)</f>
        <v>#N/A</v>
      </c>
      <c r="V18" t="e">
        <f>IF(Blad1!V134="",NA(),Blad1!V134)</f>
        <v>#N/A</v>
      </c>
      <c r="W18" t="e">
        <f>IF(Blad1!W134="",NA(),Blad1!W134)</f>
        <v>#N/A</v>
      </c>
      <c r="X18" t="e">
        <f>IF(Blad1!X134="",NA(),Blad1!X134)</f>
        <v>#N/A</v>
      </c>
      <c r="Y18" t="e">
        <f>IF(Blad1!Y134="",NA(),Blad1!Y134)</f>
        <v>#N/A</v>
      </c>
      <c r="Z18" t="e">
        <f>IF(Blad1!Z134="",NA(),Blad1!Z134)</f>
        <v>#N/A</v>
      </c>
      <c r="AA18" t="e">
        <f>IF(Blad1!AA134="",NA(),Blad1!AA134)</f>
        <v>#N/A</v>
      </c>
      <c r="AB18">
        <f>IF(Blad1!AB134="",NA(),Blad1!AB134)</f>
        <v>0.54600000000000004</v>
      </c>
      <c r="AC18" t="e">
        <f>IF(Blad1!AC134="",NA(),Blad1!AC134)</f>
        <v>#N/A</v>
      </c>
      <c r="AD18">
        <f>IF(Blad1!AD134="",NA(),Blad1!AD134)</f>
        <v>0.44200000000000006</v>
      </c>
      <c r="AE18" t="e">
        <f>IF(Blad1!AE134="",NA(),Blad1!AE134)</f>
        <v>#N/A</v>
      </c>
      <c r="AF18">
        <f>IF(Blad1!AF134="",NA(),Blad1!AF134)</f>
        <v>80.952380952380949</v>
      </c>
      <c r="AG18" t="e">
        <f>IF(Blad1!AG134="",NA(),Blad1!AG134)</f>
        <v>#N/A</v>
      </c>
      <c r="AH18">
        <f>IF(Blad1!AH134="",NA(),Blad1!AH134)</f>
        <v>1</v>
      </c>
    </row>
    <row r="19" spans="1:34" x14ac:dyDescent="0.3">
      <c r="A19" t="str">
        <f>IF(Blad1!A92="",NA(),Blad1!A92)</f>
        <v>Hoffmann et al. (2012) Stor Å</v>
      </c>
      <c r="B19" t="str">
        <f>IF(Blad1!B92="",NA(),Blad1!B92)</f>
        <v>Denmark</v>
      </c>
      <c r="C19">
        <f>IF(Blad1!C92="",NA(),Blad1!C92)</f>
        <v>55.483345</v>
      </c>
      <c r="D19">
        <f>IF(Blad1!D92="",NA(),Blad1!D92)</f>
        <v>9.983333</v>
      </c>
      <c r="E19" t="str">
        <f>IF(Blad1!E92="",NA(),Blad1!E92)</f>
        <v>1996-1998</v>
      </c>
      <c r="F19">
        <f>IF(Blad1!F92="",NA(),Blad1!F92)</f>
        <v>7.8916666666666702</v>
      </c>
      <c r="G19">
        <f>IF(Blad1!G92="",NA(),Blad1!G92)</f>
        <v>659</v>
      </c>
      <c r="H19" t="str">
        <f>IF(Blad1!H92="",NA(),Blad1!H92)</f>
        <v>Cfb</v>
      </c>
      <c r="I19">
        <f>IF(Blad1!I92="",NA(),Blad1!I92)/365.25</f>
        <v>1.4059051831125753E-2</v>
      </c>
      <c r="J19" t="str">
        <f>IF(Blad1!J92="",NA(),Blad1!J92)</f>
        <v>Precipitation-driven</v>
      </c>
      <c r="K19">
        <f>IF(Blad1!K92="",NA(),Blad1!K92)</f>
        <v>12.795</v>
      </c>
      <c r="L19">
        <f>IF(Blad1!L92="",NA(),Blad1!L92)</f>
        <v>1.95E-2</v>
      </c>
      <c r="M19" t="str">
        <f>IF(Blad1!M92="",NA(),Blad1!M92)</f>
        <v>Hoffmann et al. (2012) Stor Å</v>
      </c>
      <c r="N19" t="str">
        <f>IF(Blad1!N92="",NA(),Blad1!N92)</f>
        <v>Riparian</v>
      </c>
      <c r="O19" t="str">
        <f>IF(Blad1!O92="",NA(),Blad1!O92)</f>
        <v>Agricultural runoff</v>
      </c>
      <c r="P19">
        <f>IF(Blad1!P92="",NA(),Blad1!P92)</f>
        <v>5870</v>
      </c>
      <c r="Q19">
        <f>IF(Blad1!Q92="",NA(),Blad1!Q92)</f>
        <v>5</v>
      </c>
      <c r="R19" t="str">
        <f>IF(Blad1!R92="",NA(),Blad1!R92)</f>
        <v>Restored, formerly drained cropland</v>
      </c>
      <c r="S19" t="str">
        <f>IF(Blad1!S92="",NA(),Blad1!S92)</f>
        <v>Emergent</v>
      </c>
      <c r="T19" t="str">
        <f>IF(Blad1!T92="",NA(),Blad1!T92)</f>
        <v>Hoffmann et al. (2012) Stor Å</v>
      </c>
      <c r="U19">
        <f>IF(Blad1!U92="",NA(),Blad1!U92)</f>
        <v>67.434752747252745</v>
      </c>
      <c r="V19">
        <f>IF(Blad1!V92="",NA(),Blad1!V92)</f>
        <v>6.5941592547740031</v>
      </c>
      <c r="W19">
        <f>IF(Blad1!W92="",NA(),Blad1!W92)</f>
        <v>19.353021978021978</v>
      </c>
      <c r="X19">
        <f>IF(Blad1!X92="",NA(),Blad1!X92)</f>
        <v>5.1051555520830956</v>
      </c>
      <c r="Y19">
        <f>IF(Blad1!Y92="",NA(),Blad1!Y92)</f>
        <v>29</v>
      </c>
      <c r="Z19">
        <f>IF(Blad1!Z92="",NA(),Blad1!Z92)</f>
        <v>4.2426406871192848</v>
      </c>
      <c r="AA19">
        <f>IF(Blad1!AA92="",NA(),Blad1!AA92)</f>
        <v>2</v>
      </c>
      <c r="AB19">
        <f>IF(Blad1!AB92="",NA(),Blad1!AB92)</f>
        <v>0.10980082417582418</v>
      </c>
      <c r="AC19">
        <f>IF(Blad1!AC92="",NA(),Blad1!AC92)</f>
        <v>5.4596802431999741E-2</v>
      </c>
      <c r="AD19">
        <f>IF(Blad1!AD92="",NA(),Blad1!AD92)</f>
        <v>-6.1668956043956044E-2</v>
      </c>
      <c r="AE19">
        <f>IF(Blad1!AE92="",NA(),Blad1!AE92)</f>
        <v>4.0415814787324512E-2</v>
      </c>
      <c r="AF19">
        <f>IF(Blad1!AF92="",NA(),Blad1!AF92)</f>
        <v>-74.5</v>
      </c>
      <c r="AG19">
        <f>IF(Blad1!AG92="",NA(),Blad1!AG92)</f>
        <v>74.246212024587493</v>
      </c>
      <c r="AH19">
        <f>IF(Blad1!AH92="",NA(),Blad1!AH92)</f>
        <v>2</v>
      </c>
    </row>
    <row r="20" spans="1:34" x14ac:dyDescent="0.3">
      <c r="A20" t="str">
        <f>IF(Blad1!A52="",NA(),Blad1!A52)</f>
        <v>Dolan et al. (1981) Plot H</v>
      </c>
      <c r="B20" t="str">
        <f>IF(Blad1!B52="",NA(),Blad1!B52)</f>
        <v>Florida, USA</v>
      </c>
      <c r="C20">
        <f>IF(Blad1!C52="",NA(),Blad1!C52)</f>
        <v>28.560987999999998</v>
      </c>
      <c r="D20">
        <f>IF(Blad1!D52="",NA(),Blad1!D52)</f>
        <v>-81.779527999999999</v>
      </c>
      <c r="E20" t="str">
        <f>IF(Blad1!E52="",NA(),Blad1!E52)</f>
        <v>1977-1978</v>
      </c>
      <c r="F20">
        <f>IF(Blad1!F52="",NA(),Blad1!F52)</f>
        <v>21.829166666666701</v>
      </c>
      <c r="G20">
        <f>IF(Blad1!G52="",NA(),Blad1!G52)</f>
        <v>1261</v>
      </c>
      <c r="H20" t="str">
        <f>IF(Blad1!H52="",NA(),Blad1!H52)</f>
        <v>Cfa</v>
      </c>
      <c r="I20">
        <f>IF(Blad1!I52="",NA(),Blad1!I52)/365.25</f>
        <v>1.4521560574948664E-2</v>
      </c>
      <c r="J20" t="str">
        <f>IF(Blad1!J52="",NA(),Blad1!J52)</f>
        <v>Intermittent, constant</v>
      </c>
      <c r="K20" t="e">
        <f>IF(Blad1!K52="",NA(),Blad1!K52)</f>
        <v>#N/A</v>
      </c>
      <c r="L20">
        <f>IF(Blad1!L52="",NA(),Blad1!L52)</f>
        <v>8.8833333333333329</v>
      </c>
      <c r="M20" t="str">
        <f>IF(Blad1!M52="",NA(),Blad1!M52)</f>
        <v>Dolan et al. (1981) Plot H</v>
      </c>
      <c r="N20" t="str">
        <f>IF(Blad1!N52="",NA(),Blad1!N52)</f>
        <v>Free Water Surface</v>
      </c>
      <c r="O20" t="str">
        <f>IF(Blad1!O52="",NA(),Blad1!O52)</f>
        <v>Sec. Domestic Wastewater</v>
      </c>
      <c r="P20">
        <f>IF(Blad1!P52="",NA(),Blad1!P52)</f>
        <v>2000</v>
      </c>
      <c r="Q20">
        <f>IF(Blad1!Q52="",NA(),Blad1!Q52)</f>
        <v>0</v>
      </c>
      <c r="R20" t="str">
        <f>IF(Blad1!R52="",NA(),Blad1!R52)</f>
        <v>Restored, formerly other land use</v>
      </c>
      <c r="S20" t="str">
        <f>IF(Blad1!S52="",NA(),Blad1!S52)</f>
        <v>Emergent</v>
      </c>
      <c r="T20" t="str">
        <f>IF(Blad1!T52="",NA(),Blad1!T52)</f>
        <v>Dolan et al. (1981) Plot H</v>
      </c>
      <c r="U20" t="e">
        <f>IF(Blad1!U52="",NA(),Blad1!U52)</f>
        <v>#N/A</v>
      </c>
      <c r="V20" t="e">
        <f>IF(Blad1!V52="",NA(),Blad1!V52)</f>
        <v>#N/A</v>
      </c>
      <c r="W20" t="e">
        <f>IF(Blad1!W52="",NA(),Blad1!W52)</f>
        <v>#N/A</v>
      </c>
      <c r="X20" t="e">
        <f>IF(Blad1!X52="",NA(),Blad1!X52)</f>
        <v>#N/A</v>
      </c>
      <c r="Y20" t="e">
        <f>IF(Blad1!Y52="",NA(),Blad1!Y52)</f>
        <v>#N/A</v>
      </c>
      <c r="Z20" t="e">
        <f>IF(Blad1!Z52="",NA(),Blad1!Z52)</f>
        <v>#N/A</v>
      </c>
      <c r="AA20" t="e">
        <f>IF(Blad1!AA52="",NA(),Blad1!AA52)</f>
        <v>#N/A</v>
      </c>
      <c r="AB20">
        <f>IF(Blad1!AB52="",NA(),Blad1!AB52)</f>
        <v>48.197743055555556</v>
      </c>
      <c r="AC20" t="e">
        <f>IF(Blad1!AC52="",NA(),Blad1!AC52)</f>
        <v>#N/A</v>
      </c>
      <c r="AD20">
        <f>IF(Blad1!AD52="",NA(),Blad1!AD52)</f>
        <v>47.006423611111117</v>
      </c>
      <c r="AE20" t="e">
        <f>IF(Blad1!AE52="",NA(),Blad1!AE52)</f>
        <v>#N/A</v>
      </c>
      <c r="AF20">
        <f>IF(Blad1!AF52="",NA(),Blad1!AF52)</f>
        <v>97.528267157507244</v>
      </c>
      <c r="AG20" t="e">
        <f>IF(Blad1!AG52="",NA(),Blad1!AG52)</f>
        <v>#N/A</v>
      </c>
      <c r="AH20">
        <f>IF(Blad1!AH52="",NA(),Blad1!AH52)</f>
        <v>1</v>
      </c>
    </row>
    <row r="21" spans="1:34" x14ac:dyDescent="0.3">
      <c r="A21" t="str">
        <f>IF(Blad1!A16="",NA(),Blad1!A16)</f>
        <v>Barten (1983) Clear Lake treatment marsh</v>
      </c>
      <c r="B21" t="str">
        <f>IF(Blad1!B16="",NA(),Blad1!B16)</f>
        <v>Minnesota, USA</v>
      </c>
      <c r="C21">
        <f>IF(Blad1!C16="",NA(),Blad1!C16)</f>
        <v>44.091127999999998</v>
      </c>
      <c r="D21">
        <f>IF(Blad1!D16="",NA(),Blad1!D16)</f>
        <v>-93.497530999999995</v>
      </c>
      <c r="E21" t="str">
        <f>IF(Blad1!E16="",NA(),Blad1!E16)</f>
        <v>1981-1982</v>
      </c>
      <c r="F21">
        <f>IF(Blad1!F16="",NA(),Blad1!F16)</f>
        <v>6.55833333333333</v>
      </c>
      <c r="G21">
        <f>IF(Blad1!G16="",NA(),Blad1!G16)</f>
        <v>791</v>
      </c>
      <c r="H21" t="str">
        <f>IF(Blad1!H16="",NA(),Blad1!H16)</f>
        <v>Dfa</v>
      </c>
      <c r="I21">
        <f>IF(Blad1!I16="",NA(),Blad1!I16)/365.25</f>
        <v>1.5669148573253425E-2</v>
      </c>
      <c r="J21" t="str">
        <f>IF(Blad1!J16="",NA(),Blad1!J16)</f>
        <v>Precipitation-driven</v>
      </c>
      <c r="K21" t="e">
        <f>IF(Blad1!K16="",NA(),Blad1!K16)</f>
        <v>#N/A</v>
      </c>
      <c r="L21">
        <f>IF(Blad1!L16="",NA(),Blad1!L16)</f>
        <v>0.67549999999999999</v>
      </c>
      <c r="M21" t="str">
        <f>IF(Blad1!M16="",NA(),Blad1!M16)</f>
        <v>Barten (1983) Clear Lake treatment marsh</v>
      </c>
      <c r="N21" t="str">
        <f>IF(Blad1!N16="",NA(),Blad1!N16)</f>
        <v>Vertical Subsurface Down</v>
      </c>
      <c r="O21" t="str">
        <f>IF(Blad1!O16="",NA(),Blad1!O16)</f>
        <v>Urban storm water/runoff</v>
      </c>
      <c r="P21">
        <f>IF(Blad1!P16="",NA(),Blad1!P16)</f>
        <v>214000</v>
      </c>
      <c r="Q21">
        <f>IF(Blad1!Q16="",NA(),Blad1!Q16)</f>
        <v>2</v>
      </c>
      <c r="R21" t="str">
        <f>IF(Blad1!R16="",NA(),Blad1!R16)</f>
        <v>Constructed</v>
      </c>
      <c r="S21" t="str">
        <f>IF(Blad1!S16="",NA(),Blad1!S16)</f>
        <v>Emergent</v>
      </c>
      <c r="T21" t="str">
        <f>IF(Blad1!T16="",NA(),Blad1!T16)</f>
        <v>Barten (1983) Clear Lake treatment marsh</v>
      </c>
      <c r="U21" t="e">
        <f>IF(Blad1!U16="",NA(),Blad1!U16)</f>
        <v>#N/A</v>
      </c>
      <c r="V21" t="e">
        <f>IF(Blad1!V16="",NA(),Blad1!V16)</f>
        <v>#N/A</v>
      </c>
      <c r="W21" t="e">
        <f>IF(Blad1!W16="",NA(),Blad1!W16)</f>
        <v>#N/A</v>
      </c>
      <c r="X21" t="e">
        <f>IF(Blad1!X16="",NA(),Blad1!X16)</f>
        <v>#N/A</v>
      </c>
      <c r="Y21" t="e">
        <f>IF(Blad1!Y16="",NA(),Blad1!Y16)</f>
        <v>#N/A</v>
      </c>
      <c r="Z21" t="e">
        <f>IF(Blad1!Z16="",NA(),Blad1!Z16)</f>
        <v>#N/A</v>
      </c>
      <c r="AA21" t="e">
        <f>IF(Blad1!AA16="",NA(),Blad1!AA16)</f>
        <v>#N/A</v>
      </c>
      <c r="AB21">
        <f>IF(Blad1!AB16="",NA(),Blad1!AB16)</f>
        <v>4.1642125397966518</v>
      </c>
      <c r="AC21" t="e">
        <f>IF(Blad1!AC16="",NA(),Blad1!AC16)</f>
        <v>#N/A</v>
      </c>
      <c r="AD21">
        <f>IF(Blad1!AD16="",NA(),Blad1!AD16)</f>
        <v>2.6376001335113477</v>
      </c>
      <c r="AE21" t="e">
        <f>IF(Blad1!AE16="",NA(),Blad1!AE16)</f>
        <v>#N/A</v>
      </c>
      <c r="AF21">
        <f>IF(Blad1!AF16="",NA(),Blad1!AF16)</f>
        <v>63.339709688308751</v>
      </c>
      <c r="AG21" t="e">
        <f>IF(Blad1!AG16="",NA(),Blad1!AG16)</f>
        <v>#N/A</v>
      </c>
      <c r="AH21">
        <f>IF(Blad1!AH16="",NA(),Blad1!AH16)</f>
        <v>1</v>
      </c>
    </row>
    <row r="22" spans="1:34" x14ac:dyDescent="0.3">
      <c r="A22" t="str">
        <f>IF(Blad1!A79="",NA(),Blad1!A79)</f>
        <v>Gumiero et al. (2011) Riparian</v>
      </c>
      <c r="B22" t="str">
        <f>IF(Blad1!B79="",NA(),Blad1!B79)</f>
        <v>Italy</v>
      </c>
      <c r="C22">
        <f>IF(Blad1!C79="",NA(),Blad1!C79)</f>
        <v>45.573</v>
      </c>
      <c r="D22">
        <f>IF(Blad1!D79="",NA(),Blad1!D79)</f>
        <v>12.313000000000001</v>
      </c>
      <c r="E22" t="str">
        <f>IF(Blad1!E79="",NA(),Blad1!E79)</f>
        <v>2000-2002</v>
      </c>
      <c r="F22">
        <f>IF(Blad1!F79="",NA(),Blad1!F79)</f>
        <v>13.0375</v>
      </c>
      <c r="G22">
        <f>IF(Blad1!G79="",NA(),Blad1!G79)</f>
        <v>889</v>
      </c>
      <c r="H22" t="str">
        <f>IF(Blad1!H79="",NA(),Blad1!H79)</f>
        <v>Cfb</v>
      </c>
      <c r="I22">
        <f>IF(Blad1!I79="",NA(),Blad1!I79)/365.25</f>
        <v>1.6105589778690393E-2</v>
      </c>
      <c r="J22" t="str">
        <f>IF(Blad1!J79="",NA(),Blad1!J79)</f>
        <v>Intermittent, variable</v>
      </c>
      <c r="K22" t="e">
        <f>IF(Blad1!K79="",NA(),Blad1!K79)</f>
        <v>#N/A</v>
      </c>
      <c r="L22" t="e">
        <f>IF(Blad1!L79="",NA(),Blad1!L79)</f>
        <v>#N/A</v>
      </c>
      <c r="M22" t="str">
        <f>IF(Blad1!M79="",NA(),Blad1!M79)</f>
        <v>Gumiero et al. (2011) Riparian</v>
      </c>
      <c r="N22" t="str">
        <f>IF(Blad1!N79="",NA(),Blad1!N79)</f>
        <v>Horizontal Subsurface Flow</v>
      </c>
      <c r="O22" t="str">
        <f>IF(Blad1!O79="",NA(),Blad1!O79)</f>
        <v>River/Lake water</v>
      </c>
      <c r="P22">
        <f>IF(Blad1!P79="",NA(),Blad1!P79)</f>
        <v>7000</v>
      </c>
      <c r="Q22" t="str">
        <f>IF(Blad1!Q79="",NA(),Blad1!Q79)</f>
        <v>&lt;1</v>
      </c>
      <c r="R22" t="str">
        <f>IF(Blad1!R79="",NA(),Blad1!R79)</f>
        <v>Not specified</v>
      </c>
      <c r="S22" t="str">
        <f>IF(Blad1!S79="",NA(),Blad1!S79)</f>
        <v>Emergent</v>
      </c>
      <c r="T22" t="str">
        <f>IF(Blad1!T79="",NA(),Blad1!T79)</f>
        <v>Gumiero et al. (2011) Riparian</v>
      </c>
      <c r="U22">
        <f>IF(Blad1!U79="",NA(),Blad1!U79)</f>
        <v>12.296666666666667</v>
      </c>
      <c r="V22">
        <f>IF(Blad1!V79="",NA(),Blad1!V79)</f>
        <v>1.0718830782008513</v>
      </c>
      <c r="W22">
        <f>IF(Blad1!W79="",NA(),Blad1!W79)</f>
        <v>6.0066666666666677</v>
      </c>
      <c r="X22">
        <f>IF(Blad1!X79="",NA(),Blad1!X79)</f>
        <v>2.4999266655910786</v>
      </c>
      <c r="Y22">
        <f>IF(Blad1!Y79="",NA(),Blad1!Y79)</f>
        <v>50.211978289070125</v>
      </c>
      <c r="Z22">
        <f>IF(Blad1!Z79="",NA(),Blad1!Z79)</f>
        <v>23.519554661290069</v>
      </c>
      <c r="AA22">
        <f>IF(Blad1!AA79="",NA(),Blad1!AA79)</f>
        <v>3</v>
      </c>
      <c r="AB22" t="e">
        <f>IF(Blad1!AB79="",NA(),Blad1!AB79)</f>
        <v>#N/A</v>
      </c>
      <c r="AC22" t="e">
        <f>IF(Blad1!AC79="",NA(),Blad1!AC79)</f>
        <v>#N/A</v>
      </c>
      <c r="AD22" t="e">
        <f>IF(Blad1!AD79="",NA(),Blad1!AD79)</f>
        <v>#N/A</v>
      </c>
      <c r="AE22" t="e">
        <f>IF(Blad1!AE79="",NA(),Blad1!AE79)</f>
        <v>#N/A</v>
      </c>
      <c r="AF22" t="e">
        <f>IF(Blad1!AF79="",NA(),Blad1!AF79)</f>
        <v>#N/A</v>
      </c>
      <c r="AG22" t="e">
        <f>IF(Blad1!AG79="",NA(),Blad1!AG79)</f>
        <v>#N/A</v>
      </c>
      <c r="AH22" t="e">
        <f>IF(Blad1!AH79="",NA(),Blad1!AH79)</f>
        <v>#N/A</v>
      </c>
    </row>
    <row r="23" spans="1:34" x14ac:dyDescent="0.3">
      <c r="A23" t="str">
        <f>IF(Blad1!A116="",NA(),Blad1!A116)</f>
        <v>Kovacic et al. (2000) Wetland B</v>
      </c>
      <c r="B23" t="str">
        <f>IF(Blad1!B116="",NA(),Blad1!B116)</f>
        <v>Illinois, USA</v>
      </c>
      <c r="C23">
        <f>IF(Blad1!C116="",NA(),Blad1!C116)</f>
        <v>39.9129</v>
      </c>
      <c r="D23">
        <f>IF(Blad1!D116="",NA(),Blad1!D116)</f>
        <v>-88.193200000000004</v>
      </c>
      <c r="E23" t="str">
        <f>IF(Blad1!E116="",NA(),Blad1!E116)</f>
        <v>1995-1997</v>
      </c>
      <c r="F23">
        <f>IF(Blad1!F116="",NA(),Blad1!F116)</f>
        <v>11.241666666666699</v>
      </c>
      <c r="G23">
        <f>IF(Blad1!G116="",NA(),Blad1!G116)</f>
        <v>983</v>
      </c>
      <c r="H23" t="str">
        <f>IF(Blad1!H116="",NA(),Blad1!H116)</f>
        <v>Dfa</v>
      </c>
      <c r="I23">
        <f>IF(Blad1!I116="",NA(),Blad1!I116)/365.25</f>
        <v>1.6579207544299944E-2</v>
      </c>
      <c r="J23" t="str">
        <f>IF(Blad1!J116="",NA(),Blad1!J116)</f>
        <v>Precipitation-driven</v>
      </c>
      <c r="K23">
        <f>IF(Blad1!K116="",NA(),Blad1!K116)</f>
        <v>10.4</v>
      </c>
      <c r="L23">
        <f>IF(Blad1!L116="",NA(),Blad1!L116)</f>
        <v>8.8199999999999985</v>
      </c>
      <c r="M23" t="str">
        <f>IF(Blad1!M116="",NA(),Blad1!M116)</f>
        <v>Kovacic et al. (2000) Wetland B</v>
      </c>
      <c r="N23" t="str">
        <f>IF(Blad1!N116="",NA(),Blad1!N116)</f>
        <v>Free Water Surface</v>
      </c>
      <c r="O23" t="str">
        <f>IF(Blad1!O116="",NA(),Blad1!O116)</f>
        <v>Agricultural runoff</v>
      </c>
      <c r="P23">
        <f>IF(Blad1!P116="",NA(),Blad1!P116)</f>
        <v>3000</v>
      </c>
      <c r="Q23">
        <f>IF(Blad1!Q116="",NA(),Blad1!Q116)</f>
        <v>0</v>
      </c>
      <c r="R23" t="str">
        <f>IF(Blad1!R116="",NA(),Blad1!R116)</f>
        <v>Constructed</v>
      </c>
      <c r="S23" t="str">
        <f>IF(Blad1!S116="",NA(),Blad1!S116)</f>
        <v>Emergent</v>
      </c>
      <c r="T23" t="str">
        <f>IF(Blad1!T116="",NA(),Blad1!T116)</f>
        <v>Kovacic et al. (2000) Wetland B</v>
      </c>
      <c r="U23">
        <f>IF(Blad1!U116="",NA(),Blad1!U116)</f>
        <v>55.222222222222221</v>
      </c>
      <c r="V23">
        <f>IF(Blad1!V116="",NA(),Blad1!V116)</f>
        <v>22.301801953438009</v>
      </c>
      <c r="W23">
        <f>IF(Blad1!W116="",NA(),Blad1!W116)</f>
        <v>24.222222222222218</v>
      </c>
      <c r="X23">
        <f>IF(Blad1!X116="",NA(),Blad1!X116)</f>
        <v>11.50040256944335</v>
      </c>
      <c r="Y23">
        <f>IF(Blad1!Y116="",NA(),Blad1!Y116)</f>
        <v>43</v>
      </c>
      <c r="Z23">
        <f>IF(Blad1!Z116="",NA(),Blad1!Z116)</f>
        <v>6.2449979983983983</v>
      </c>
      <c r="AA23">
        <f>IF(Blad1!AA116="",NA(),Blad1!AA116)</f>
        <v>3</v>
      </c>
      <c r="AB23">
        <f>IF(Blad1!AB116="",NA(),Blad1!AB116)</f>
        <v>0.66666666666666663</v>
      </c>
      <c r="AC23">
        <f>IF(Blad1!AC116="",NA(),Blad1!AC116)</f>
        <v>0.15275252316519497</v>
      </c>
      <c r="AD23">
        <f>IF(Blad1!AD116="",NA(),Blad1!AD116)</f>
        <v>0.17777777777777778</v>
      </c>
      <c r="AE23">
        <f>IF(Blad1!AE116="",NA(),Blad1!AE116)</f>
        <v>0.25458753860865785</v>
      </c>
      <c r="AF23">
        <f>IF(Blad1!AF116="",NA(),Blad1!AF116)</f>
        <v>35</v>
      </c>
      <c r="AG23">
        <f>IF(Blad1!AG116="",NA(),Blad1!AG116)</f>
        <v>46.572524088780071</v>
      </c>
      <c r="AH23">
        <f>IF(Blad1!AH116="",NA(),Blad1!AH116)</f>
        <v>3</v>
      </c>
    </row>
    <row r="24" spans="1:34" x14ac:dyDescent="0.3">
      <c r="A24" t="str">
        <f>IF(Blad1!A39="",NA(),Blad1!A39)</f>
        <v>Chen et al. (2014) STA-1E</v>
      </c>
      <c r="B24" t="str">
        <f>IF(Blad1!B39="",NA(),Blad1!B39)</f>
        <v>Florida, USA</v>
      </c>
      <c r="C24">
        <f>IF(Blad1!C39="",NA(),Blad1!C39)</f>
        <v>26.654</v>
      </c>
      <c r="D24">
        <f>IF(Blad1!D39="",NA(),Blad1!D39)</f>
        <v>-80.334999999999994</v>
      </c>
      <c r="E24" t="str">
        <f>IF(Blad1!E39="",NA(),Blad1!E39)</f>
        <v>2006-2011</v>
      </c>
      <c r="F24">
        <f>IF(Blad1!F39="",NA(),Blad1!F39)</f>
        <v>23.1458333333333</v>
      </c>
      <c r="G24">
        <f>IF(Blad1!G39="",NA(),Blad1!G39)</f>
        <v>1457</v>
      </c>
      <c r="H24" t="str">
        <f>IF(Blad1!H39="",NA(),Blad1!H39)</f>
        <v>Aw</v>
      </c>
      <c r="I24">
        <f>IF(Blad1!I39="",NA(),Blad1!I39)/365.25</f>
        <v>1.7188227241615332E-2</v>
      </c>
      <c r="J24" t="str">
        <f>IF(Blad1!J39="",NA(),Blad1!J39)</f>
        <v>Precipitation-driven</v>
      </c>
      <c r="K24" t="e">
        <f>IF(Blad1!K39="",NA(),Blad1!K39)</f>
        <v>#N/A</v>
      </c>
      <c r="L24">
        <f>IF(Blad1!L39="",NA(),Blad1!L39)</f>
        <v>0.18099999999999999</v>
      </c>
      <c r="M24" t="str">
        <f>IF(Blad1!M39="",NA(),Blad1!M39)</f>
        <v>Chen et al. (2014) STA-1E</v>
      </c>
      <c r="N24" t="str">
        <f>IF(Blad1!N39="",NA(),Blad1!N39)</f>
        <v>Free Water Surface</v>
      </c>
      <c r="O24" t="str">
        <f>IF(Blad1!O39="",NA(),Blad1!O39)</f>
        <v>Agricultural runoff</v>
      </c>
      <c r="P24">
        <f>IF(Blad1!P39="",NA(),Blad1!P39)</f>
        <v>20830000</v>
      </c>
      <c r="Q24">
        <f>IF(Blad1!Q39="",NA(),Blad1!Q39)</f>
        <v>2</v>
      </c>
      <c r="R24" t="str">
        <f>IF(Blad1!R39="",NA(),Blad1!R39)</f>
        <v>Created, formerly cropland</v>
      </c>
      <c r="S24" t="str">
        <f>IF(Blad1!S39="",NA(),Blad1!S39)</f>
        <v>Unspecified</v>
      </c>
      <c r="T24" t="str">
        <f>IF(Blad1!T39="",NA(),Blad1!T39)</f>
        <v>Chen et al. (2014) STA-1E</v>
      </c>
      <c r="U24" t="e">
        <f>IF(Blad1!U39="",NA(),Blad1!U39)</f>
        <v>#N/A</v>
      </c>
      <c r="V24" t="e">
        <f>IF(Blad1!V39="",NA(),Blad1!V39)</f>
        <v>#N/A</v>
      </c>
      <c r="W24" t="e">
        <f>IF(Blad1!W39="",NA(),Blad1!W39)</f>
        <v>#N/A</v>
      </c>
      <c r="X24" t="e">
        <f>IF(Blad1!X39="",NA(),Blad1!X39)</f>
        <v>#N/A</v>
      </c>
      <c r="Y24" t="e">
        <f>IF(Blad1!Y39="",NA(),Blad1!Y39)</f>
        <v>#N/A</v>
      </c>
      <c r="Z24" t="e">
        <f>IF(Blad1!Z39="",NA(),Blad1!Z39)</f>
        <v>#N/A</v>
      </c>
      <c r="AA24" t="e">
        <f>IF(Blad1!AA39="",NA(),Blad1!AA39)</f>
        <v>#N/A</v>
      </c>
      <c r="AB24">
        <f>IF(Blad1!AB39="",NA(),Blad1!AB39)</f>
        <v>1.2935944940334401</v>
      </c>
      <c r="AC24" t="e">
        <f>IF(Blad1!AC39="",NA(),Blad1!AC39)</f>
        <v>#N/A</v>
      </c>
      <c r="AD24">
        <f>IF(Blad1!AD39="",NA(),Blad1!AD39)</f>
        <v>0.85</v>
      </c>
      <c r="AE24" t="e">
        <f>IF(Blad1!AE39="",NA(),Blad1!AE39)</f>
        <v>#N/A</v>
      </c>
      <c r="AF24">
        <f>IF(Blad1!AF39="",NA(),Blad1!AF39)</f>
        <v>68.800518467730868</v>
      </c>
      <c r="AG24" t="e">
        <f>IF(Blad1!AG39="",NA(),Blad1!AG39)</f>
        <v>#N/A</v>
      </c>
      <c r="AH24">
        <f>IF(Blad1!AH39="",NA(),Blad1!AH39)</f>
        <v>1</v>
      </c>
    </row>
    <row r="25" spans="1:34" x14ac:dyDescent="0.3">
      <c r="A25" t="str">
        <f>IF(Blad1!A93="",NA(),Blad1!A93)</f>
        <v>Johannesson et al. (2011) S. Stene</v>
      </c>
      <c r="B25" t="str">
        <f>IF(Blad1!B93="",NA(),Blad1!B93)</f>
        <v>Sweden</v>
      </c>
      <c r="C25">
        <f>IF(Blad1!C93="",NA(),Blad1!C93)</f>
        <v>58.994399999999999</v>
      </c>
      <c r="D25">
        <f>IF(Blad1!D93="",NA(),Blad1!D93)</f>
        <v>17.3766</v>
      </c>
      <c r="E25" t="str">
        <f>IF(Blad1!E93="",NA(),Blad1!E93)</f>
        <v>2004-2008</v>
      </c>
      <c r="F25">
        <f>IF(Blad1!F93="",NA(),Blad1!F93)</f>
        <v>6.7708333333333304</v>
      </c>
      <c r="G25">
        <f>IF(Blad1!G93="",NA(),Blad1!G93)</f>
        <v>531</v>
      </c>
      <c r="H25" t="str">
        <f>IF(Blad1!H93="",NA(),Blad1!H93)</f>
        <v>Cfb</v>
      </c>
      <c r="I25">
        <f>IF(Blad1!I93="",NA(),Blad1!I93)/365.25</f>
        <v>1.8275154004106776E-2</v>
      </c>
      <c r="J25" t="str">
        <f>IF(Blad1!J93="",NA(),Blad1!J93)</f>
        <v>continuous, variable</v>
      </c>
      <c r="K25" t="e">
        <f>IF(Blad1!K93="",NA(),Blad1!K93)</f>
        <v>#N/A</v>
      </c>
      <c r="L25" t="e">
        <f>IF(Blad1!L93="",NA(),Blad1!L93)</f>
        <v>#N/A</v>
      </c>
      <c r="M25" t="str">
        <f>IF(Blad1!M93="",NA(),Blad1!M93)</f>
        <v>Johannesson et al. (2011) S. Stene</v>
      </c>
      <c r="N25" t="str">
        <f>IF(Blad1!N93="",NA(),Blad1!N93)</f>
        <v>Free Water Surface</v>
      </c>
      <c r="O25" t="str">
        <f>IF(Blad1!O93="",NA(),Blad1!O93)</f>
        <v>Agricultural+urban runoff</v>
      </c>
      <c r="P25">
        <f>IF(Blad1!P93="",NA(),Blad1!P93)</f>
        <v>210000</v>
      </c>
      <c r="Q25">
        <f>IF(Blad1!Q93="",NA(),Blad1!Q93)</f>
        <v>0</v>
      </c>
      <c r="R25" t="str">
        <f>IF(Blad1!R93="",NA(),Blad1!R93)</f>
        <v>Restored, formerly drained cropland</v>
      </c>
      <c r="S25" t="str">
        <f>IF(Blad1!S93="",NA(),Blad1!S93)</f>
        <v>Unspecified</v>
      </c>
      <c r="T25" t="str">
        <f>IF(Blad1!T93="",NA(),Blad1!T93)</f>
        <v>Johannesson et al. (2011) S. Stene</v>
      </c>
      <c r="U25" t="e">
        <f>IF(Blad1!U93="",NA(),Blad1!U93)</f>
        <v>#N/A</v>
      </c>
      <c r="V25" t="e">
        <f>IF(Blad1!V93="",NA(),Blad1!V93)</f>
        <v>#N/A</v>
      </c>
      <c r="W25" t="e">
        <f>IF(Blad1!W93="",NA(),Blad1!W93)</f>
        <v>#N/A</v>
      </c>
      <c r="X25" t="e">
        <f>IF(Blad1!X93="",NA(),Blad1!X93)</f>
        <v>#N/A</v>
      </c>
      <c r="Y25" t="e">
        <f>IF(Blad1!Y93="",NA(),Blad1!Y93)</f>
        <v>#N/A</v>
      </c>
      <c r="Z25" t="e">
        <f>IF(Blad1!Z93="",NA(),Blad1!Z93)</f>
        <v>#N/A</v>
      </c>
      <c r="AA25" t="e">
        <f>IF(Blad1!AA93="",NA(),Blad1!AA93)</f>
        <v>#N/A</v>
      </c>
      <c r="AB25">
        <f>IF(Blad1!AB93="",NA(),Blad1!AB93)</f>
        <v>1.6207554945054943</v>
      </c>
      <c r="AC25">
        <f>IF(Blad1!AC93="",NA(),Blad1!AC93)</f>
        <v>1.1193739954006066</v>
      </c>
      <c r="AD25">
        <f>IF(Blad1!AD93="",NA(),Blad1!AD93)</f>
        <v>0.28062500000000001</v>
      </c>
      <c r="AE25">
        <f>IF(Blad1!AE93="",NA(),Blad1!AE93)</f>
        <v>0.23032706131497588</v>
      </c>
      <c r="AF25">
        <f>IF(Blad1!AF93="",NA(),Blad1!AF93)</f>
        <v>17</v>
      </c>
      <c r="AG25">
        <f>IF(Blad1!AG93="",NA(),Blad1!AG93)</f>
        <v>3.5590260840104371</v>
      </c>
      <c r="AH25">
        <f>IF(Blad1!AH93="",NA(),Blad1!AH93)</f>
        <v>4</v>
      </c>
    </row>
    <row r="26" spans="1:34" x14ac:dyDescent="0.3">
      <c r="A26" t="str">
        <f>IF(Blad1!A68="",NA(),Blad1!A68)</f>
        <v>Gu &amp; Dreschel (2008) North Test Cell Cattail</v>
      </c>
      <c r="B26" t="str">
        <f>IF(Blad1!B68="",NA(),Blad1!B68)</f>
        <v>Florida, USA</v>
      </c>
      <c r="C26">
        <f>IF(Blad1!C68="",NA(),Blad1!C68)</f>
        <v>26.652999999999999</v>
      </c>
      <c r="D26">
        <f>IF(Blad1!D68="",NA(),Blad1!D68)</f>
        <v>-80.403099999999995</v>
      </c>
      <c r="E26" t="str">
        <f>IF(Blad1!E68="",NA(),Blad1!E68)</f>
        <v>2002-2004</v>
      </c>
      <c r="F26">
        <f>IF(Blad1!F68="",NA(),Blad1!F68)</f>
        <v>23.091666666666701</v>
      </c>
      <c r="G26">
        <f>IF(Blad1!G68="",NA(),Blad1!G68)</f>
        <v>1443</v>
      </c>
      <c r="H26" t="str">
        <f>IF(Blad1!H68="",NA(),Blad1!H68)</f>
        <v>Aw</v>
      </c>
      <c r="I26">
        <f>IF(Blad1!I68="",NA(),Blad1!I68)/365.25</f>
        <v>1.8337440109514033E-2</v>
      </c>
      <c r="J26" t="str">
        <f>IF(Blad1!J68="",NA(),Blad1!J68)</f>
        <v>Intermittent, constant</v>
      </c>
      <c r="K26" t="e">
        <f>IF(Blad1!K68="",NA(),Blad1!K68)</f>
        <v>#N/A</v>
      </c>
      <c r="L26">
        <f>IF(Blad1!L68="",NA(),Blad1!L68)</f>
        <v>73.859126984126846</v>
      </c>
      <c r="M26" t="str">
        <f>IF(Blad1!M68="",NA(),Blad1!M68)</f>
        <v>Gu &amp; Dreschel (2008) North Test Cell Cattail</v>
      </c>
      <c r="N26" t="str">
        <f>IF(Blad1!N68="",NA(),Blad1!N68)</f>
        <v>Free Water Surface</v>
      </c>
      <c r="O26" t="str">
        <f>IF(Blad1!O68="",NA(),Blad1!O68)</f>
        <v>Agricultural runoff</v>
      </c>
      <c r="P26">
        <f>IF(Blad1!P68="",NA(),Blad1!P68)</f>
        <v>4000</v>
      </c>
      <c r="Q26" t="e">
        <f>IF(Blad1!Q68="",NA(),Blad1!Q68)</f>
        <v>#N/A</v>
      </c>
      <c r="R26" t="str">
        <f>IF(Blad1!R68="",NA(),Blad1!R68)</f>
        <v>Created, formerly cropland</v>
      </c>
      <c r="S26" t="str">
        <f>IF(Blad1!S68="",NA(),Blad1!S68)</f>
        <v>Emergent</v>
      </c>
      <c r="T26" t="str">
        <f>IF(Blad1!T68="",NA(),Blad1!T68)</f>
        <v>Gu &amp; Dreschel (2008) North Test Cell Cattail</v>
      </c>
      <c r="U26" t="e">
        <f>IF(Blad1!U68="",NA(),Blad1!U68)</f>
        <v>#N/A</v>
      </c>
      <c r="V26" t="e">
        <f>IF(Blad1!V68="",NA(),Blad1!V68)</f>
        <v>#N/A</v>
      </c>
      <c r="W26" t="e">
        <f>IF(Blad1!W68="",NA(),Blad1!W68)</f>
        <v>#N/A</v>
      </c>
      <c r="X26" t="e">
        <f>IF(Blad1!X68="",NA(),Blad1!X68)</f>
        <v>#N/A</v>
      </c>
      <c r="Y26" t="e">
        <f>IF(Blad1!Y68="",NA(),Blad1!Y68)</f>
        <v>#N/A</v>
      </c>
      <c r="Z26" t="e">
        <f>IF(Blad1!Z68="",NA(),Blad1!Z68)</f>
        <v>#N/A</v>
      </c>
      <c r="AA26" t="e">
        <f>IF(Blad1!AA68="",NA(),Blad1!AA68)</f>
        <v>#N/A</v>
      </c>
      <c r="AB26">
        <f>IF(Blad1!AB68="",NA(),Blad1!AB68)</f>
        <v>0.98971230158729973</v>
      </c>
      <c r="AC26">
        <f>IF(Blad1!AC68="",NA(),Blad1!AC68)</f>
        <v>0.1265244121844539</v>
      </c>
      <c r="AD26">
        <f>IF(Blad1!AD68="",NA(),Blad1!AD68)</f>
        <v>0.65125595238095157</v>
      </c>
      <c r="AE26">
        <f>IF(Blad1!AE68="",NA(),Blad1!AE68)</f>
        <v>0.19345263021961837</v>
      </c>
      <c r="AF26">
        <f>IF(Blad1!AF68="",NA(),Blad1!AF68)</f>
        <v>65.084994121701982</v>
      </c>
      <c r="AG26">
        <f>IF(Blad1!AG68="",NA(),Blad1!AG68)</f>
        <v>11.225911187388549</v>
      </c>
      <c r="AH26">
        <f>IF(Blad1!AH68="",NA(),Blad1!AH68)</f>
        <v>2</v>
      </c>
    </row>
    <row r="27" spans="1:34" x14ac:dyDescent="0.3">
      <c r="A27" t="str">
        <f>IF(Blad1!A69="",NA(),Blad1!A69)</f>
        <v>Gu &amp; Dreschel (2008) North Test Cell SAV</v>
      </c>
      <c r="B27" t="str">
        <f>IF(Blad1!B69="",NA(),Blad1!B69)</f>
        <v>Florida, USA</v>
      </c>
      <c r="C27">
        <f>IF(Blad1!C69="",NA(),Blad1!C69)</f>
        <v>26.652999999999999</v>
      </c>
      <c r="D27">
        <f>IF(Blad1!D69="",NA(),Blad1!D69)</f>
        <v>-80.403099999999995</v>
      </c>
      <c r="E27" t="str">
        <f>IF(Blad1!E69="",NA(),Blad1!E69)</f>
        <v>2002-2004</v>
      </c>
      <c r="F27">
        <f>IF(Blad1!F69="",NA(),Blad1!F69)</f>
        <v>23.091666666666701</v>
      </c>
      <c r="G27">
        <f>IF(Blad1!G69="",NA(),Blad1!G69)</f>
        <v>1443</v>
      </c>
      <c r="H27" t="str">
        <f>IF(Blad1!H69="",NA(),Blad1!H69)</f>
        <v>Aw</v>
      </c>
      <c r="I27">
        <f>IF(Blad1!I69="",NA(),Blad1!I69)/365.25</f>
        <v>1.8337440109514033E-2</v>
      </c>
      <c r="J27" t="str">
        <f>IF(Blad1!J69="",NA(),Blad1!J69)</f>
        <v>Constant</v>
      </c>
      <c r="K27" t="e">
        <f>IF(Blad1!K69="",NA(),Blad1!K69)</f>
        <v>#N/A</v>
      </c>
      <c r="L27">
        <f>IF(Blad1!L69="",NA(),Blad1!L69)</f>
        <v>73.859126984126846</v>
      </c>
      <c r="M27" t="str">
        <f>IF(Blad1!M69="",NA(),Blad1!M69)</f>
        <v>Gu &amp; Dreschel (2008) North Test Cell SAV</v>
      </c>
      <c r="N27" t="str">
        <f>IF(Blad1!N69="",NA(),Blad1!N69)</f>
        <v>Free Water Surface</v>
      </c>
      <c r="O27" t="str">
        <f>IF(Blad1!O69="",NA(),Blad1!O69)</f>
        <v>Agricultural runoff</v>
      </c>
      <c r="P27">
        <f>IF(Blad1!P69="",NA(),Blad1!P69)</f>
        <v>4000</v>
      </c>
      <c r="Q27" t="e">
        <f>IF(Blad1!Q69="",NA(),Blad1!Q69)</f>
        <v>#N/A</v>
      </c>
      <c r="R27" t="str">
        <f>IF(Blad1!R69="",NA(),Blad1!R69)</f>
        <v>Created, formerly cropland</v>
      </c>
      <c r="S27" t="str">
        <f>IF(Blad1!S69="",NA(),Blad1!S69)</f>
        <v>Submerged</v>
      </c>
      <c r="T27" t="str">
        <f>IF(Blad1!T69="",NA(),Blad1!T69)</f>
        <v>Gu &amp; Dreschel (2008) North Test Cell SAV</v>
      </c>
      <c r="U27" t="e">
        <f>IF(Blad1!U69="",NA(),Blad1!U69)</f>
        <v>#N/A</v>
      </c>
      <c r="V27" t="e">
        <f>IF(Blad1!V69="",NA(),Blad1!V69)</f>
        <v>#N/A</v>
      </c>
      <c r="W27" t="e">
        <f>IF(Blad1!W69="",NA(),Blad1!W69)</f>
        <v>#N/A</v>
      </c>
      <c r="X27" t="e">
        <f>IF(Blad1!X69="",NA(),Blad1!X69)</f>
        <v>#N/A</v>
      </c>
      <c r="Y27" t="e">
        <f>IF(Blad1!Y69="",NA(),Blad1!Y69)</f>
        <v>#N/A</v>
      </c>
      <c r="Z27" t="e">
        <f>IF(Blad1!Z69="",NA(),Blad1!Z69)</f>
        <v>#N/A</v>
      </c>
      <c r="AA27" t="e">
        <f>IF(Blad1!AA69="",NA(),Blad1!AA69)</f>
        <v>#N/A</v>
      </c>
      <c r="AB27">
        <f>IF(Blad1!AB69="",NA(),Blad1!AB69)</f>
        <v>0.98971230158729973</v>
      </c>
      <c r="AC27">
        <f>IF(Blad1!AC69="",NA(),Blad1!AC69)</f>
        <v>0.1265244121844539</v>
      </c>
      <c r="AD27">
        <f>IF(Blad1!AD69="",NA(),Blad1!AD69)</f>
        <v>0.60246825396825299</v>
      </c>
      <c r="AE27">
        <f>IF(Blad1!AE69="",NA(),Blad1!AE69)</f>
        <v>0.16844854876266099</v>
      </c>
      <c r="AF27">
        <f>IF(Blad1!AF69="",NA(),Blad1!AF69)</f>
        <v>60.277715567790935</v>
      </c>
      <c r="AG27">
        <f>IF(Blad1!AG69="",NA(),Blad1!AG69)</f>
        <v>9.3140727173396058</v>
      </c>
      <c r="AH27">
        <f>IF(Blad1!AH69="",NA(),Blad1!AH69)</f>
        <v>2</v>
      </c>
    </row>
    <row r="28" spans="1:34" x14ac:dyDescent="0.3">
      <c r="A28" t="str">
        <f>IF(Blad1!A70="",NA(),Blad1!A70)</f>
        <v>Gu &amp; Dreschel (2008) South Test Cell Cattail</v>
      </c>
      <c r="B28" t="str">
        <f>IF(Blad1!B70="",NA(),Blad1!B70)</f>
        <v>Florida, USA</v>
      </c>
      <c r="C28">
        <f>IF(Blad1!C70="",NA(),Blad1!C70)</f>
        <v>26.624199999999998</v>
      </c>
      <c r="D28">
        <f>IF(Blad1!D70="",NA(),Blad1!D70)</f>
        <v>-80.426000000000002</v>
      </c>
      <c r="E28" t="str">
        <f>IF(Blad1!E70="",NA(),Blad1!E70)</f>
        <v>2002-2004</v>
      </c>
      <c r="F28">
        <f>IF(Blad1!F70="",NA(),Blad1!F70)</f>
        <v>23.091666666666701</v>
      </c>
      <c r="G28">
        <f>IF(Blad1!G70="",NA(),Blad1!G70)</f>
        <v>1440</v>
      </c>
      <c r="H28" t="str">
        <f>IF(Blad1!H70="",NA(),Blad1!H70)</f>
        <v>Aw</v>
      </c>
      <c r="I28">
        <f>IF(Blad1!I70="",NA(),Blad1!I70)/365.25</f>
        <v>1.8337440109514033E-2</v>
      </c>
      <c r="J28" t="str">
        <f>IF(Blad1!J70="",NA(),Blad1!J70)</f>
        <v>Constant</v>
      </c>
      <c r="K28" t="e">
        <f>IF(Blad1!K70="",NA(),Blad1!K70)</f>
        <v>#N/A</v>
      </c>
      <c r="L28">
        <f>IF(Blad1!L70="",NA(),Blad1!L70)</f>
        <v>41.377193831467252</v>
      </c>
      <c r="M28" t="str">
        <f>IF(Blad1!M70="",NA(),Blad1!M70)</f>
        <v>Gu &amp; Dreschel (2008) South Test Cell Cattail</v>
      </c>
      <c r="N28" t="str">
        <f>IF(Blad1!N70="",NA(),Blad1!N70)</f>
        <v>Free Water Surface</v>
      </c>
      <c r="O28" t="str">
        <f>IF(Blad1!O70="",NA(),Blad1!O70)</f>
        <v>Agricultural runoff</v>
      </c>
      <c r="P28">
        <f>IF(Blad1!P70="",NA(),Blad1!P70)</f>
        <v>4000</v>
      </c>
      <c r="Q28" t="e">
        <f>IF(Blad1!Q70="",NA(),Blad1!Q70)</f>
        <v>#N/A</v>
      </c>
      <c r="R28" t="str">
        <f>IF(Blad1!R70="",NA(),Blad1!R70)</f>
        <v>Created, formerly cropland</v>
      </c>
      <c r="S28" t="str">
        <f>IF(Blad1!S70="",NA(),Blad1!S70)</f>
        <v>Emergent</v>
      </c>
      <c r="T28" t="str">
        <f>IF(Blad1!T70="",NA(),Blad1!T70)</f>
        <v>Gu &amp; Dreschel (2008) South Test Cell Cattail</v>
      </c>
      <c r="U28" t="e">
        <f>IF(Blad1!U70="",NA(),Blad1!U70)</f>
        <v>#N/A</v>
      </c>
      <c r="V28" t="e">
        <f>IF(Blad1!V70="",NA(),Blad1!V70)</f>
        <v>#N/A</v>
      </c>
      <c r="W28" t="e">
        <f>IF(Blad1!W70="",NA(),Blad1!W70)</f>
        <v>#N/A</v>
      </c>
      <c r="X28" t="e">
        <f>IF(Blad1!X70="",NA(),Blad1!X70)</f>
        <v>#N/A</v>
      </c>
      <c r="Y28" t="e">
        <f>IF(Blad1!Y70="",NA(),Blad1!Y70)</f>
        <v>#N/A</v>
      </c>
      <c r="Z28" t="e">
        <f>IF(Blad1!Z70="",NA(),Blad1!Z70)</f>
        <v>#N/A</v>
      </c>
      <c r="AA28" t="e">
        <f>IF(Blad1!AA70="",NA(),Blad1!AA70)</f>
        <v>#N/A</v>
      </c>
      <c r="AB28">
        <f>IF(Blad1!AB70="",NA(),Blad1!AB70)</f>
        <v>0.55445439734166113</v>
      </c>
      <c r="AC28">
        <f>IF(Blad1!AC70="",NA(),Blad1!AC70)</f>
        <v>0.12760844622720552</v>
      </c>
      <c r="AD28">
        <f>IF(Blad1!AD70="",NA(),Blad1!AD70)</f>
        <v>0.24870597596383254</v>
      </c>
      <c r="AE28">
        <f>IF(Blad1!AE70="",NA(),Blad1!AE70)</f>
        <v>0.1105118576399968</v>
      </c>
      <c r="AF28">
        <f>IF(Blad1!AF70="",NA(),Blad1!AF70)</f>
        <v>43.720260358247131</v>
      </c>
      <c r="AG28">
        <f>IF(Blad1!AG70="",NA(),Blad1!AG70)</f>
        <v>9.8693622005182391</v>
      </c>
      <c r="AH28">
        <f>IF(Blad1!AH70="",NA(),Blad1!AH70)</f>
        <v>2</v>
      </c>
    </row>
    <row r="29" spans="1:34" x14ac:dyDescent="0.3">
      <c r="A29" t="str">
        <f>IF(Blad1!A72="",NA(),Blad1!A72)</f>
        <v>Gu &amp; Dreschel (2008) South Test Cell SAV</v>
      </c>
      <c r="B29" t="str">
        <f>IF(Blad1!B72="",NA(),Blad1!B72)</f>
        <v>Florida, USA</v>
      </c>
      <c r="C29">
        <f>IF(Blad1!C72="",NA(),Blad1!C72)</f>
        <v>26.624199999999998</v>
      </c>
      <c r="D29">
        <f>IF(Blad1!D72="",NA(),Blad1!D72)</f>
        <v>-80.426000000000002</v>
      </c>
      <c r="E29" t="str">
        <f>IF(Blad1!E72="",NA(),Blad1!E72)</f>
        <v>2002-2004</v>
      </c>
      <c r="F29">
        <f>IF(Blad1!F72="",NA(),Blad1!F72)</f>
        <v>23.091666666666701</v>
      </c>
      <c r="G29">
        <f>IF(Blad1!G72="",NA(),Blad1!G72)</f>
        <v>1440</v>
      </c>
      <c r="H29" t="str">
        <f>IF(Blad1!H72="",NA(),Blad1!H72)</f>
        <v>Aw</v>
      </c>
      <c r="I29">
        <f>IF(Blad1!I72="",NA(),Blad1!I72)/365.25</f>
        <v>1.8337440109514033E-2</v>
      </c>
      <c r="J29" t="str">
        <f>IF(Blad1!J72="",NA(),Blad1!J72)</f>
        <v>Constant</v>
      </c>
      <c r="K29" t="e">
        <f>IF(Blad1!K72="",NA(),Blad1!K72)</f>
        <v>#N/A</v>
      </c>
      <c r="L29">
        <f>IF(Blad1!L72="",NA(),Blad1!L72)</f>
        <v>41.377193831467252</v>
      </c>
      <c r="M29" t="str">
        <f>IF(Blad1!M72="",NA(),Blad1!M72)</f>
        <v>Gu &amp; Dreschel (2008) South Test Cell SAV</v>
      </c>
      <c r="N29" t="str">
        <f>IF(Blad1!N72="",NA(),Blad1!N72)</f>
        <v>Free Water Surface</v>
      </c>
      <c r="O29" t="str">
        <f>IF(Blad1!O72="",NA(),Blad1!O72)</f>
        <v>Agricultural runoff</v>
      </c>
      <c r="P29">
        <f>IF(Blad1!P72="",NA(),Blad1!P72)</f>
        <v>4000</v>
      </c>
      <c r="Q29" t="e">
        <f>IF(Blad1!Q72="",NA(),Blad1!Q72)</f>
        <v>#N/A</v>
      </c>
      <c r="R29" t="str">
        <f>IF(Blad1!R72="",NA(),Blad1!R72)</f>
        <v>Created, formerly cropland</v>
      </c>
      <c r="S29" t="str">
        <f>IF(Blad1!S72="",NA(),Blad1!S72)</f>
        <v>Submerged</v>
      </c>
      <c r="T29" t="str">
        <f>IF(Blad1!T72="",NA(),Blad1!T72)</f>
        <v>Gu &amp; Dreschel (2008) South Test Cell SAV</v>
      </c>
      <c r="U29" t="e">
        <f>IF(Blad1!U72="",NA(),Blad1!U72)</f>
        <v>#N/A</v>
      </c>
      <c r="V29" t="e">
        <f>IF(Blad1!V72="",NA(),Blad1!V72)</f>
        <v>#N/A</v>
      </c>
      <c r="W29" t="e">
        <f>IF(Blad1!W72="",NA(),Blad1!W72)</f>
        <v>#N/A</v>
      </c>
      <c r="X29" t="e">
        <f>IF(Blad1!X72="",NA(),Blad1!X72)</f>
        <v>#N/A</v>
      </c>
      <c r="Y29" t="e">
        <f>IF(Blad1!Y72="",NA(),Blad1!Y72)</f>
        <v>#N/A</v>
      </c>
      <c r="Z29" t="e">
        <f>IF(Blad1!Z72="",NA(),Blad1!Z72)</f>
        <v>#N/A</v>
      </c>
      <c r="AA29" t="e">
        <f>IF(Blad1!AA72="",NA(),Blad1!AA72)</f>
        <v>#N/A</v>
      </c>
      <c r="AB29">
        <f>IF(Blad1!AB72="",NA(),Blad1!AB72)</f>
        <v>0.55445439734166113</v>
      </c>
      <c r="AC29">
        <f>IF(Blad1!AC72="",NA(),Blad1!AC72)</f>
        <v>0.12760844622720552</v>
      </c>
      <c r="AD29">
        <f>IF(Blad1!AD72="",NA(),Blad1!AD72)</f>
        <v>0.22033754608845252</v>
      </c>
      <c r="AE29">
        <f>IF(Blad1!AE72="",NA(),Blad1!AE72)</f>
        <v>0.16309085460388875</v>
      </c>
      <c r="AF29">
        <f>IF(Blad1!AF72="",NA(),Blad1!AF72)</f>
        <v>37.343653812856139</v>
      </c>
      <c r="AG29">
        <f>IF(Blad1!AG72="",NA(),Blad1!AG72)</f>
        <v>20.819962608701765</v>
      </c>
      <c r="AH29">
        <f>IF(Blad1!AH72="",NA(),Blad1!AH72)</f>
        <v>2</v>
      </c>
    </row>
    <row r="30" spans="1:34" x14ac:dyDescent="0.3">
      <c r="A30" t="str">
        <f>IF(Blad1!A113="",NA(),Blad1!A113)</f>
        <v>Koskiaho et al. (2003) Hovi</v>
      </c>
      <c r="B30" t="str">
        <f>IF(Blad1!B113="",NA(),Blad1!B113)</f>
        <v>Finland</v>
      </c>
      <c r="C30">
        <f>IF(Blad1!C113="",NA(),Blad1!C113)</f>
        <v>60.4166667</v>
      </c>
      <c r="D30">
        <f>IF(Blad1!D113="",NA(),Blad1!D113)</f>
        <v>24.3666667</v>
      </c>
      <c r="E30" t="str">
        <f>IF(Blad1!E113="",NA(),Blad1!E113)</f>
        <v>1999-2000</v>
      </c>
      <c r="F30">
        <f>IF(Blad1!F113="",NA(),Blad1!F113)</f>
        <v>4.7208333333333297</v>
      </c>
      <c r="G30">
        <f>IF(Blad1!G113="",NA(),Blad1!G113)</f>
        <v>624</v>
      </c>
      <c r="H30" t="str">
        <f>IF(Blad1!H113="",NA(),Blad1!H113)</f>
        <v>Dfb</v>
      </c>
      <c r="I30">
        <f>IF(Blad1!I113="",NA(),Blad1!I113)/365.25</f>
        <v>1.8617385352498288E-2</v>
      </c>
      <c r="J30" t="str">
        <f>IF(Blad1!J113="",NA(),Blad1!J113)</f>
        <v>Precipitation-driven</v>
      </c>
      <c r="K30">
        <f>IF(Blad1!K113="",NA(),Blad1!K113)</f>
        <v>9.8000000000000007</v>
      </c>
      <c r="L30" t="e">
        <f>IF(Blad1!L113="",NA(),Blad1!L113)</f>
        <v>#N/A</v>
      </c>
      <c r="M30" t="str">
        <f>IF(Blad1!M113="",NA(),Blad1!M113)</f>
        <v>Koskiaho et al. (2003) Hovi</v>
      </c>
      <c r="N30" t="str">
        <f>IF(Blad1!N113="",NA(),Blad1!N113)</f>
        <v>Free Water Surface</v>
      </c>
      <c r="O30" t="str">
        <f>IF(Blad1!O113="",NA(),Blad1!O113)</f>
        <v>Agricultural runoff</v>
      </c>
      <c r="P30">
        <f>IF(Blad1!P113="",NA(),Blad1!P113)</f>
        <v>6000</v>
      </c>
      <c r="Q30">
        <f>IF(Blad1!Q113="",NA(),Blad1!Q113)</f>
        <v>1</v>
      </c>
      <c r="R30" t="str">
        <f>IF(Blad1!R113="",NA(),Blad1!R113)</f>
        <v>Created, formerly cropland</v>
      </c>
      <c r="S30" t="str">
        <f>IF(Blad1!S113="",NA(),Blad1!S113)</f>
        <v>Emergent</v>
      </c>
      <c r="T30" t="str">
        <f>IF(Blad1!T113="",NA(),Blad1!T113)</f>
        <v>Koskiaho et al. (2003) Hovi</v>
      </c>
      <c r="U30">
        <f>IF(Blad1!U113="",NA(),Blad1!U113)</f>
        <v>77.777777777777771</v>
      </c>
      <c r="V30" t="e">
        <f>IF(Blad1!V113="",NA(),Blad1!V113)</f>
        <v>#N/A</v>
      </c>
      <c r="W30">
        <f>IF(Blad1!W113="",NA(),Blad1!W113)</f>
        <v>28</v>
      </c>
      <c r="X30" t="e">
        <f>IF(Blad1!X113="",NA(),Blad1!X113)</f>
        <v>#N/A</v>
      </c>
      <c r="Y30">
        <f>IF(Blad1!Y113="",NA(),Blad1!Y113)</f>
        <v>36</v>
      </c>
      <c r="Z30" t="e">
        <f>IF(Blad1!Z113="",NA(),Blad1!Z113)</f>
        <v>#N/A</v>
      </c>
      <c r="AA30">
        <f>IF(Blad1!AA113="",NA(),Blad1!AA113)</f>
        <v>1</v>
      </c>
      <c r="AB30" t="e">
        <f>IF(Blad1!AB113="",NA(),Blad1!AB113)</f>
        <v>#N/A</v>
      </c>
      <c r="AC30" t="e">
        <f>IF(Blad1!AC113="",NA(),Blad1!AC113)</f>
        <v>#N/A</v>
      </c>
      <c r="AD30" t="e">
        <f>IF(Blad1!AD113="",NA(),Blad1!AD113)</f>
        <v>#N/A</v>
      </c>
      <c r="AE30" t="e">
        <f>IF(Blad1!AE113="",NA(),Blad1!AE113)</f>
        <v>#N/A</v>
      </c>
      <c r="AF30" t="e">
        <f>IF(Blad1!AF113="",NA(),Blad1!AF113)</f>
        <v>#N/A</v>
      </c>
      <c r="AG30" t="e">
        <f>IF(Blad1!AG113="",NA(),Blad1!AG113)</f>
        <v>#N/A</v>
      </c>
      <c r="AH30" t="e">
        <f>IF(Blad1!AH113="",NA(),Blad1!AH113)</f>
        <v>#N/A</v>
      </c>
    </row>
    <row r="31" spans="1:34" x14ac:dyDescent="0.3">
      <c r="A31" t="str">
        <f>IF(Blad1!A59="",NA(),Blad1!A59)</f>
        <v>Flyckt (2010) Alhagen</v>
      </c>
      <c r="B31" t="str">
        <f>IF(Blad1!B59="",NA(),Blad1!B59)</f>
        <v>Sweden</v>
      </c>
      <c r="C31">
        <f>IF(Blad1!C59="",NA(),Blad1!C59)</f>
        <v>58.936059</v>
      </c>
      <c r="D31">
        <f>IF(Blad1!D59="",NA(),Blad1!D59)</f>
        <v>17.959852999999999</v>
      </c>
      <c r="E31" t="str">
        <f>IF(Blad1!E59="",NA(),Blad1!E59)</f>
        <v>2003-2009</v>
      </c>
      <c r="F31">
        <f>IF(Blad1!F59="",NA(),Blad1!F59)</f>
        <v>7.1333333333333302</v>
      </c>
      <c r="G31">
        <f>IF(Blad1!G59="",NA(),Blad1!G59)</f>
        <v>38</v>
      </c>
      <c r="H31" t="str">
        <f>IF(Blad1!H59="",NA(),Blad1!H59)</f>
        <v>Cfb</v>
      </c>
      <c r="I31">
        <f>IF(Blad1!I59="",NA(),Blad1!I59)/365.25</f>
        <v>1.862295883445781E-2</v>
      </c>
      <c r="J31" t="str">
        <f>IF(Blad1!J59="",NA(),Blad1!J59)</f>
        <v>Continous, variable</v>
      </c>
      <c r="K31">
        <f>IF(Blad1!K59="",NA(),Blad1!K59)</f>
        <v>22</v>
      </c>
      <c r="L31">
        <f>IF(Blad1!L59="",NA(),Blad1!L59)</f>
        <v>0.3</v>
      </c>
      <c r="M31" t="str">
        <f>IF(Blad1!M59="",NA(),Blad1!M59)</f>
        <v>Flyckt (2010) Alhagen</v>
      </c>
      <c r="N31" t="str">
        <f>IF(Blad1!N59="",NA(),Blad1!N59)</f>
        <v>Free Water Surface</v>
      </c>
      <c r="O31" t="str">
        <f>IF(Blad1!O59="",NA(),Blad1!O59)</f>
        <v>Sec. Domestic Wastewater</v>
      </c>
      <c r="P31">
        <f>IF(Blad1!P59="",NA(),Blad1!P59)</f>
        <v>280000</v>
      </c>
      <c r="Q31">
        <f>IF(Blad1!Q59="",NA(),Blad1!Q59)</f>
        <v>5</v>
      </c>
      <c r="R31" t="str">
        <f>IF(Blad1!R59="",NA(),Blad1!R59)</f>
        <v>Created, formerly other land use</v>
      </c>
      <c r="S31" t="str">
        <f>IF(Blad1!S59="",NA(),Blad1!S59)</f>
        <v>Mixed</v>
      </c>
      <c r="T31" t="str">
        <f>IF(Blad1!T59="",NA(),Blad1!T59)</f>
        <v>Flyckt (2010) Alhagen</v>
      </c>
      <c r="U31">
        <f>IF(Blad1!U59="",NA(),Blad1!U59)</f>
        <v>151.0044348529737</v>
      </c>
      <c r="V31">
        <f>IF(Blad1!V59="",NA(),Blad1!V59)</f>
        <v>7.0422575886464358</v>
      </c>
      <c r="W31">
        <f>IF(Blad1!W59="",NA(),Blad1!W59)</f>
        <v>91.894939888226261</v>
      </c>
      <c r="X31">
        <f>IF(Blad1!X59="",NA(),Blad1!X59)</f>
        <v>11.377478729991708</v>
      </c>
      <c r="Y31">
        <f>IF(Blad1!Y59="",NA(),Blad1!Y59)</f>
        <v>60.714285714285715</v>
      </c>
      <c r="Z31">
        <f>IF(Blad1!Z59="",NA(),Blad1!Z59)</f>
        <v>5.2824958026260731</v>
      </c>
      <c r="AA31">
        <f>IF(Blad1!AA59="",NA(),Blad1!AA59)</f>
        <v>7</v>
      </c>
      <c r="AB31">
        <f>IF(Blad1!AB59="",NA(),Blad1!AB59)</f>
        <v>2.028233556128475</v>
      </c>
      <c r="AC31">
        <f>IF(Blad1!AC59="",NA(),Blad1!AC59)</f>
        <v>0.49456128266779548</v>
      </c>
      <c r="AD31">
        <f>IF(Blad1!AD59="",NA(),Blad1!AD59)</f>
        <v>1.5180925760877171</v>
      </c>
      <c r="AE31">
        <f>IF(Blad1!AE59="",NA(),Blad1!AE59)</f>
        <v>0.44293098423167837</v>
      </c>
      <c r="AF31">
        <f>IF(Blad1!AF59="",NA(),Blad1!AF59)</f>
        <v>74.142857142857139</v>
      </c>
      <c r="AG31">
        <f>IF(Blad1!AG59="",NA(),Blad1!AG59)</f>
        <v>5.0142653642241042</v>
      </c>
      <c r="AH31">
        <f>IF(Blad1!AH59="",NA(),Blad1!AH59)</f>
        <v>7</v>
      </c>
    </row>
    <row r="32" spans="1:34" x14ac:dyDescent="0.3">
      <c r="A32" t="str">
        <f>IF(Blad1!A117="",NA(),Blad1!A117)</f>
        <v>Kovacic et al. (2000) Wetland D</v>
      </c>
      <c r="B32" t="str">
        <f>IF(Blad1!B117="",NA(),Blad1!B117)</f>
        <v>Illinois, USA</v>
      </c>
      <c r="C32">
        <f>IF(Blad1!C117="",NA(),Blad1!C117)</f>
        <v>39.9129</v>
      </c>
      <c r="D32">
        <f>IF(Blad1!D117="",NA(),Blad1!D117)</f>
        <v>-88.193200000000004</v>
      </c>
      <c r="E32" t="str">
        <f>IF(Blad1!E117="",NA(),Blad1!E117)</f>
        <v>1995-1997</v>
      </c>
      <c r="F32">
        <f>IF(Blad1!F117="",NA(),Blad1!F117)</f>
        <v>11.241666666666699</v>
      </c>
      <c r="G32">
        <f>IF(Blad1!G117="",NA(),Blad1!G117)</f>
        <v>983</v>
      </c>
      <c r="H32" t="str">
        <f>IF(Blad1!H117="",NA(),Blad1!H117)</f>
        <v>Dfa</v>
      </c>
      <c r="I32">
        <f>IF(Blad1!I117="",NA(),Blad1!I117)/365.25</f>
        <v>1.8799908738307097E-2</v>
      </c>
      <c r="J32" t="str">
        <f>IF(Blad1!J117="",NA(),Blad1!J117)</f>
        <v>Precipitation-driven</v>
      </c>
      <c r="K32">
        <f>IF(Blad1!K117="",NA(),Blad1!K117)</f>
        <v>8.6999999999999993</v>
      </c>
      <c r="L32">
        <f>IF(Blad1!L117="",NA(),Blad1!L117)</f>
        <v>1.763333333333333</v>
      </c>
      <c r="M32" t="str">
        <f>IF(Blad1!M117="",NA(),Blad1!M117)</f>
        <v>Kovacic et al. (2000) Wetland D</v>
      </c>
      <c r="N32" t="str">
        <f>IF(Blad1!N117="",NA(),Blad1!N117)</f>
        <v>Free Water Surface</v>
      </c>
      <c r="O32" t="str">
        <f>IF(Blad1!O117="",NA(),Blad1!O117)</f>
        <v>Agricultural runoff</v>
      </c>
      <c r="P32">
        <f>IF(Blad1!P117="",NA(),Blad1!P117)</f>
        <v>8000</v>
      </c>
      <c r="Q32">
        <f>IF(Blad1!Q117="",NA(),Blad1!Q117)</f>
        <v>0</v>
      </c>
      <c r="R32" t="str">
        <f>IF(Blad1!R117="",NA(),Blad1!R117)</f>
        <v>Constructed</v>
      </c>
      <c r="S32" t="str">
        <f>IF(Blad1!S117="",NA(),Blad1!S117)</f>
        <v>Emergent</v>
      </c>
      <c r="T32" t="str">
        <f>IF(Blad1!T117="",NA(),Blad1!T117)</f>
        <v>Kovacic et al. (2000) Wetland D</v>
      </c>
      <c r="U32">
        <f>IF(Blad1!U117="",NA(),Blad1!U117)</f>
        <v>88.583333333333329</v>
      </c>
      <c r="V32">
        <f>IF(Blad1!V117="",NA(),Blad1!V117)</f>
        <v>32.339588097768562</v>
      </c>
      <c r="W32">
        <f>IF(Blad1!W117="",NA(),Blad1!W117)</f>
        <v>27.708333333333332</v>
      </c>
      <c r="X32">
        <f>IF(Blad1!X117="",NA(),Blad1!X117)</f>
        <v>11.436190726519616</v>
      </c>
      <c r="Y32">
        <f>IF(Blad1!Y117="",NA(),Blad1!Y117)</f>
        <v>31.333333333333332</v>
      </c>
      <c r="Z32">
        <f>IF(Blad1!Z117="",NA(),Blad1!Z117)</f>
        <v>3.7859388972001722</v>
      </c>
      <c r="AA32">
        <f>IF(Blad1!AA117="",NA(),Blad1!AA117)</f>
        <v>3</v>
      </c>
      <c r="AB32">
        <f>IF(Blad1!AB117="",NA(),Blad1!AB117)</f>
        <v>1.1500000000000001</v>
      </c>
      <c r="AC32">
        <f>IF(Blad1!AC117="",NA(),Blad1!AC117)</f>
        <v>0.47631397208144122</v>
      </c>
      <c r="AD32">
        <f>IF(Blad1!AD117="",NA(),Blad1!AD117)</f>
        <v>-0.29583333333333328</v>
      </c>
      <c r="AE32">
        <f>IF(Blad1!AE117="",NA(),Blad1!AE117)</f>
        <v>0.43108390521258538</v>
      </c>
      <c r="AF32">
        <f>IF(Blad1!AF117="",NA(),Blad1!AF117)</f>
        <v>-18.066666666666666</v>
      </c>
      <c r="AG32">
        <f>IF(Blad1!AG117="",NA(),Blad1!AG117)</f>
        <v>34.416468925985612</v>
      </c>
      <c r="AH32">
        <f>IF(Blad1!AH117="",NA(),Blad1!AH117)</f>
        <v>3</v>
      </c>
    </row>
    <row r="33" spans="1:34" x14ac:dyDescent="0.3">
      <c r="A33" t="str">
        <f>IF(Blad1!A24="",NA(),Blad1!A24)</f>
        <v>Borin &amp; Tochetto (2007) L. Toniolo</v>
      </c>
      <c r="B33" t="str">
        <f>IF(Blad1!B24="",NA(),Blad1!B24)</f>
        <v>Italy</v>
      </c>
      <c r="C33">
        <f>IF(Blad1!C24="",NA(),Blad1!C24)</f>
        <v>45.35</v>
      </c>
      <c r="D33">
        <f>IF(Blad1!D24="",NA(),Blad1!D24)</f>
        <v>11.965999999999999</v>
      </c>
      <c r="E33" t="str">
        <f>IF(Blad1!E24="",NA(),Blad1!E24)</f>
        <v>1998-2002</v>
      </c>
      <c r="F33">
        <f>IF(Blad1!F24="",NA(),Blad1!F24)</f>
        <v>13.487500000000001</v>
      </c>
      <c r="G33">
        <f>IF(Blad1!G24="",NA(),Blad1!G24)</f>
        <v>843</v>
      </c>
      <c r="H33" t="str">
        <f>IF(Blad1!H24="",NA(),Blad1!H24)</f>
        <v>Cfa</v>
      </c>
      <c r="I33">
        <f>IF(Blad1!I24="",NA(),Blad1!I24)/365.25</f>
        <v>1.8958647922918972E-2</v>
      </c>
      <c r="J33" t="str">
        <f>IF(Blad1!J24="",NA(),Blad1!J24)</f>
        <v>continuous, variable</v>
      </c>
      <c r="K33">
        <f>IF(Blad1!K24="",NA(),Blad1!K24)</f>
        <v>2.3154692862080757</v>
      </c>
      <c r="L33" t="e">
        <f>IF(Blad1!L24="",NA(),Blad1!L24)</f>
        <v>#N/A</v>
      </c>
      <c r="M33" t="str">
        <f>IF(Blad1!M24="",NA(),Blad1!M24)</f>
        <v>Borin &amp; Tochetto (2007) L. Toniolo</v>
      </c>
      <c r="N33" t="str">
        <f>IF(Blad1!N24="",NA(),Blad1!N24)</f>
        <v>Free Water Surface</v>
      </c>
      <c r="O33" t="str">
        <f>IF(Blad1!O24="",NA(),Blad1!O24)</f>
        <v>Agricultural runoff</v>
      </c>
      <c r="P33">
        <f>IF(Blad1!P24="",NA(),Blad1!P24)</f>
        <v>3200</v>
      </c>
      <c r="Q33">
        <f>IF(Blad1!Q24="",NA(),Blad1!Q24)</f>
        <v>1</v>
      </c>
      <c r="R33" t="str">
        <f>IF(Blad1!R24="",NA(),Blad1!R24)</f>
        <v>Constructed</v>
      </c>
      <c r="S33" t="str">
        <f>IF(Blad1!S24="",NA(),Blad1!S24)</f>
        <v>Emergent</v>
      </c>
      <c r="T33" t="str">
        <f>IF(Blad1!T24="",NA(),Blad1!T24)</f>
        <v>Borin &amp; Tochetto (2007) L. Toniolo</v>
      </c>
      <c r="U33">
        <f>IF(Blad1!U24="",NA(),Blad1!U24)</f>
        <v>40.092084674736064</v>
      </c>
      <c r="V33">
        <f>IF(Blad1!V24="",NA(),Blad1!V24)</f>
        <v>15.812656359185938</v>
      </c>
      <c r="W33">
        <f>IF(Blad1!W24="",NA(),Blad1!W24)</f>
        <v>35.95084886136911</v>
      </c>
      <c r="X33">
        <f>IF(Blad1!X24="",NA(),Blad1!X24)</f>
        <v>17.850965835713737</v>
      </c>
      <c r="Y33">
        <f>IF(Blad1!Y24="",NA(),Blad1!Y24)</f>
        <v>86.966218425668401</v>
      </c>
      <c r="Z33">
        <f>IF(Blad1!Z24="",NA(),Blad1!Z24)</f>
        <v>13.727557684587875</v>
      </c>
      <c r="AA33">
        <f>IF(Blad1!AA24="",NA(),Blad1!AA24)</f>
        <v>5</v>
      </c>
      <c r="AB33" t="e">
        <f>IF(Blad1!AB24="",NA(),Blad1!AB24)</f>
        <v>#N/A</v>
      </c>
      <c r="AC33" t="e">
        <f>IF(Blad1!AC24="",NA(),Blad1!AC24)</f>
        <v>#N/A</v>
      </c>
      <c r="AD33" t="e">
        <f>IF(Blad1!AD24="",NA(),Blad1!AD24)</f>
        <v>#N/A</v>
      </c>
      <c r="AE33" t="e">
        <f>IF(Blad1!AE24="",NA(),Blad1!AE24)</f>
        <v>#N/A</v>
      </c>
      <c r="AF33" t="e">
        <f>IF(Blad1!AF24="",NA(),Blad1!AF24)</f>
        <v>#N/A</v>
      </c>
      <c r="AG33" t="e">
        <f>IF(Blad1!AG24="",NA(),Blad1!AG24)</f>
        <v>#N/A</v>
      </c>
      <c r="AH33" t="e">
        <f>IF(Blad1!AH24="",NA(),Blad1!AH24)</f>
        <v>#N/A</v>
      </c>
    </row>
    <row r="34" spans="1:34" x14ac:dyDescent="0.3">
      <c r="A34" t="str">
        <f>IF(Blad1!A60="",NA(),Blad1!A60)</f>
        <v>Flyckt (2010) Brannäs</v>
      </c>
      <c r="B34" t="str">
        <f>IF(Blad1!B60="",NA(),Blad1!B60)</f>
        <v>Sweden</v>
      </c>
      <c r="C34">
        <f>IF(Blad1!C60="",NA(),Blad1!C60)</f>
        <v>58.679329000000003</v>
      </c>
      <c r="D34">
        <f>IF(Blad1!D60="",NA(),Blad1!D60)</f>
        <v>17.109864999999999</v>
      </c>
      <c r="E34" t="str">
        <f>IF(Blad1!E60="",NA(),Blad1!E60)</f>
        <v>1994-2009</v>
      </c>
      <c r="F34">
        <f>IF(Blad1!F60="",NA(),Blad1!F60)</f>
        <v>6.93333333333333</v>
      </c>
      <c r="G34">
        <f>IF(Blad1!G60="",NA(),Blad1!G60)</f>
        <v>22</v>
      </c>
      <c r="H34" t="str">
        <f>IF(Blad1!H60="",NA(),Blad1!H60)</f>
        <v>Cfb</v>
      </c>
      <c r="I34">
        <f>IF(Blad1!I60="",NA(),Blad1!I60)/365.25</f>
        <v>1.9999345296550897E-2</v>
      </c>
      <c r="J34" t="str">
        <f>IF(Blad1!J60="",NA(),Blad1!J60)</f>
        <v>Continous, variable</v>
      </c>
      <c r="K34">
        <f>IF(Blad1!K60="",NA(),Blad1!K60)</f>
        <v>24</v>
      </c>
      <c r="L34">
        <f>IF(Blad1!L60="",NA(),Blad1!L60)</f>
        <v>0.5</v>
      </c>
      <c r="M34" t="str">
        <f>IF(Blad1!M60="",NA(),Blad1!M60)</f>
        <v>Flyckt (2010) Brannäs</v>
      </c>
      <c r="N34" t="str">
        <f>IF(Blad1!N60="",NA(),Blad1!N60)</f>
        <v>Free Water Surface</v>
      </c>
      <c r="O34" t="str">
        <f>IF(Blad1!O60="",NA(),Blad1!O60)</f>
        <v>Sec. Domestic Wastewater</v>
      </c>
      <c r="P34">
        <f>IF(Blad1!P60="",NA(),Blad1!P60)</f>
        <v>230000</v>
      </c>
      <c r="Q34">
        <f>IF(Blad1!Q60="",NA(),Blad1!Q60)</f>
        <v>1</v>
      </c>
      <c r="R34" t="str">
        <f>IF(Blad1!R60="",NA(),Blad1!R60)</f>
        <v>Created, formerly other land use</v>
      </c>
      <c r="S34" t="str">
        <f>IF(Blad1!S60="",NA(),Blad1!S60)</f>
        <v>Mixed</v>
      </c>
      <c r="T34" t="str">
        <f>IF(Blad1!T60="",NA(),Blad1!T60)</f>
        <v>Flyckt (2010) Brannäs</v>
      </c>
      <c r="U34">
        <f>IF(Blad1!U60="",NA(),Blad1!U60)</f>
        <v>156.06136820533447</v>
      </c>
      <c r="V34">
        <f>IF(Blad1!V60="",NA(),Blad1!V60)</f>
        <v>30.119952818843707</v>
      </c>
      <c r="W34">
        <f>IF(Blad1!W60="",NA(),Blad1!W60)</f>
        <v>59.270998415213903</v>
      </c>
      <c r="X34">
        <f>IF(Blad1!X60="",NA(),Blad1!X60)</f>
        <v>15.969906745478957</v>
      </c>
      <c r="Y34">
        <f>IF(Blad1!Y60="",NA(),Blad1!Y60)</f>
        <v>37.785714285714285</v>
      </c>
      <c r="Z34">
        <f>IF(Blad1!Z60="",NA(),Blad1!Z60)</f>
        <v>6.85204709926525</v>
      </c>
      <c r="AA34">
        <f>IF(Blad1!AA60="",NA(),Blad1!AA60)</f>
        <v>14</v>
      </c>
      <c r="AB34">
        <f>IF(Blad1!AB60="",NA(),Blad1!AB60)</f>
        <v>3.4172184121802869</v>
      </c>
      <c r="AC34">
        <f>IF(Blad1!AC60="",NA(),Blad1!AC60)</f>
        <v>1.3638313517076586</v>
      </c>
      <c r="AD34">
        <f>IF(Blad1!AD60="",NA(),Blad1!AD60)</f>
        <v>2.890224358974355</v>
      </c>
      <c r="AE34">
        <f>IF(Blad1!AE60="",NA(),Blad1!AE60)</f>
        <v>1.2603919214672645</v>
      </c>
      <c r="AF34">
        <f>IF(Blad1!AF60="",NA(),Blad1!AF60)</f>
        <v>82.857142857142861</v>
      </c>
      <c r="AG34">
        <f>IF(Blad1!AG60="",NA(),Blad1!AG60)</f>
        <v>14.070466302792608</v>
      </c>
      <c r="AH34">
        <f>IF(Blad1!AH60="",NA(),Blad1!AH60)</f>
        <v>14</v>
      </c>
    </row>
    <row r="35" spans="1:34" x14ac:dyDescent="0.3">
      <c r="A35" t="str">
        <f>IF(Blad1!A114="",NA(),Blad1!A114)</f>
        <v>Koskiaho et al. (2009) Hovi</v>
      </c>
      <c r="B35" t="str">
        <f>IF(Blad1!B114="",NA(),Blad1!B114)</f>
        <v>Finland</v>
      </c>
      <c r="C35">
        <f>IF(Blad1!C114="",NA(),Blad1!C114)</f>
        <v>60.4166667</v>
      </c>
      <c r="D35">
        <f>IF(Blad1!D114="",NA(),Blad1!D114)</f>
        <v>24.3666667</v>
      </c>
      <c r="E35" t="str">
        <f>IF(Blad1!E114="",NA(),Blad1!E114)</f>
        <v>2007-2008</v>
      </c>
      <c r="F35">
        <f>IF(Blad1!F114="",NA(),Blad1!F114)</f>
        <v>4.7208333333333297</v>
      </c>
      <c r="G35">
        <f>IF(Blad1!G114="",NA(),Blad1!G114)</f>
        <v>624</v>
      </c>
      <c r="H35" t="str">
        <f>IF(Blad1!H114="",NA(),Blad1!H114)</f>
        <v>Dfb</v>
      </c>
      <c r="I35">
        <f>IF(Blad1!I114="",NA(),Blad1!I114)/365.25</f>
        <v>2.080766598220397E-2</v>
      </c>
      <c r="J35" t="str">
        <f>IF(Blad1!J114="",NA(),Blad1!J114)</f>
        <v>Precipitation-driven</v>
      </c>
      <c r="K35" t="e">
        <f>IF(Blad1!K114="",NA(),Blad1!K114)</f>
        <v>#N/A</v>
      </c>
      <c r="L35">
        <f>IF(Blad1!L114="",NA(),Blad1!L114)</f>
        <v>0.69</v>
      </c>
      <c r="M35" t="str">
        <f>IF(Blad1!M114="",NA(),Blad1!M114)</f>
        <v>Koskiaho et al. (2009) Hovi</v>
      </c>
      <c r="N35" t="str">
        <f>IF(Blad1!N114="",NA(),Blad1!N114)</f>
        <v>Free Water Surface</v>
      </c>
      <c r="O35" t="str">
        <f>IF(Blad1!O114="",NA(),Blad1!O114)</f>
        <v>Agricultural runoff</v>
      </c>
      <c r="P35">
        <f>IF(Blad1!P114="",NA(),Blad1!P114)</f>
        <v>6000</v>
      </c>
      <c r="Q35">
        <f>IF(Blad1!Q114="",NA(),Blad1!Q114)</f>
        <v>10</v>
      </c>
      <c r="R35" t="str">
        <f>IF(Blad1!R114="",NA(),Blad1!R114)</f>
        <v>Created, formerly cropland</v>
      </c>
      <c r="S35" t="str">
        <f>IF(Blad1!S114="",NA(),Blad1!S114)</f>
        <v>Emergent</v>
      </c>
      <c r="T35" t="str">
        <f>IF(Blad1!T114="",NA(),Blad1!T114)</f>
        <v>Koskiaho et al. (2009) Hovi</v>
      </c>
      <c r="U35" t="e">
        <f>IF(Blad1!U114="",NA(),Blad1!U114)</f>
        <v>#N/A</v>
      </c>
      <c r="V35" t="e">
        <f>IF(Blad1!V114="",NA(),Blad1!V114)</f>
        <v>#N/A</v>
      </c>
      <c r="W35" t="e">
        <f>IF(Blad1!W114="",NA(),Blad1!W114)</f>
        <v>#N/A</v>
      </c>
      <c r="X35" t="e">
        <f>IF(Blad1!X114="",NA(),Blad1!X114)</f>
        <v>#N/A</v>
      </c>
      <c r="Y35" t="e">
        <f>IF(Blad1!Y114="",NA(),Blad1!Y114)</f>
        <v>#N/A</v>
      </c>
      <c r="Z35" t="e">
        <f>IF(Blad1!Z114="",NA(),Blad1!Z114)</f>
        <v>#N/A</v>
      </c>
      <c r="AA35" t="e">
        <f>IF(Blad1!AA114="",NA(),Blad1!AA114)</f>
        <v>#N/A</v>
      </c>
      <c r="AB35">
        <f>IF(Blad1!AB114="",NA(),Blad1!AB114)</f>
        <v>5.2936928261916227</v>
      </c>
      <c r="AC35">
        <f>IF(Blad1!AC114="",NA(),Blad1!AC114)</f>
        <v>2.0120371096834364</v>
      </c>
      <c r="AD35">
        <f>IF(Blad1!AD114="",NA(),Blad1!AD114)</f>
        <v>3.45</v>
      </c>
      <c r="AE35">
        <f>IF(Blad1!AE114="",NA(),Blad1!AE114)</f>
        <v>1.484924240491748</v>
      </c>
      <c r="AF35">
        <f>IF(Blad1!AF114="",NA(),Blad1!AF114)</f>
        <v>64.5</v>
      </c>
      <c r="AG35">
        <f>IF(Blad1!AG114="",NA(),Blad1!AG114)</f>
        <v>3.5355339059327378</v>
      </c>
      <c r="AH35">
        <f>IF(Blad1!AH114="",NA(),Blad1!AH114)</f>
        <v>2</v>
      </c>
    </row>
    <row r="36" spans="1:34" x14ac:dyDescent="0.3">
      <c r="A36" t="str">
        <f>IF(Blad1!A119="",NA(),Blad1!A119)</f>
        <v>Kovacic et al. (2006) Wetland 2</v>
      </c>
      <c r="B36" t="str">
        <f>IF(Blad1!B119="",NA(),Blad1!B119)</f>
        <v>Illinois, USA</v>
      </c>
      <c r="C36">
        <f>IF(Blad1!C119="",NA(),Blad1!C119)</f>
        <v>40.629277999999999</v>
      </c>
      <c r="D36">
        <f>IF(Blad1!D119="",NA(),Blad1!D119)</f>
        <v>-88.919990999999996</v>
      </c>
      <c r="E36" t="str">
        <f>IF(Blad1!E119="",NA(),Blad1!E119)</f>
        <v>1998-1999</v>
      </c>
      <c r="F36">
        <f>IF(Blad1!F119="",NA(),Blad1!F119)</f>
        <v>10.5375</v>
      </c>
      <c r="G36">
        <f>IF(Blad1!G119="",NA(),Blad1!G119)</f>
        <v>930</v>
      </c>
      <c r="H36" t="str">
        <f>IF(Blad1!H119="",NA(),Blad1!H119)</f>
        <v>Dfa</v>
      </c>
      <c r="I36">
        <f>IF(Blad1!I119="",NA(),Blad1!I119)/365.25</f>
        <v>2.1861400064685486E-2</v>
      </c>
      <c r="J36" t="str">
        <f>IF(Blad1!J119="",NA(),Blad1!J119)</f>
        <v>Precipitation-driven</v>
      </c>
      <c r="K36">
        <f>IF(Blad1!K119="",NA(),Blad1!K119)</f>
        <v>12.783417053874169</v>
      </c>
      <c r="L36">
        <f>IF(Blad1!L119="",NA(),Blad1!L119)</f>
        <v>0.1321204319979907</v>
      </c>
      <c r="M36" t="str">
        <f>IF(Blad1!M119="",NA(),Blad1!M119)</f>
        <v>Kovacic et al. (2006) Wetland 2</v>
      </c>
      <c r="N36" t="str">
        <f>IF(Blad1!N119="",NA(),Blad1!N119)</f>
        <v>Free Water Surface</v>
      </c>
      <c r="O36" t="str">
        <f>IF(Blad1!O119="",NA(),Blad1!O119)</f>
        <v>Agricultural runoff</v>
      </c>
      <c r="P36">
        <f>IF(Blad1!P119="",NA(),Blad1!P119)</f>
        <v>4000</v>
      </c>
      <c r="Q36">
        <f>IF(Blad1!Q119="",NA(),Blad1!Q119)</f>
        <v>1</v>
      </c>
      <c r="R36" t="str">
        <f>IF(Blad1!R119="",NA(),Blad1!R119)</f>
        <v>Created, formerly other land use</v>
      </c>
      <c r="S36" t="str">
        <f>IF(Blad1!S119="",NA(),Blad1!S119)</f>
        <v>Emergent</v>
      </c>
      <c r="T36" t="str">
        <f>IF(Blad1!T119="",NA(),Blad1!T119)</f>
        <v>Kovacic et al. (2006) Wetland 2</v>
      </c>
      <c r="U36">
        <f>IF(Blad1!U119="",NA(),Blad1!U119)</f>
        <v>101.875</v>
      </c>
      <c r="V36" t="e">
        <f>IF(Blad1!V119="",NA(),Blad1!V119)</f>
        <v>#N/A</v>
      </c>
      <c r="W36">
        <f>IF(Blad1!W119="",NA(),Blad1!W119)</f>
        <v>44.5</v>
      </c>
      <c r="X36" t="e">
        <f>IF(Blad1!X119="",NA(),Blad1!X119)</f>
        <v>#N/A</v>
      </c>
      <c r="Y36">
        <f>IF(Blad1!Y119="",NA(),Blad1!Y119)</f>
        <v>44</v>
      </c>
      <c r="Z36" t="e">
        <f>IF(Blad1!Z119="",NA(),Blad1!Z119)</f>
        <v>#N/A</v>
      </c>
      <c r="AA36">
        <f>IF(Blad1!AA119="",NA(),Blad1!AA119)</f>
        <v>1</v>
      </c>
      <c r="AB36">
        <f>IF(Blad1!AB119="",NA(),Blad1!AB119)</f>
        <v>1.05</v>
      </c>
      <c r="AC36" t="e">
        <f>IF(Blad1!AC119="",NA(),Blad1!AC119)</f>
        <v>#N/A</v>
      </c>
      <c r="AD36">
        <f>IF(Blad1!AD119="",NA(),Blad1!AD119)</f>
        <v>0.42500000000000004</v>
      </c>
      <c r="AE36" t="e">
        <f>IF(Blad1!AE119="",NA(),Blad1!AE119)</f>
        <v>#N/A</v>
      </c>
      <c r="AF36">
        <f>IF(Blad1!AF119="",NA(),Blad1!AF119)</f>
        <v>40</v>
      </c>
      <c r="AG36" t="e">
        <f>IF(Blad1!AG119="",NA(),Blad1!AG119)</f>
        <v>#N/A</v>
      </c>
      <c r="AH36">
        <f>IF(Blad1!AH119="",NA(),Blad1!AH119)</f>
        <v>1</v>
      </c>
    </row>
    <row r="37" spans="1:34" x14ac:dyDescent="0.3">
      <c r="A37" t="str">
        <f>IF(Blad1!A33="",NA(),Blad1!A33)</f>
        <v>Carleton et al. (2000) Crestwood</v>
      </c>
      <c r="B37" t="str">
        <f>IF(Blad1!B33="",NA(),Blad1!B33)</f>
        <v>North Virginia, USA</v>
      </c>
      <c r="C37">
        <f>IF(Blad1!C33="",NA(),Blad1!C33)</f>
        <v>38.803570999999998</v>
      </c>
      <c r="D37">
        <f>IF(Blad1!D33="",NA(),Blad1!D33)</f>
        <v>-77.485332</v>
      </c>
      <c r="E37" t="str">
        <f>IF(Blad1!E33="",NA(),Blad1!E33)</f>
        <v>1996-1997</v>
      </c>
      <c r="F37">
        <f>IF(Blad1!F33="",NA(),Blad1!F33)</f>
        <v>12.8958333333333</v>
      </c>
      <c r="G37">
        <f>IF(Blad1!G33="",NA(),Blad1!G33)</f>
        <v>988</v>
      </c>
      <c r="H37" t="str">
        <f>IF(Blad1!H33="",NA(),Blad1!H33)</f>
        <v>Cfa</v>
      </c>
      <c r="I37">
        <f>IF(Blad1!I33="",NA(),Blad1!I33)/365.25</f>
        <v>2.2277688867765023E-2</v>
      </c>
      <c r="J37" t="str">
        <f>IF(Blad1!J33="",NA(),Blad1!J33)</f>
        <v>Precipitation-driven</v>
      </c>
      <c r="K37">
        <f>IF(Blad1!K33="",NA(),Blad1!K33)</f>
        <v>1.4</v>
      </c>
      <c r="L37">
        <f>IF(Blad1!L33="",NA(),Blad1!L33)</f>
        <v>0.14000000000000001</v>
      </c>
      <c r="M37" t="str">
        <f>IF(Blad1!M33="",NA(),Blad1!M33)</f>
        <v>Carleton et al. (2000) Crestwood</v>
      </c>
      <c r="N37" t="str">
        <f>IF(Blad1!N33="",NA(),Blad1!N33)</f>
        <v>Free Water Surface</v>
      </c>
      <c r="O37" t="str">
        <f>IF(Blad1!O33="",NA(),Blad1!O33)</f>
        <v>Urban storm water/runoff</v>
      </c>
      <c r="P37">
        <f>IF(Blad1!P33="",NA(),Blad1!P33)</f>
        <v>700</v>
      </c>
      <c r="Q37">
        <f>IF(Blad1!Q33="",NA(),Blad1!Q33)</f>
        <v>2</v>
      </c>
      <c r="R37" t="str">
        <f>IF(Blad1!R33="",NA(),Blad1!R33)</f>
        <v>Constructed</v>
      </c>
      <c r="S37" t="str">
        <f>IF(Blad1!S33="",NA(),Blad1!S33)</f>
        <v>Emergent</v>
      </c>
      <c r="T37" t="str">
        <f>IF(Blad1!T33="",NA(),Blad1!T33)</f>
        <v>Carleton et al. (2000) Crestwood</v>
      </c>
      <c r="U37" t="e">
        <f>IF(Blad1!U33="",NA(),Blad1!U33)</f>
        <v>#N/A</v>
      </c>
      <c r="V37" t="e">
        <f>IF(Blad1!V33="",NA(),Blad1!V33)</f>
        <v>#N/A</v>
      </c>
      <c r="W37" t="e">
        <f>IF(Blad1!W33="",NA(),Blad1!W33)</f>
        <v>#N/A</v>
      </c>
      <c r="X37" t="e">
        <f>IF(Blad1!X33="",NA(),Blad1!X33)</f>
        <v>#N/A</v>
      </c>
      <c r="Y37">
        <f>IF(Blad1!Y33="",NA(),Blad1!Y33)</f>
        <v>21.7</v>
      </c>
      <c r="Z37" t="e">
        <f>IF(Blad1!Z33="",NA(),Blad1!Z33)</f>
        <v>#N/A</v>
      </c>
      <c r="AA37">
        <f>IF(Blad1!AA33="",NA(),Blad1!AA33)</f>
        <v>1</v>
      </c>
      <c r="AB37" t="e">
        <f>IF(Blad1!AB33="",NA(),Blad1!AB33)</f>
        <v>#N/A</v>
      </c>
      <c r="AC37" t="e">
        <f>IF(Blad1!AC33="",NA(),Blad1!AC33)</f>
        <v>#N/A</v>
      </c>
      <c r="AD37" t="e">
        <f>IF(Blad1!AD33="",NA(),Blad1!AD33)</f>
        <v>#N/A</v>
      </c>
      <c r="AE37" t="e">
        <f>IF(Blad1!AE33="",NA(),Blad1!AE33)</f>
        <v>#N/A</v>
      </c>
      <c r="AF37">
        <f>IF(Blad1!AF33="",NA(),Blad1!AF33)</f>
        <v>45.9</v>
      </c>
      <c r="AG37" t="e">
        <f>IF(Blad1!AG33="",NA(),Blad1!AG33)</f>
        <v>#N/A</v>
      </c>
      <c r="AH37">
        <f>IF(Blad1!AH33="",NA(),Blad1!AH33)</f>
        <v>1</v>
      </c>
    </row>
    <row r="38" spans="1:34" x14ac:dyDescent="0.3">
      <c r="A38" t="str">
        <f>IF(Blad1!A43="",NA(),Blad1!A43)</f>
        <v>Chen et al. (2014) STA-5</v>
      </c>
      <c r="B38" t="str">
        <f>IF(Blad1!B43="",NA(),Blad1!B43)</f>
        <v>Florida, USA</v>
      </c>
      <c r="C38">
        <f>IF(Blad1!C43="",NA(),Blad1!C43)</f>
        <v>26.443999999999999</v>
      </c>
      <c r="D38">
        <f>IF(Blad1!D43="",NA(),Blad1!D43)</f>
        <v>-80.903660000000002</v>
      </c>
      <c r="E38" t="str">
        <f>IF(Blad1!E43="",NA(),Blad1!E43)</f>
        <v>2001-2011</v>
      </c>
      <c r="F38">
        <f>IF(Blad1!F43="",NA(),Blad1!F43)</f>
        <v>22.995833333333302</v>
      </c>
      <c r="G38">
        <f>IF(Blad1!G43="",NA(),Blad1!G43)</f>
        <v>1330</v>
      </c>
      <c r="H38" t="str">
        <f>IF(Blad1!H43="",NA(),Blad1!H43)</f>
        <v>Aw</v>
      </c>
      <c r="I38">
        <f>IF(Blad1!I43="",NA(),Blad1!I43)/365.25</f>
        <v>2.2684462696783026E-2</v>
      </c>
      <c r="J38" t="str">
        <f>IF(Blad1!J43="",NA(),Blad1!J43)</f>
        <v>Precipitation-driven</v>
      </c>
      <c r="K38" t="e">
        <f>IF(Blad1!K43="",NA(),Blad1!K43)</f>
        <v>#N/A</v>
      </c>
      <c r="L38">
        <f>IF(Blad1!L43="",NA(),Blad1!L43)</f>
        <v>0.22800000000000001</v>
      </c>
      <c r="M38" t="str">
        <f>IF(Blad1!M43="",NA(),Blad1!M43)</f>
        <v>Chen et al. (2014) STA-5</v>
      </c>
      <c r="N38" t="str">
        <f>IF(Blad1!N43="",NA(),Blad1!N43)</f>
        <v>Free Water Surface</v>
      </c>
      <c r="O38" t="str">
        <f>IF(Blad1!O43="",NA(),Blad1!O43)</f>
        <v>Agricultural runoff</v>
      </c>
      <c r="P38">
        <f>IF(Blad1!P43="",NA(),Blad1!P43)</f>
        <v>24680000</v>
      </c>
      <c r="Q38">
        <f>IF(Blad1!Q43="",NA(),Blad1!Q43)</f>
        <v>2</v>
      </c>
      <c r="R38" t="str">
        <f>IF(Blad1!R43="",NA(),Blad1!R43)</f>
        <v>Created, formerly cropland</v>
      </c>
      <c r="S38" t="str">
        <f>IF(Blad1!S43="",NA(),Blad1!S43)</f>
        <v>Unspecified</v>
      </c>
      <c r="T38" t="str">
        <f>IF(Blad1!T43="",NA(),Blad1!T43)</f>
        <v>Chen et al. (2014) STA-5</v>
      </c>
      <c r="U38" t="e">
        <f>IF(Blad1!U43="",NA(),Blad1!U43)</f>
        <v>#N/A</v>
      </c>
      <c r="V38" t="e">
        <f>IF(Blad1!V43="",NA(),Blad1!V43)</f>
        <v>#N/A</v>
      </c>
      <c r="W38" t="e">
        <f>IF(Blad1!W43="",NA(),Blad1!W43)</f>
        <v>#N/A</v>
      </c>
      <c r="X38" t="e">
        <f>IF(Blad1!X43="",NA(),Blad1!X43)</f>
        <v>#N/A</v>
      </c>
      <c r="Y38" t="e">
        <f>IF(Blad1!Y43="",NA(),Blad1!Y43)</f>
        <v>#N/A</v>
      </c>
      <c r="Z38" t="e">
        <f>IF(Blad1!Z43="",NA(),Blad1!Z43)</f>
        <v>#N/A</v>
      </c>
      <c r="AA38" t="e">
        <f>IF(Blad1!AA43="",NA(),Blad1!AA43)</f>
        <v>#N/A</v>
      </c>
      <c r="AB38">
        <f>IF(Blad1!AB43="",NA(),Blad1!AB43)</f>
        <v>1.8696847165826702</v>
      </c>
      <c r="AC38" t="e">
        <f>IF(Blad1!AC43="",NA(),Blad1!AC43)</f>
        <v>#N/A</v>
      </c>
      <c r="AD38">
        <f>IF(Blad1!AD43="",NA(),Blad1!AD43)</f>
        <v>1.1499999999999999</v>
      </c>
      <c r="AE38" t="e">
        <f>IF(Blad1!AE43="",NA(),Blad1!AE43)</f>
        <v>#N/A</v>
      </c>
      <c r="AF38">
        <f>IF(Blad1!AF43="",NA(),Blad1!AF43)</f>
        <v>63</v>
      </c>
      <c r="AG38" t="e">
        <f>IF(Blad1!AG43="",NA(),Blad1!AG43)</f>
        <v>#N/A</v>
      </c>
      <c r="AH38">
        <f>IF(Blad1!AH43="",NA(),Blad1!AH43)</f>
        <v>1</v>
      </c>
    </row>
    <row r="39" spans="1:34" x14ac:dyDescent="0.3">
      <c r="A39" t="str">
        <f>IF(Blad1!A136="",NA(),Blad1!A136)</f>
        <v>Mitsch et al. (1995) Des Plaines River Wetland 6</v>
      </c>
      <c r="B39" t="str">
        <f>IF(Blad1!B136="",NA(),Blad1!B136)</f>
        <v>Illinois, USA</v>
      </c>
      <c r="C39">
        <f>IF(Blad1!C136="",NA(),Blad1!C136)</f>
        <v>42.422597000000003</v>
      </c>
      <c r="D39">
        <f>IF(Blad1!D136="",NA(),Blad1!D136)</f>
        <v>-87.936774999999997</v>
      </c>
      <c r="E39">
        <f>IF(Blad1!E136="",NA(),Blad1!E136)</f>
        <v>1990</v>
      </c>
      <c r="F39">
        <f>IF(Blad1!F136="",NA(),Blad1!F136)</f>
        <v>8.375</v>
      </c>
      <c r="G39">
        <f>IF(Blad1!G136="",NA(),Blad1!G136)</f>
        <v>875</v>
      </c>
      <c r="H39" t="str">
        <f>IF(Blad1!H136="",NA(),Blad1!H136)</f>
        <v>Dfa</v>
      </c>
      <c r="I39">
        <f>IF(Blad1!I136="",NA(),Blad1!I136)/365.25</f>
        <v>2.2921286789869953E-2</v>
      </c>
      <c r="J39" t="str">
        <f>IF(Blad1!J136="",NA(),Blad1!J136)</f>
        <v>continuous, variable</v>
      </c>
      <c r="K39" t="e">
        <f>IF(Blad1!K136="",NA(),Blad1!K136)</f>
        <v>#N/A</v>
      </c>
      <c r="L39">
        <f>IF(Blad1!L136="",NA(),Blad1!L136)</f>
        <v>111</v>
      </c>
      <c r="M39" t="str">
        <f>IF(Blad1!M136="",NA(),Blad1!M136)</f>
        <v>Mitsch et al. (1995) Des Plaines River Wetland 6</v>
      </c>
      <c r="N39" t="str">
        <f>IF(Blad1!N136="",NA(),Blad1!N136)</f>
        <v>Free Water Surface</v>
      </c>
      <c r="O39" t="str">
        <f>IF(Blad1!O136="",NA(),Blad1!O136)</f>
        <v>River/Lake water</v>
      </c>
      <c r="P39">
        <f>IF(Blad1!P136="",NA(),Blad1!P136)</f>
        <v>34500</v>
      </c>
      <c r="Q39">
        <f>IF(Blad1!Q136="",NA(),Blad1!Q136)</f>
        <v>1</v>
      </c>
      <c r="R39" t="str">
        <f>IF(Blad1!R136="",NA(),Blad1!R136)</f>
        <v>Constructed</v>
      </c>
      <c r="S39" t="str">
        <f>IF(Blad1!S136="",NA(),Blad1!S136)</f>
        <v>Emergent</v>
      </c>
      <c r="T39" t="str">
        <f>IF(Blad1!T136="",NA(),Blad1!T136)</f>
        <v>Mitsch et al. (1995) Des Plaines River Wetland 6</v>
      </c>
      <c r="U39" t="e">
        <f>IF(Blad1!U136="",NA(),Blad1!U136)</f>
        <v>#N/A</v>
      </c>
      <c r="V39" t="e">
        <f>IF(Blad1!V136="",NA(),Blad1!V136)</f>
        <v>#N/A</v>
      </c>
      <c r="W39" t="e">
        <f>IF(Blad1!W136="",NA(),Blad1!W136)</f>
        <v>#N/A</v>
      </c>
      <c r="X39" t="e">
        <f>IF(Blad1!X136="",NA(),Blad1!X136)</f>
        <v>#N/A</v>
      </c>
      <c r="Y39" t="e">
        <f>IF(Blad1!Y136="",NA(),Blad1!Y136)</f>
        <v>#N/A</v>
      </c>
      <c r="Z39" t="e">
        <f>IF(Blad1!Z136="",NA(),Blad1!Z136)</f>
        <v>#N/A</v>
      </c>
      <c r="AA39" t="e">
        <f>IF(Blad1!AA136="",NA(),Blad1!AA136)</f>
        <v>#N/A</v>
      </c>
      <c r="AB39">
        <f>IF(Blad1!AB136="",NA(),Blad1!AB136)</f>
        <v>0.71239999999999992</v>
      </c>
      <c r="AC39" t="e">
        <f>IF(Blad1!AC136="",NA(),Blad1!AC136)</f>
        <v>#N/A</v>
      </c>
      <c r="AD39">
        <f>IF(Blad1!AD136="",NA(),Blad1!AD136)</f>
        <v>0.70719999999999994</v>
      </c>
      <c r="AE39" t="e">
        <f>IF(Blad1!AE136="",NA(),Blad1!AE136)</f>
        <v>#N/A</v>
      </c>
      <c r="AF39">
        <f>IF(Blad1!AF136="",NA(),Blad1!AF136)</f>
        <v>99.270072992700733</v>
      </c>
      <c r="AG39" t="e">
        <f>IF(Blad1!AG136="",NA(),Blad1!AG136)</f>
        <v>#N/A</v>
      </c>
      <c r="AH39">
        <f>IF(Blad1!AH136="",NA(),Blad1!AH136)</f>
        <v>1</v>
      </c>
    </row>
    <row r="40" spans="1:34" x14ac:dyDescent="0.3">
      <c r="A40" t="str">
        <f>IF(Blad1!A120="",NA(),Blad1!A120)</f>
        <v>Leonardson et al. (1994) Isgrannatorp</v>
      </c>
      <c r="B40" t="str">
        <f>IF(Blad1!B120="",NA(),Blad1!B120)</f>
        <v>Sweden</v>
      </c>
      <c r="C40">
        <f>IF(Blad1!C120="",NA(),Blad1!C120)</f>
        <v>56.044899999999998</v>
      </c>
      <c r="D40">
        <f>IF(Blad1!D120="",NA(),Blad1!D120)</f>
        <v>14.0783</v>
      </c>
      <c r="E40">
        <f>IF(Blad1!E120="",NA(),Blad1!E120)</f>
        <v>1992</v>
      </c>
      <c r="F40">
        <f>IF(Blad1!F120="",NA(),Blad1!F120)</f>
        <v>7.8125</v>
      </c>
      <c r="G40">
        <f>IF(Blad1!G120="",NA(),Blad1!G120)</f>
        <v>618</v>
      </c>
      <c r="H40" t="str">
        <f>IF(Blad1!H120="",NA(),Blad1!H120)</f>
        <v>Cfb</v>
      </c>
      <c r="I40">
        <f>IF(Blad1!I120="",NA(),Blad1!I120)/365.25</f>
        <v>2.2997946611909646E-2</v>
      </c>
      <c r="J40" t="str">
        <f>IF(Blad1!J120="",NA(),Blad1!J120)</f>
        <v>Intermittent, variable</v>
      </c>
      <c r="K40">
        <f>IF(Blad1!K120="",NA(),Blad1!K120)</f>
        <v>5.4</v>
      </c>
      <c r="L40" t="e">
        <f>IF(Blad1!L120="",NA(),Blad1!L120)</f>
        <v>#N/A</v>
      </c>
      <c r="M40" t="str">
        <f>IF(Blad1!M120="",NA(),Blad1!M120)</f>
        <v>Leonardson et al. (1994) Isgrannatorp</v>
      </c>
      <c r="N40" t="str">
        <f>IF(Blad1!N120="",NA(),Blad1!N120)</f>
        <v>Vertical Subsurface Down</v>
      </c>
      <c r="O40" t="str">
        <f>IF(Blad1!O120="",NA(),Blad1!O120)</f>
        <v>River/Lake water</v>
      </c>
      <c r="P40">
        <f>IF(Blad1!P120="",NA(),Blad1!P120)</f>
        <v>40000</v>
      </c>
      <c r="Q40">
        <f>IF(Blad1!Q120="",NA(),Blad1!Q120)</f>
        <v>2</v>
      </c>
      <c r="R40" t="str">
        <f>IF(Blad1!R120="",NA(),Blad1!R120)</f>
        <v>Restored, formerly other land use</v>
      </c>
      <c r="S40" t="str">
        <f>IF(Blad1!S120="",NA(),Blad1!S120)</f>
        <v>Emergent</v>
      </c>
      <c r="T40" t="str">
        <f>IF(Blad1!T120="",NA(),Blad1!T120)</f>
        <v>Leonardson et al. (1994) Isgrannatorp</v>
      </c>
      <c r="U40">
        <f>IF(Blad1!U120="",NA(),Blad1!U120)</f>
        <v>27</v>
      </c>
      <c r="V40" t="e">
        <f>IF(Blad1!V120="",NA(),Blad1!V120)</f>
        <v>#N/A</v>
      </c>
      <c r="W40">
        <f>IF(Blad1!W120="",NA(),Blad1!W120)</f>
        <v>4.5</v>
      </c>
      <c r="X40" t="e">
        <f>IF(Blad1!X120="",NA(),Blad1!X120)</f>
        <v>#N/A</v>
      </c>
      <c r="Y40">
        <f>IF(Blad1!Y120="",NA(),Blad1!Y120)</f>
        <v>16.666666666666664</v>
      </c>
      <c r="Z40" t="e">
        <f>IF(Blad1!Z120="",NA(),Blad1!Z120)</f>
        <v>#N/A</v>
      </c>
      <c r="AA40">
        <f>IF(Blad1!AA120="",NA(),Blad1!AA120)</f>
        <v>1</v>
      </c>
      <c r="AB40" t="e">
        <f>IF(Blad1!AB120="",NA(),Blad1!AB120)</f>
        <v>#N/A</v>
      </c>
      <c r="AC40" t="e">
        <f>IF(Blad1!AC120="",NA(),Blad1!AC120)</f>
        <v>#N/A</v>
      </c>
      <c r="AD40" t="e">
        <f>IF(Blad1!AD120="",NA(),Blad1!AD120)</f>
        <v>#N/A</v>
      </c>
      <c r="AE40" t="e">
        <f>IF(Blad1!AE120="",NA(),Blad1!AE120)</f>
        <v>#N/A</v>
      </c>
      <c r="AF40" t="e">
        <f>IF(Blad1!AF120="",NA(),Blad1!AF120)</f>
        <v>#N/A</v>
      </c>
      <c r="AG40" t="e">
        <f>IF(Blad1!AG120="",NA(),Blad1!AG120)</f>
        <v>#N/A</v>
      </c>
      <c r="AH40" t="e">
        <f>IF(Blad1!AH120="",NA(),Blad1!AH120)</f>
        <v>#N/A</v>
      </c>
    </row>
    <row r="41" spans="1:34" x14ac:dyDescent="0.3">
      <c r="A41" t="str">
        <f>IF(Blad1!A148="",NA(),Blad1!A148)</f>
        <v>Moustafa et al. (1996) Boney Marsh</v>
      </c>
      <c r="B41" t="str">
        <f>IF(Blad1!B148="",NA(),Blad1!B148)</f>
        <v>Florida, USA</v>
      </c>
      <c r="C41">
        <f>IF(Blad1!C148="",NA(),Blad1!C148)</f>
        <v>27.53783</v>
      </c>
      <c r="D41">
        <f>IF(Blad1!D148="",NA(),Blad1!D148)</f>
        <v>-81.213319999999996</v>
      </c>
      <c r="E41" t="str">
        <f>IF(Blad1!E148="",NA(),Blad1!E148)</f>
        <v>1978-1986</v>
      </c>
      <c r="F41">
        <f>IF(Blad1!F148="",NA(),Blad1!F148)</f>
        <v>22.445833333333301</v>
      </c>
      <c r="G41">
        <f>IF(Blad1!G148="",NA(),Blad1!G148)</f>
        <v>1213</v>
      </c>
      <c r="H41" t="str">
        <f>IF(Blad1!H148="",NA(),Blad1!H148)</f>
        <v>Cfa</v>
      </c>
      <c r="I41">
        <f>IF(Blad1!I148="",NA(),Blad1!I148)/365.25</f>
        <v>2.3445386308925512E-2</v>
      </c>
      <c r="J41" t="str">
        <f>IF(Blad1!J148="",NA(),Blad1!J148)</f>
        <v>continuous, variable</v>
      </c>
      <c r="K41">
        <f>IF(Blad1!K148="",NA(),Blad1!K148)</f>
        <v>1.6880000000000002</v>
      </c>
      <c r="L41">
        <f>IF(Blad1!L148="",NA(),Blad1!L148)</f>
        <v>5.6000000000000001E-2</v>
      </c>
      <c r="M41" t="str">
        <f>IF(Blad1!M148="",NA(),Blad1!M148)</f>
        <v>Moustafa et al. (1996) Boney Marsh</v>
      </c>
      <c r="N41" t="str">
        <f>IF(Blad1!N148="",NA(),Blad1!N148)</f>
        <v>Free Water Surface</v>
      </c>
      <c r="O41" t="str">
        <f>IF(Blad1!O148="",NA(),Blad1!O148)</f>
        <v>River/Lake water</v>
      </c>
      <c r="P41">
        <f>IF(Blad1!P148="",NA(),Blad1!P148)</f>
        <v>490000</v>
      </c>
      <c r="Q41" t="e">
        <f>IF(Blad1!Q148="",NA(),Blad1!Q148)</f>
        <v>#N/A</v>
      </c>
      <c r="R41" t="str">
        <f>IF(Blad1!R148="",NA(),Blad1!R148)</f>
        <v>Created, formerly other land use</v>
      </c>
      <c r="S41" t="str">
        <f>IF(Blad1!S148="",NA(),Blad1!S148)</f>
        <v>Unspecified</v>
      </c>
      <c r="T41" t="str">
        <f>IF(Blad1!T148="",NA(),Blad1!T148)</f>
        <v>Moustafa et al. (1996) Boney Marsh</v>
      </c>
      <c r="U41">
        <f>IF(Blad1!U148="",NA(),Blad1!U148)</f>
        <v>15.674286177257279</v>
      </c>
      <c r="V41">
        <f>IF(Blad1!V148="",NA(),Blad1!V148)</f>
        <v>3.917855879023596</v>
      </c>
      <c r="W41">
        <f>IF(Blad1!W148="",NA(),Blad1!W148)</f>
        <v>4.975361446074503</v>
      </c>
      <c r="X41">
        <f>IF(Blad1!X148="",NA(),Blad1!X148)</f>
        <v>2.818628909920212</v>
      </c>
      <c r="Y41">
        <f>IF(Blad1!Y148="",NA(),Blad1!Y148)</f>
        <v>29.836438232062985</v>
      </c>
      <c r="Z41">
        <f>IF(Blad1!Z148="",NA(),Blad1!Z148)</f>
        <v>12.829102479952569</v>
      </c>
      <c r="AA41">
        <f>IF(Blad1!AA148="",NA(),Blad1!AA148)</f>
        <v>9</v>
      </c>
      <c r="AB41">
        <f>IF(Blad1!AB148="",NA(),Blad1!AB148)</f>
        <v>0.49790007886432647</v>
      </c>
      <c r="AC41">
        <f>IF(Blad1!AC148="",NA(),Blad1!AC148)</f>
        <v>9.6507436303811103E-2</v>
      </c>
      <c r="AD41">
        <f>IF(Blad1!AD148="",NA(),Blad1!AD148)</f>
        <v>0.36930859176579417</v>
      </c>
      <c r="AE41">
        <f>IF(Blad1!AE148="",NA(),Blad1!AE148)</f>
        <v>9.6661498840019872E-2</v>
      </c>
      <c r="AF41">
        <f>IF(Blad1!AF148="",NA(),Blad1!AF148)</f>
        <v>72.792907916888225</v>
      </c>
      <c r="AG41">
        <f>IF(Blad1!AG148="",NA(),Blad1!AG148)</f>
        <v>8.4843065398257931</v>
      </c>
      <c r="AH41">
        <f>IF(Blad1!AH148="",NA(),Blad1!AH148)</f>
        <v>9</v>
      </c>
    </row>
    <row r="42" spans="1:34" x14ac:dyDescent="0.3">
      <c r="A42" t="str">
        <f>IF(Blad1!A115="",NA(),Blad1!A115)</f>
        <v>Kovacic et al. (2000) Wetland A</v>
      </c>
      <c r="B42" t="str">
        <f>IF(Blad1!B115="",NA(),Blad1!B115)</f>
        <v>Illinois, USA</v>
      </c>
      <c r="C42">
        <f>IF(Blad1!C115="",NA(),Blad1!C115)</f>
        <v>39.9129</v>
      </c>
      <c r="D42">
        <f>IF(Blad1!D115="",NA(),Blad1!D115)</f>
        <v>-88.193200000000004</v>
      </c>
      <c r="E42" t="str">
        <f>IF(Blad1!E115="",NA(),Blad1!E115)</f>
        <v>1995-1997</v>
      </c>
      <c r="F42">
        <f>IF(Blad1!F115="",NA(),Blad1!F115)</f>
        <v>11.241666666666699</v>
      </c>
      <c r="G42">
        <f>IF(Blad1!G115="",NA(),Blad1!G115)</f>
        <v>983</v>
      </c>
      <c r="H42" t="str">
        <f>IF(Blad1!H115="",NA(),Blad1!H115)</f>
        <v>Dfa</v>
      </c>
      <c r="I42">
        <f>IF(Blad1!I115="",NA(),Blad1!I115)/365.25</f>
        <v>2.3819301848049285E-2</v>
      </c>
      <c r="J42" t="str">
        <f>IF(Blad1!J115="",NA(),Blad1!J115)</f>
        <v>Precipitation-driven</v>
      </c>
      <c r="K42">
        <f>IF(Blad1!K115="",NA(),Blad1!K115)</f>
        <v>14</v>
      </c>
      <c r="L42">
        <f>IF(Blad1!L115="",NA(),Blad1!L115)</f>
        <v>10.610000000000001</v>
      </c>
      <c r="M42" t="str">
        <f>IF(Blad1!M115="",NA(),Blad1!M115)</f>
        <v>Kovacic et al. (2000) Wetland A</v>
      </c>
      <c r="N42" t="str">
        <f>IF(Blad1!N115="",NA(),Blad1!N115)</f>
        <v>Free Water Surface</v>
      </c>
      <c r="O42" t="str">
        <f>IF(Blad1!O115="",NA(),Blad1!O115)</f>
        <v>Agricultural runoff</v>
      </c>
      <c r="P42">
        <f>IF(Blad1!P115="",NA(),Blad1!P115)</f>
        <v>6000</v>
      </c>
      <c r="Q42">
        <f>IF(Blad1!Q115="",NA(),Blad1!Q115)</f>
        <v>0</v>
      </c>
      <c r="R42" t="str">
        <f>IF(Blad1!R115="",NA(),Blad1!R115)</f>
        <v>Constructed</v>
      </c>
      <c r="S42" t="str">
        <f>IF(Blad1!S115="",NA(),Blad1!S115)</f>
        <v>Emergent</v>
      </c>
      <c r="T42" t="str">
        <f>IF(Blad1!T115="",NA(),Blad1!T115)</f>
        <v>Kovacic et al. (2000) Wetland A</v>
      </c>
      <c r="U42">
        <f>IF(Blad1!U115="",NA(),Blad1!U115)</f>
        <v>112</v>
      </c>
      <c r="V42">
        <f>IF(Blad1!V115="",NA(),Blad1!V115)</f>
        <v>43.008720046055778</v>
      </c>
      <c r="W42">
        <f>IF(Blad1!W115="",NA(),Blad1!W115)</f>
        <v>45.166666666666664</v>
      </c>
      <c r="X42">
        <f>IF(Blad1!X115="",NA(),Blad1!X115)</f>
        <v>24.110855093366826</v>
      </c>
      <c r="Y42">
        <f>IF(Blad1!Y115="",NA(),Blad1!Y115)</f>
        <v>39</v>
      </c>
      <c r="Z42">
        <f>IF(Blad1!Z115="",NA(),Blad1!Z115)</f>
        <v>11.269427669584644</v>
      </c>
      <c r="AA42">
        <f>IF(Blad1!AA115="",NA(),Blad1!AA115)</f>
        <v>3</v>
      </c>
      <c r="AB42">
        <f>IF(Blad1!AB115="",NA(),Blad1!AB115)</f>
        <v>1.6666666666666667</v>
      </c>
      <c r="AC42">
        <f>IF(Blad1!AC115="",NA(),Blad1!AC115)</f>
        <v>0.77513439694889885</v>
      </c>
      <c r="AD42">
        <f>IF(Blad1!AD115="",NA(),Blad1!AD115)</f>
        <v>0.3888888888888889</v>
      </c>
      <c r="AE42">
        <f>IF(Blad1!AE115="",NA(),Blad1!AE115)</f>
        <v>0.3994208770670819</v>
      </c>
      <c r="AF42">
        <f>IF(Blad1!AF115="",NA(),Blad1!AF115)</f>
        <v>20.666666666666668</v>
      </c>
      <c r="AG42">
        <f>IF(Blad1!AG115="",NA(),Blad1!AG115)</f>
        <v>12.897028081435403</v>
      </c>
      <c r="AH42">
        <f>IF(Blad1!AH115="",NA(),Blad1!AH115)</f>
        <v>3</v>
      </c>
    </row>
    <row r="43" spans="1:34" x14ac:dyDescent="0.3">
      <c r="A43" t="str">
        <f>IF(Blad1!A95="",NA(),Blad1!A95)</f>
        <v>Juston &amp; DeBusk (2006) STA-1W east</v>
      </c>
      <c r="B43" t="str">
        <f>IF(Blad1!B95="",NA(),Blad1!B95)</f>
        <v>Florida, USA</v>
      </c>
      <c r="C43">
        <f>IF(Blad1!C95="",NA(),Blad1!C95)</f>
        <v>26.627600000000001</v>
      </c>
      <c r="D43">
        <f>IF(Blad1!D95="",NA(),Blad1!D95)</f>
        <v>-80.427499999999995</v>
      </c>
      <c r="E43" t="str">
        <f>IF(Blad1!E95="",NA(),Blad1!E95)</f>
        <v>1997-2004</v>
      </c>
      <c r="F43">
        <f>IF(Blad1!F95="",NA(),Blad1!F95)</f>
        <v>23.033333333333299</v>
      </c>
      <c r="G43">
        <f>IF(Blad1!G95="",NA(),Blad1!G95)</f>
        <v>1429</v>
      </c>
      <c r="H43" t="str">
        <f>IF(Blad1!H95="",NA(),Blad1!H95)</f>
        <v>Aw</v>
      </c>
      <c r="I43">
        <f>IF(Blad1!I95="",NA(),Blad1!I95)/365.25</f>
        <v>2.3983572895277208E-2</v>
      </c>
      <c r="J43" t="str">
        <f>IF(Blad1!J95="",NA(),Blad1!J95)</f>
        <v>Precipitation-driven</v>
      </c>
      <c r="K43" t="e">
        <f>IF(Blad1!K95="",NA(),Blad1!K95)</f>
        <v>#N/A</v>
      </c>
      <c r="L43">
        <f>IF(Blad1!L95="",NA(),Blad1!L95)</f>
        <v>0.13300000000000001</v>
      </c>
      <c r="M43" t="str">
        <f>IF(Blad1!M95="",NA(),Blad1!M95)</f>
        <v>Juston &amp; DeBusk (2006) STA-1W east</v>
      </c>
      <c r="N43" t="str">
        <f>IF(Blad1!N95="",NA(),Blad1!N95)</f>
        <v>Free Water Surface</v>
      </c>
      <c r="O43" t="str">
        <f>IF(Blad1!O95="",NA(),Blad1!O95)</f>
        <v>Agricultural runoff</v>
      </c>
      <c r="P43">
        <f>IF(Blad1!P95="",NA(),Blad1!P95)</f>
        <v>10180000</v>
      </c>
      <c r="Q43">
        <f>IF(Blad1!Q95="",NA(),Blad1!Q95)</f>
        <v>4</v>
      </c>
      <c r="R43" t="str">
        <f>IF(Blad1!R95="",NA(),Blad1!R95)</f>
        <v>Created, formerly cropland</v>
      </c>
      <c r="S43" t="str">
        <f>IF(Blad1!S95="",NA(),Blad1!S95)</f>
        <v>Emergent</v>
      </c>
      <c r="T43" t="str">
        <f>IF(Blad1!T95="",NA(),Blad1!T95)</f>
        <v>Juston &amp; DeBusk (2006) STA-1W east</v>
      </c>
      <c r="U43" t="e">
        <f>IF(Blad1!U95="",NA(),Blad1!U95)</f>
        <v>#N/A</v>
      </c>
      <c r="V43" t="e">
        <f>IF(Blad1!V95="",NA(),Blad1!V95)</f>
        <v>#N/A</v>
      </c>
      <c r="W43" t="e">
        <f>IF(Blad1!W95="",NA(),Blad1!W95)</f>
        <v>#N/A</v>
      </c>
      <c r="X43" t="e">
        <f>IF(Blad1!X95="",NA(),Blad1!X95)</f>
        <v>#N/A</v>
      </c>
      <c r="Y43" t="e">
        <f>IF(Blad1!Y95="",NA(),Blad1!Y95)</f>
        <v>#N/A</v>
      </c>
      <c r="Z43" t="e">
        <f>IF(Blad1!Z95="",NA(),Blad1!Z95)</f>
        <v>#N/A</v>
      </c>
      <c r="AA43" t="e">
        <f>IF(Blad1!AA95="",NA(),Blad1!AA95)</f>
        <v>#N/A</v>
      </c>
      <c r="AB43">
        <f>IF(Blad1!AB95="",NA(),Blad1!AB95)</f>
        <v>1.2</v>
      </c>
      <c r="AC43" t="e">
        <f>IF(Blad1!AC95="",NA(),Blad1!AC95)</f>
        <v>#N/A</v>
      </c>
      <c r="AD43">
        <f>IF(Blad1!AD95="",NA(),Blad1!AD95)</f>
        <v>0.78</v>
      </c>
      <c r="AE43" t="e">
        <f>IF(Blad1!AE95="",NA(),Blad1!AE95)</f>
        <v>#N/A</v>
      </c>
      <c r="AF43">
        <f>IF(Blad1!AF95="",NA(),Blad1!AF95)</f>
        <v>65</v>
      </c>
      <c r="AG43" t="e">
        <f>IF(Blad1!AG95="",NA(),Blad1!AG95)</f>
        <v>#N/A</v>
      </c>
      <c r="AH43">
        <f>IF(Blad1!AH95="",NA(),Blad1!AH95)</f>
        <v>1</v>
      </c>
    </row>
    <row r="44" spans="1:34" x14ac:dyDescent="0.3">
      <c r="A44" t="str">
        <f>IF(Blad1!A98="",NA(),Blad1!A98)</f>
        <v>Juston &amp; DeBusk (2006) STA-2 Cell 1</v>
      </c>
      <c r="B44" t="str">
        <f>IF(Blad1!B98="",NA(),Blad1!B98)</f>
        <v>Florida, USA</v>
      </c>
      <c r="C44">
        <f>IF(Blad1!C98="",NA(),Blad1!C98)</f>
        <v>26.397279999999999</v>
      </c>
      <c r="D44">
        <f>IF(Blad1!D98="",NA(),Blad1!D98)</f>
        <v>-80.524259999999998</v>
      </c>
      <c r="E44" t="str">
        <f>IF(Blad1!E98="",NA(),Blad1!E98)</f>
        <v>2002-2005</v>
      </c>
      <c r="F44">
        <f>IF(Blad1!F98="",NA(),Blad1!F98)</f>
        <v>23.258333333333301</v>
      </c>
      <c r="G44">
        <f>IF(Blad1!G98="",NA(),Blad1!G98)</f>
        <v>1455</v>
      </c>
      <c r="H44" t="str">
        <f>IF(Blad1!H98="",NA(),Blad1!H98)</f>
        <v>Aw</v>
      </c>
      <c r="I44">
        <f>IF(Blad1!I98="",NA(),Blad1!I98)/365.25</f>
        <v>2.3983572895277208E-2</v>
      </c>
      <c r="J44" t="str">
        <f>IF(Blad1!J98="",NA(),Blad1!J98)</f>
        <v>Precipitation-driven</v>
      </c>
      <c r="K44" t="e">
        <f>IF(Blad1!K98="",NA(),Blad1!K98)</f>
        <v>#N/A</v>
      </c>
      <c r="L44">
        <f>IF(Blad1!L98="",NA(),Blad1!L98)</f>
        <v>7.3999999999999996E-2</v>
      </c>
      <c r="M44" t="str">
        <f>IF(Blad1!M98="",NA(),Blad1!M98)</f>
        <v>Juston &amp; DeBusk (2006) STA-2 Cell 1</v>
      </c>
      <c r="N44" t="str">
        <f>IF(Blad1!N98="",NA(),Blad1!N98)</f>
        <v>Free Water Surface</v>
      </c>
      <c r="O44" t="str">
        <f>IF(Blad1!O98="",NA(),Blad1!O98)</f>
        <v>Agricultural runoff</v>
      </c>
      <c r="P44">
        <f>IF(Blad1!P98="",NA(),Blad1!P98)</f>
        <v>8050000</v>
      </c>
      <c r="Q44">
        <f>IF(Blad1!Q98="",NA(),Blad1!Q98)</f>
        <v>3</v>
      </c>
      <c r="R44" t="str">
        <f>IF(Blad1!R98="",NA(),Blad1!R98)</f>
        <v>Restored, formerly other land use</v>
      </c>
      <c r="S44" t="str">
        <f>IF(Blad1!S98="",NA(),Blad1!S98)</f>
        <v>Emergent</v>
      </c>
      <c r="T44" t="str">
        <f>IF(Blad1!T98="",NA(),Blad1!T98)</f>
        <v>Juston &amp; DeBusk (2006) STA-2 Cell 1</v>
      </c>
      <c r="U44" t="e">
        <f>IF(Blad1!U98="",NA(),Blad1!U98)</f>
        <v>#N/A</v>
      </c>
      <c r="V44" t="e">
        <f>IF(Blad1!V98="",NA(),Blad1!V98)</f>
        <v>#N/A</v>
      </c>
      <c r="W44" t="e">
        <f>IF(Blad1!W98="",NA(),Blad1!W98)</f>
        <v>#N/A</v>
      </c>
      <c r="X44" t="e">
        <f>IF(Blad1!X98="",NA(),Blad1!X98)</f>
        <v>#N/A</v>
      </c>
      <c r="Y44" t="e">
        <f>IF(Blad1!Y98="",NA(),Blad1!Y98)</f>
        <v>#N/A</v>
      </c>
      <c r="Z44" t="e">
        <f>IF(Blad1!Z98="",NA(),Blad1!Z98)</f>
        <v>#N/A</v>
      </c>
      <c r="AA44" t="e">
        <f>IF(Blad1!AA98="",NA(),Blad1!AA98)</f>
        <v>#N/A</v>
      </c>
      <c r="AB44">
        <f>IF(Blad1!AB98="",NA(),Blad1!AB98)</f>
        <v>0.6</v>
      </c>
      <c r="AC44" t="e">
        <f>IF(Blad1!AC98="",NA(),Blad1!AC98)</f>
        <v>#N/A</v>
      </c>
      <c r="AD44">
        <f>IF(Blad1!AD98="",NA(),Blad1!AD98)</f>
        <v>0.52199999999999991</v>
      </c>
      <c r="AE44" t="e">
        <f>IF(Blad1!AE98="",NA(),Blad1!AE98)</f>
        <v>#N/A</v>
      </c>
      <c r="AF44">
        <f>IF(Blad1!AF98="",NA(),Blad1!AF98)</f>
        <v>87</v>
      </c>
      <c r="AG44" t="e">
        <f>IF(Blad1!AG98="",NA(),Blad1!AG98)</f>
        <v>#N/A</v>
      </c>
      <c r="AH44">
        <f>IF(Blad1!AH98="",NA(),Blad1!AH98)</f>
        <v>1</v>
      </c>
    </row>
    <row r="45" spans="1:34" x14ac:dyDescent="0.3">
      <c r="A45" t="str">
        <f>IF(Blad1!A102="",NA(),Blad1!A102)</f>
        <v>Juston &amp; DeBusk (2006) STA-5 Cell 2</v>
      </c>
      <c r="B45" t="str">
        <f>IF(Blad1!B102="",NA(),Blad1!B102)</f>
        <v>Florida, USA</v>
      </c>
      <c r="C45">
        <f>IF(Blad1!C102="",NA(),Blad1!C102)</f>
        <v>26.443999999999999</v>
      </c>
      <c r="D45">
        <f>IF(Blad1!D102="",NA(),Blad1!D102)</f>
        <v>-80.903660000000002</v>
      </c>
      <c r="E45" t="str">
        <f>IF(Blad1!E102="",NA(),Blad1!E102)</f>
        <v>2002-2005</v>
      </c>
      <c r="F45">
        <f>IF(Blad1!F102="",NA(),Blad1!F102)</f>
        <v>22.995833333333302</v>
      </c>
      <c r="G45">
        <f>IF(Blad1!G102="",NA(),Blad1!G102)</f>
        <v>1330</v>
      </c>
      <c r="H45" t="str">
        <f>IF(Blad1!H102="",NA(),Blad1!H102)</f>
        <v>Aw</v>
      </c>
      <c r="I45">
        <f>IF(Blad1!I102="",NA(),Blad1!I102)/365.25</f>
        <v>2.3983572895277208E-2</v>
      </c>
      <c r="J45" t="str">
        <f>IF(Blad1!J102="",NA(),Blad1!J102)</f>
        <v>Precipitation-driven</v>
      </c>
      <c r="K45" t="e">
        <f>IF(Blad1!K102="",NA(),Blad1!K102)</f>
        <v>#N/A</v>
      </c>
      <c r="L45">
        <f>IF(Blad1!L102="",NA(),Blad1!L102)</f>
        <v>0.23400000000000001</v>
      </c>
      <c r="M45" t="str">
        <f>IF(Blad1!M102="",NA(),Blad1!M102)</f>
        <v>Juston &amp; DeBusk (2006) STA-5 Cell 2</v>
      </c>
      <c r="N45" t="str">
        <f>IF(Blad1!N102="",NA(),Blad1!N102)</f>
        <v>Free Water Surface</v>
      </c>
      <c r="O45" t="str">
        <f>IF(Blad1!O102="",NA(),Blad1!O102)</f>
        <v>Agricultural runoff</v>
      </c>
      <c r="P45">
        <f>IF(Blad1!P102="",NA(),Blad1!P102)</f>
        <v>8310000</v>
      </c>
      <c r="Q45">
        <f>IF(Blad1!Q102="",NA(),Blad1!Q102)</f>
        <v>3</v>
      </c>
      <c r="R45" t="str">
        <f>IF(Blad1!R102="",NA(),Blad1!R102)</f>
        <v>Created, formerly cropland</v>
      </c>
      <c r="S45" t="str">
        <f>IF(Blad1!S102="",NA(),Blad1!S102)</f>
        <v>Emergent</v>
      </c>
      <c r="T45" t="str">
        <f>IF(Blad1!T102="",NA(),Blad1!T102)</f>
        <v>Juston &amp; DeBusk (2006) STA-5 Cell 2</v>
      </c>
      <c r="U45" t="e">
        <f>IF(Blad1!U102="",NA(),Blad1!U102)</f>
        <v>#N/A</v>
      </c>
      <c r="V45" t="e">
        <f>IF(Blad1!V102="",NA(),Blad1!V102)</f>
        <v>#N/A</v>
      </c>
      <c r="W45" t="e">
        <f>IF(Blad1!W102="",NA(),Blad1!W102)</f>
        <v>#N/A</v>
      </c>
      <c r="X45" t="e">
        <f>IF(Blad1!X102="",NA(),Blad1!X102)</f>
        <v>#N/A</v>
      </c>
      <c r="Y45" t="e">
        <f>IF(Blad1!Y102="",NA(),Blad1!Y102)</f>
        <v>#N/A</v>
      </c>
      <c r="Z45" t="e">
        <f>IF(Blad1!Z102="",NA(),Blad1!Z102)</f>
        <v>#N/A</v>
      </c>
      <c r="AA45" t="e">
        <f>IF(Blad1!AA102="",NA(),Blad1!AA102)</f>
        <v>#N/A</v>
      </c>
      <c r="AB45">
        <f>IF(Blad1!AB102="",NA(),Blad1!AB102)</f>
        <v>2.1</v>
      </c>
      <c r="AC45" t="e">
        <f>IF(Blad1!AC102="",NA(),Blad1!AC102)</f>
        <v>#N/A</v>
      </c>
      <c r="AD45">
        <f>IF(Blad1!AD102="",NA(),Blad1!AD102)</f>
        <v>1.155</v>
      </c>
      <c r="AE45" t="e">
        <f>IF(Blad1!AE102="",NA(),Blad1!AE102)</f>
        <v>#N/A</v>
      </c>
      <c r="AF45">
        <f>IF(Blad1!AF102="",NA(),Blad1!AF102)</f>
        <v>55</v>
      </c>
      <c r="AG45" t="e">
        <f>IF(Blad1!AG102="",NA(),Blad1!AG102)</f>
        <v>#N/A</v>
      </c>
      <c r="AH45">
        <f>IF(Blad1!AH102="",NA(),Blad1!AH102)</f>
        <v>1</v>
      </c>
    </row>
    <row r="46" spans="1:34" x14ac:dyDescent="0.3">
      <c r="A46" t="str">
        <f>IF(Blad1!A88="",NA(),Blad1!A88)</f>
        <v>Hoagland et al. (2011) Wetland B</v>
      </c>
      <c r="B46" t="str">
        <f>IF(Blad1!B88="",NA(),Blad1!B88)</f>
        <v>Illinois, USA</v>
      </c>
      <c r="C46">
        <f>IF(Blad1!C88="",NA(),Blad1!C88)</f>
        <v>39.9129</v>
      </c>
      <c r="D46">
        <f>IF(Blad1!D88="",NA(),Blad1!D88)</f>
        <v>-88.193200000000004</v>
      </c>
      <c r="E46" t="str">
        <f>IF(Blad1!E88="",NA(),Blad1!E88)</f>
        <v>1997-1998</v>
      </c>
      <c r="F46">
        <f>IF(Blad1!F88="",NA(),Blad1!F88)</f>
        <v>11.241666666666699</v>
      </c>
      <c r="G46">
        <f>IF(Blad1!G88="",NA(),Blad1!G88)</f>
        <v>983</v>
      </c>
      <c r="H46" t="str">
        <f>IF(Blad1!H88="",NA(),Blad1!H88)</f>
        <v>Dfa</v>
      </c>
      <c r="I46">
        <f>IF(Blad1!I88="",NA(),Blad1!I88)/365.25</f>
        <v>2.4049461831802694E-2</v>
      </c>
      <c r="J46" t="str">
        <f>IF(Blad1!J88="",NA(),Blad1!J88)</f>
        <v>Precipitation-driven</v>
      </c>
      <c r="K46">
        <f>IF(Blad1!K88="",NA(),Blad1!K88)</f>
        <v>8.2762557077625569</v>
      </c>
      <c r="L46">
        <f>IF(Blad1!L88="",NA(),Blad1!L88)</f>
        <v>0.11643835616438354</v>
      </c>
      <c r="M46" t="str">
        <f>IF(Blad1!M88="",NA(),Blad1!M88)</f>
        <v>Hoagland et al. (2011) Wetland B</v>
      </c>
      <c r="N46" t="str">
        <f>IF(Blad1!N88="",NA(),Blad1!N88)</f>
        <v>Free Water Surface</v>
      </c>
      <c r="O46" t="str">
        <f>IF(Blad1!O88="",NA(),Blad1!O88)</f>
        <v>Agricultural runoff</v>
      </c>
      <c r="P46">
        <f>IF(Blad1!P88="",NA(),Blad1!P88)</f>
        <v>3000</v>
      </c>
      <c r="Q46">
        <f>IF(Blad1!Q88="",NA(),Blad1!Q88)</f>
        <v>3</v>
      </c>
      <c r="R46" t="str">
        <f>IF(Blad1!R88="",NA(),Blad1!R88)</f>
        <v>Constructed</v>
      </c>
      <c r="S46" t="str">
        <f>IF(Blad1!S88="",NA(),Blad1!S88)</f>
        <v>Emergent</v>
      </c>
      <c r="T46" t="str">
        <f>IF(Blad1!T88="",NA(),Blad1!T88)</f>
        <v>Hoagland et al. (2011) Wetland B</v>
      </c>
      <c r="U46">
        <f>IF(Blad1!U88="",NA(),Blad1!U88)</f>
        <v>72.699175824175825</v>
      </c>
      <c r="V46" t="e">
        <f>IF(Blad1!V88="",NA(),Blad1!V88)</f>
        <v>#N/A</v>
      </c>
      <c r="W46">
        <f>IF(Blad1!W88="",NA(),Blad1!W88)</f>
        <v>34.895604395604394</v>
      </c>
      <c r="X46" t="e">
        <f>IF(Blad1!X88="",NA(),Blad1!X88)</f>
        <v>#N/A</v>
      </c>
      <c r="Y46">
        <f>IF(Blad1!Y88="",NA(),Blad1!Y88)</f>
        <v>47</v>
      </c>
      <c r="Z46" t="e">
        <f>IF(Blad1!Z88="",NA(),Blad1!Z88)</f>
        <v>#N/A</v>
      </c>
      <c r="AA46">
        <f>IF(Blad1!AA88="",NA(),Blad1!AA88)</f>
        <v>1</v>
      </c>
      <c r="AB46">
        <f>IF(Blad1!AB88="",NA(),Blad1!AB88)</f>
        <v>1.0228021978021977</v>
      </c>
      <c r="AC46" t="e">
        <f>IF(Blad1!AC88="",NA(),Blad1!AC88)</f>
        <v>#N/A</v>
      </c>
      <c r="AD46">
        <f>IF(Blad1!AD88="",NA(),Blad1!AD88)</f>
        <v>0.29079670329670321</v>
      </c>
      <c r="AE46" t="e">
        <f>IF(Blad1!AE88="",NA(),Blad1!AE88)</f>
        <v>#N/A</v>
      </c>
      <c r="AF46">
        <f>IF(Blad1!AF88="",NA(),Blad1!AF88)</f>
        <v>29</v>
      </c>
      <c r="AG46" t="e">
        <f>IF(Blad1!AG88="",NA(),Blad1!AG88)</f>
        <v>#N/A</v>
      </c>
      <c r="AH46">
        <f>IF(Blad1!AH88="",NA(),Blad1!AH88)</f>
        <v>1</v>
      </c>
    </row>
    <row r="47" spans="1:34" x14ac:dyDescent="0.3">
      <c r="A47" t="str">
        <f>IF(Blad1!A140="",NA(),Blad1!A140)</f>
        <v>Moustafa (2012) CWH</v>
      </c>
      <c r="B47" t="str">
        <f>IF(Blad1!B140="",NA(),Blad1!B140)</f>
        <v>Florida, USA</v>
      </c>
      <c r="C47">
        <f>IF(Blad1!C140="",NA(),Blad1!C140)</f>
        <v>26.66</v>
      </c>
      <c r="D47">
        <f>IF(Blad1!D140="",NA(),Blad1!D140)</f>
        <v>-80.400000000000006</v>
      </c>
      <c r="E47" t="str">
        <f>IF(Blad1!E140="",NA(),Blad1!E140)</f>
        <v>2000-2001</v>
      </c>
      <c r="F47">
        <f>IF(Blad1!F140="",NA(),Blad1!F140)</f>
        <v>23.091666666666701</v>
      </c>
      <c r="G47">
        <f>IF(Blad1!G140="",NA(),Blad1!G140)</f>
        <v>1443</v>
      </c>
      <c r="H47" t="str">
        <f>IF(Blad1!H140="",NA(),Blad1!H140)</f>
        <v>Aw</v>
      </c>
      <c r="I47">
        <f>IF(Blad1!I140="",NA(),Blad1!I140)/365.25</f>
        <v>2.5982203969883641E-2</v>
      </c>
      <c r="J47" t="str">
        <f>IF(Blad1!J140="",NA(),Blad1!J140)</f>
        <v>constant</v>
      </c>
      <c r="K47" t="e">
        <f>IF(Blad1!K140="",NA(),Blad1!K140)</f>
        <v>#N/A</v>
      </c>
      <c r="L47">
        <f>IF(Blad1!L140="",NA(),Blad1!L140)</f>
        <v>86</v>
      </c>
      <c r="M47" t="str">
        <f>IF(Blad1!M140="",NA(),Blad1!M140)</f>
        <v>Moustafa (2012) CWH</v>
      </c>
      <c r="N47" t="str">
        <f>IF(Blad1!N140="",NA(),Blad1!N140)</f>
        <v>Free Water Surface</v>
      </c>
      <c r="O47" t="str">
        <f>IF(Blad1!O140="",NA(),Blad1!O140)</f>
        <v>Agricultural runoff</v>
      </c>
      <c r="P47">
        <f>IF(Blad1!P140="",NA(),Blad1!P140)</f>
        <v>5.9</v>
      </c>
      <c r="Q47">
        <f>IF(Blad1!Q140="",NA(),Blad1!Q140)</f>
        <v>0</v>
      </c>
      <c r="R47" t="str">
        <f>IF(Blad1!R140="",NA(),Blad1!R140)</f>
        <v>Constructed</v>
      </c>
      <c r="S47" t="str">
        <f>IF(Blad1!S140="",NA(),Blad1!S140)</f>
        <v>emergent</v>
      </c>
      <c r="T47" t="str">
        <f>IF(Blad1!T140="",NA(),Blad1!T140)</f>
        <v>Moustafa (2012) CWH</v>
      </c>
      <c r="U47" t="e">
        <f>IF(Blad1!U140="",NA(),Blad1!U140)</f>
        <v>#N/A</v>
      </c>
      <c r="V47" t="e">
        <f>IF(Blad1!V140="",NA(),Blad1!V140)</f>
        <v>#N/A</v>
      </c>
      <c r="W47" t="e">
        <f>IF(Blad1!W140="",NA(),Blad1!W140)</f>
        <v>#N/A</v>
      </c>
      <c r="X47" t="e">
        <f>IF(Blad1!X140="",NA(),Blad1!X140)</f>
        <v>#N/A</v>
      </c>
      <c r="Y47" t="e">
        <f>IF(Blad1!Y140="",NA(),Blad1!Y140)</f>
        <v>#N/A</v>
      </c>
      <c r="Z47" t="e">
        <f>IF(Blad1!Z140="",NA(),Blad1!Z140)</f>
        <v>#N/A</v>
      </c>
      <c r="AA47" t="e">
        <f>IF(Blad1!AA140="",NA(),Blad1!AA140)</f>
        <v>#N/A</v>
      </c>
      <c r="AB47" t="e">
        <f>IF(Blad1!AB140="",NA(),Blad1!AB140)</f>
        <v>#N/A</v>
      </c>
      <c r="AC47" t="e">
        <f>IF(Blad1!AC140="",NA(),Blad1!AC140)</f>
        <v>#N/A</v>
      </c>
      <c r="AD47" t="e">
        <f>IF(Blad1!AD140="",NA(),Blad1!AD140)</f>
        <v>#N/A</v>
      </c>
      <c r="AE47" t="e">
        <f>IF(Blad1!AE140="",NA(),Blad1!AE140)</f>
        <v>#N/A</v>
      </c>
      <c r="AF47">
        <f>IF(Blad1!AF140="",NA(),Blad1!AF140)</f>
        <v>65</v>
      </c>
      <c r="AG47" t="e">
        <f>IF(Blad1!AG140="",NA(),Blad1!AG140)</f>
        <v>#N/A</v>
      </c>
      <c r="AH47">
        <f>IF(Blad1!AH140="",NA(),Blad1!AH140)</f>
        <v>1</v>
      </c>
    </row>
    <row r="48" spans="1:34" x14ac:dyDescent="0.3">
      <c r="A48" t="str">
        <f>IF(Blad1!A141="",NA(),Blad1!A141)</f>
        <v xml:space="preserve">Moustafa (2012) CWL </v>
      </c>
      <c r="B48" t="str">
        <f>IF(Blad1!B141="",NA(),Blad1!B141)</f>
        <v>Florida, USA</v>
      </c>
      <c r="C48">
        <f>IF(Blad1!C141="",NA(),Blad1!C141)</f>
        <v>26.6</v>
      </c>
      <c r="D48">
        <f>IF(Blad1!D141="",NA(),Blad1!D141)</f>
        <v>-80.44</v>
      </c>
      <c r="E48" t="str">
        <f>IF(Blad1!E141="",NA(),Blad1!E141)</f>
        <v>2000-2001</v>
      </c>
      <c r="F48">
        <f>IF(Blad1!F141="",NA(),Blad1!F141)</f>
        <v>23.091666666666701</v>
      </c>
      <c r="G48">
        <f>IF(Blad1!G141="",NA(),Blad1!G141)</f>
        <v>1440</v>
      </c>
      <c r="H48" t="str">
        <f>IF(Blad1!H141="",NA(),Blad1!H141)</f>
        <v>Aw</v>
      </c>
      <c r="I48">
        <f>IF(Blad1!I141="",NA(),Blad1!I141)/365.25</f>
        <v>2.5982203969883641E-2</v>
      </c>
      <c r="J48" t="str">
        <f>IF(Blad1!J141="",NA(),Blad1!J141)</f>
        <v>constant</v>
      </c>
      <c r="K48" t="e">
        <f>IF(Blad1!K141="",NA(),Blad1!K141)</f>
        <v>#N/A</v>
      </c>
      <c r="L48">
        <f>IF(Blad1!L141="",NA(),Blad1!L141)</f>
        <v>23</v>
      </c>
      <c r="M48" t="str">
        <f>IF(Blad1!M141="",NA(),Blad1!M141)</f>
        <v xml:space="preserve">Moustafa (2012) CWL </v>
      </c>
      <c r="N48" t="str">
        <f>IF(Blad1!N141="",NA(),Blad1!N141)</f>
        <v>Free Water Surface</v>
      </c>
      <c r="O48" t="str">
        <f>IF(Blad1!O141="",NA(),Blad1!O141)</f>
        <v>Agricultural runoff</v>
      </c>
      <c r="P48">
        <f>IF(Blad1!P141="",NA(),Blad1!P141)</f>
        <v>5.9</v>
      </c>
      <c r="Q48">
        <f>IF(Blad1!Q141="",NA(),Blad1!Q141)</f>
        <v>0</v>
      </c>
      <c r="R48" t="str">
        <f>IF(Blad1!R141="",NA(),Blad1!R141)</f>
        <v>Constructed</v>
      </c>
      <c r="S48" t="str">
        <f>IF(Blad1!S141="",NA(),Blad1!S141)</f>
        <v>emergent</v>
      </c>
      <c r="T48" t="str">
        <f>IF(Blad1!T141="",NA(),Blad1!T141)</f>
        <v xml:space="preserve">Moustafa (2012) CWL </v>
      </c>
      <c r="U48" t="e">
        <f>IF(Blad1!U141="",NA(),Blad1!U141)</f>
        <v>#N/A</v>
      </c>
      <c r="V48" t="e">
        <f>IF(Blad1!V141="",NA(),Blad1!V141)</f>
        <v>#N/A</v>
      </c>
      <c r="W48" t="e">
        <f>IF(Blad1!W141="",NA(),Blad1!W141)</f>
        <v>#N/A</v>
      </c>
      <c r="X48" t="e">
        <f>IF(Blad1!X141="",NA(),Blad1!X141)</f>
        <v>#N/A</v>
      </c>
      <c r="Y48" t="e">
        <f>IF(Blad1!Y141="",NA(),Blad1!Y141)</f>
        <v>#N/A</v>
      </c>
      <c r="Z48" t="e">
        <f>IF(Blad1!Z141="",NA(),Blad1!Z141)</f>
        <v>#N/A</v>
      </c>
      <c r="AA48" t="e">
        <f>IF(Blad1!AA141="",NA(),Blad1!AA141)</f>
        <v>#N/A</v>
      </c>
      <c r="AB48" t="e">
        <f>IF(Blad1!AB141="",NA(),Blad1!AB141)</f>
        <v>#N/A</v>
      </c>
      <c r="AC48" t="e">
        <f>IF(Blad1!AC141="",NA(),Blad1!AC141)</f>
        <v>#N/A</v>
      </c>
      <c r="AD48" t="e">
        <f>IF(Blad1!AD141="",NA(),Blad1!AD141)</f>
        <v>#N/A</v>
      </c>
      <c r="AE48" t="e">
        <f>IF(Blad1!AE141="",NA(),Blad1!AE141)</f>
        <v>#N/A</v>
      </c>
      <c r="AF48">
        <f>IF(Blad1!AF141="",NA(),Blad1!AF141)</f>
        <v>27</v>
      </c>
      <c r="AG48" t="e">
        <f>IF(Blad1!AG141="",NA(),Blad1!AG141)</f>
        <v>#N/A</v>
      </c>
      <c r="AH48">
        <f>IF(Blad1!AH141="",NA(),Blad1!AH141)</f>
        <v>1</v>
      </c>
    </row>
    <row r="49" spans="1:34" x14ac:dyDescent="0.3">
      <c r="A49" t="str">
        <f>IF(Blad1!A142="",NA(),Blad1!A142)</f>
        <v>Moustafa (2012) CWOH</v>
      </c>
      <c r="B49" t="str">
        <f>IF(Blad1!B142="",NA(),Blad1!B142)</f>
        <v>Florida, USA</v>
      </c>
      <c r="C49">
        <f>IF(Blad1!C142="",NA(),Blad1!C142)</f>
        <v>26.66</v>
      </c>
      <c r="D49">
        <f>IF(Blad1!D142="",NA(),Blad1!D142)</f>
        <v>-80.400000000000006</v>
      </c>
      <c r="E49" t="str">
        <f>IF(Blad1!E142="",NA(),Blad1!E142)</f>
        <v>2000-2001</v>
      </c>
      <c r="F49">
        <f>IF(Blad1!F142="",NA(),Blad1!F142)</f>
        <v>23.091666666666701</v>
      </c>
      <c r="G49">
        <f>IF(Blad1!G142="",NA(),Blad1!G142)</f>
        <v>1443</v>
      </c>
      <c r="H49" t="str">
        <f>IF(Blad1!H142="",NA(),Blad1!H142)</f>
        <v>Aw</v>
      </c>
      <c r="I49">
        <f>IF(Blad1!I142="",NA(),Blad1!I142)/365.25</f>
        <v>2.5982203969883641E-2</v>
      </c>
      <c r="J49" t="str">
        <f>IF(Blad1!J142="",NA(),Blad1!J142)</f>
        <v>constant</v>
      </c>
      <c r="K49" t="e">
        <f>IF(Blad1!K142="",NA(),Blad1!K142)</f>
        <v>#N/A</v>
      </c>
      <c r="L49">
        <f>IF(Blad1!L142="",NA(),Blad1!L142)</f>
        <v>86</v>
      </c>
      <c r="M49" t="str">
        <f>IF(Blad1!M142="",NA(),Blad1!M142)</f>
        <v>Moustafa (2012) CWOH</v>
      </c>
      <c r="N49" t="str">
        <f>IF(Blad1!N142="",NA(),Blad1!N142)</f>
        <v>Free Water Surface</v>
      </c>
      <c r="O49" t="str">
        <f>IF(Blad1!O142="",NA(),Blad1!O142)</f>
        <v>Agricultural runoff</v>
      </c>
      <c r="P49">
        <f>IF(Blad1!P142="",NA(),Blad1!P142)</f>
        <v>5.9</v>
      </c>
      <c r="Q49">
        <f>IF(Blad1!Q142="",NA(),Blad1!Q142)</f>
        <v>0</v>
      </c>
      <c r="R49" t="str">
        <f>IF(Blad1!R142="",NA(),Blad1!R142)</f>
        <v>Constructed</v>
      </c>
      <c r="S49" t="str">
        <f>IF(Blad1!S142="",NA(),Blad1!S142)</f>
        <v>Submerged</v>
      </c>
      <c r="T49" t="str">
        <f>IF(Blad1!T142="",NA(),Blad1!T142)</f>
        <v>Moustafa (2012) CWOH</v>
      </c>
      <c r="U49" t="e">
        <f>IF(Blad1!U142="",NA(),Blad1!U142)</f>
        <v>#N/A</v>
      </c>
      <c r="V49" t="e">
        <f>IF(Blad1!V142="",NA(),Blad1!V142)</f>
        <v>#N/A</v>
      </c>
      <c r="W49" t="e">
        <f>IF(Blad1!W142="",NA(),Blad1!W142)</f>
        <v>#N/A</v>
      </c>
      <c r="X49" t="e">
        <f>IF(Blad1!X142="",NA(),Blad1!X142)</f>
        <v>#N/A</v>
      </c>
      <c r="Y49" t="e">
        <f>IF(Blad1!Y142="",NA(),Blad1!Y142)</f>
        <v>#N/A</v>
      </c>
      <c r="Z49" t="e">
        <f>IF(Blad1!Z142="",NA(),Blad1!Z142)</f>
        <v>#N/A</v>
      </c>
      <c r="AA49" t="e">
        <f>IF(Blad1!AA142="",NA(),Blad1!AA142)</f>
        <v>#N/A</v>
      </c>
      <c r="AB49" t="e">
        <f>IF(Blad1!AB142="",NA(),Blad1!AB142)</f>
        <v>#N/A</v>
      </c>
      <c r="AC49" t="e">
        <f>IF(Blad1!AC142="",NA(),Blad1!AC142)</f>
        <v>#N/A</v>
      </c>
      <c r="AD49" t="e">
        <f>IF(Blad1!AD142="",NA(),Blad1!AD142)</f>
        <v>#N/A</v>
      </c>
      <c r="AE49" t="e">
        <f>IF(Blad1!AE142="",NA(),Blad1!AE142)</f>
        <v>#N/A</v>
      </c>
      <c r="AF49">
        <f>IF(Blad1!AF142="",NA(),Blad1!AF142)</f>
        <v>61</v>
      </c>
      <c r="AG49" t="e">
        <f>IF(Blad1!AG142="",NA(),Blad1!AG142)</f>
        <v>#N/A</v>
      </c>
      <c r="AH49">
        <f>IF(Blad1!AH142="",NA(),Blad1!AH142)</f>
        <v>1</v>
      </c>
    </row>
    <row r="50" spans="1:34" x14ac:dyDescent="0.3">
      <c r="A50" t="str">
        <f>IF(Blad1!A143="",NA(),Blad1!A143)</f>
        <v xml:space="preserve">Moustafa (2012) CWOL </v>
      </c>
      <c r="B50" t="str">
        <f>IF(Blad1!B143="",NA(),Blad1!B143)</f>
        <v>Florida, USA</v>
      </c>
      <c r="C50">
        <f>IF(Blad1!C143="",NA(),Blad1!C143)</f>
        <v>26.6</v>
      </c>
      <c r="D50">
        <f>IF(Blad1!D143="",NA(),Blad1!D143)</f>
        <v>-80.44</v>
      </c>
      <c r="E50" t="str">
        <f>IF(Blad1!E143="",NA(),Blad1!E143)</f>
        <v>2000-2001</v>
      </c>
      <c r="F50">
        <f>IF(Blad1!F143="",NA(),Blad1!F143)</f>
        <v>23.091666666666701</v>
      </c>
      <c r="G50">
        <f>IF(Blad1!G143="",NA(),Blad1!G143)</f>
        <v>1440</v>
      </c>
      <c r="H50" t="str">
        <f>IF(Blad1!H143="",NA(),Blad1!H143)</f>
        <v>Aw</v>
      </c>
      <c r="I50">
        <f>IF(Blad1!I143="",NA(),Blad1!I143)/365.25</f>
        <v>2.5982203969883641E-2</v>
      </c>
      <c r="J50" t="str">
        <f>IF(Blad1!J143="",NA(),Blad1!J143)</f>
        <v>constant</v>
      </c>
      <c r="K50" t="e">
        <f>IF(Blad1!K143="",NA(),Blad1!K143)</f>
        <v>#N/A</v>
      </c>
      <c r="L50">
        <f>IF(Blad1!L143="",NA(),Blad1!L143)</f>
        <v>23</v>
      </c>
      <c r="M50" t="str">
        <f>IF(Blad1!M143="",NA(),Blad1!M143)</f>
        <v xml:space="preserve">Moustafa (2012) CWOL </v>
      </c>
      <c r="N50" t="str">
        <f>IF(Blad1!N143="",NA(),Blad1!N143)</f>
        <v>Free Water Surface</v>
      </c>
      <c r="O50" t="str">
        <f>IF(Blad1!O143="",NA(),Blad1!O143)</f>
        <v>Agricultural runoff</v>
      </c>
      <c r="P50">
        <f>IF(Blad1!P143="",NA(),Blad1!P143)</f>
        <v>5.9</v>
      </c>
      <c r="Q50">
        <f>IF(Blad1!Q143="",NA(),Blad1!Q143)</f>
        <v>0</v>
      </c>
      <c r="R50" t="str">
        <f>IF(Blad1!R143="",NA(),Blad1!R143)</f>
        <v>Constructed</v>
      </c>
      <c r="S50" t="str">
        <f>IF(Blad1!S143="",NA(),Blad1!S143)</f>
        <v>Submerged</v>
      </c>
      <c r="T50" t="str">
        <f>IF(Blad1!T143="",NA(),Blad1!T143)</f>
        <v xml:space="preserve">Moustafa (2012) CWOL </v>
      </c>
      <c r="U50" t="e">
        <f>IF(Blad1!U143="",NA(),Blad1!U143)</f>
        <v>#N/A</v>
      </c>
      <c r="V50" t="e">
        <f>IF(Blad1!V143="",NA(),Blad1!V143)</f>
        <v>#N/A</v>
      </c>
      <c r="W50" t="e">
        <f>IF(Blad1!W143="",NA(),Blad1!W143)</f>
        <v>#N/A</v>
      </c>
      <c r="X50" t="e">
        <f>IF(Blad1!X143="",NA(),Blad1!X143)</f>
        <v>#N/A</v>
      </c>
      <c r="Y50" t="e">
        <f>IF(Blad1!Y143="",NA(),Blad1!Y143)</f>
        <v>#N/A</v>
      </c>
      <c r="Z50" t="e">
        <f>IF(Blad1!Z143="",NA(),Blad1!Z143)</f>
        <v>#N/A</v>
      </c>
      <c r="AA50" t="e">
        <f>IF(Blad1!AA143="",NA(),Blad1!AA143)</f>
        <v>#N/A</v>
      </c>
      <c r="AB50" t="e">
        <f>IF(Blad1!AB143="",NA(),Blad1!AB143)</f>
        <v>#N/A</v>
      </c>
      <c r="AC50" t="e">
        <f>IF(Blad1!AC143="",NA(),Blad1!AC143)</f>
        <v>#N/A</v>
      </c>
      <c r="AD50" t="e">
        <f>IF(Blad1!AD143="",NA(),Blad1!AD143)</f>
        <v>#N/A</v>
      </c>
      <c r="AE50" t="e">
        <f>IF(Blad1!AE143="",NA(),Blad1!AE143)</f>
        <v>#N/A</v>
      </c>
      <c r="AF50">
        <f>IF(Blad1!AF143="",NA(),Blad1!AF143)</f>
        <v>44</v>
      </c>
      <c r="AG50" t="e">
        <f>IF(Blad1!AG143="",NA(),Blad1!AG143)</f>
        <v>#N/A</v>
      </c>
      <c r="AH50">
        <f>IF(Blad1!AH143="",NA(),Blad1!AH143)</f>
        <v>1</v>
      </c>
    </row>
    <row r="51" spans="1:34" x14ac:dyDescent="0.3">
      <c r="A51" t="str">
        <f>IF(Blad1!A144="",NA(),Blad1!A144)</f>
        <v xml:space="preserve">Moustafa (2012) IWH </v>
      </c>
      <c r="B51" t="str">
        <f>IF(Blad1!B144="",NA(),Blad1!B144)</f>
        <v>Florida, USA</v>
      </c>
      <c r="C51">
        <f>IF(Blad1!C144="",NA(),Blad1!C144)</f>
        <v>26.66</v>
      </c>
      <c r="D51">
        <f>IF(Blad1!D144="",NA(),Blad1!D144)</f>
        <v>-80.400000000000006</v>
      </c>
      <c r="E51" t="str">
        <f>IF(Blad1!E144="",NA(),Blad1!E144)</f>
        <v>2000-2001</v>
      </c>
      <c r="F51">
        <f>IF(Blad1!F144="",NA(),Blad1!F144)</f>
        <v>23.091666666666701</v>
      </c>
      <c r="G51">
        <f>IF(Blad1!G144="",NA(),Blad1!G144)</f>
        <v>1443</v>
      </c>
      <c r="H51" t="str">
        <f>IF(Blad1!H144="",NA(),Blad1!H144)</f>
        <v>Aw</v>
      </c>
      <c r="I51">
        <f>IF(Blad1!I144="",NA(),Blad1!I144)/365.25</f>
        <v>2.5982203969883641E-2</v>
      </c>
      <c r="J51" t="str">
        <f>IF(Blad1!J144="",NA(),Blad1!J144)</f>
        <v>Intermittent, constant</v>
      </c>
      <c r="K51" t="e">
        <f>IF(Blad1!K144="",NA(),Blad1!K144)</f>
        <v>#N/A</v>
      </c>
      <c r="L51">
        <f>IF(Blad1!L144="",NA(),Blad1!L144)</f>
        <v>86</v>
      </c>
      <c r="M51" t="str">
        <f>IF(Blad1!M144="",NA(),Blad1!M144)</f>
        <v xml:space="preserve">Moustafa (2012) IWH </v>
      </c>
      <c r="N51" t="str">
        <f>IF(Blad1!N144="",NA(),Blad1!N144)</f>
        <v>Free Water Surface</v>
      </c>
      <c r="O51" t="str">
        <f>IF(Blad1!O144="",NA(),Blad1!O144)</f>
        <v>Agricultural runoff</v>
      </c>
      <c r="P51">
        <f>IF(Blad1!P144="",NA(),Blad1!P144)</f>
        <v>5.9</v>
      </c>
      <c r="Q51">
        <f>IF(Blad1!Q144="",NA(),Blad1!Q144)</f>
        <v>0</v>
      </c>
      <c r="R51" t="str">
        <f>IF(Blad1!R144="",NA(),Blad1!R144)</f>
        <v>Constructed</v>
      </c>
      <c r="S51" t="str">
        <f>IF(Blad1!S144="",NA(),Blad1!S144)</f>
        <v>emergent</v>
      </c>
      <c r="T51" t="str">
        <f>IF(Blad1!T144="",NA(),Blad1!T144)</f>
        <v xml:space="preserve">Moustafa (2012) IWH </v>
      </c>
      <c r="U51" t="e">
        <f>IF(Blad1!U144="",NA(),Blad1!U144)</f>
        <v>#N/A</v>
      </c>
      <c r="V51" t="e">
        <f>IF(Blad1!V144="",NA(),Blad1!V144)</f>
        <v>#N/A</v>
      </c>
      <c r="W51" t="e">
        <f>IF(Blad1!W144="",NA(),Blad1!W144)</f>
        <v>#N/A</v>
      </c>
      <c r="X51" t="e">
        <f>IF(Blad1!X144="",NA(),Blad1!X144)</f>
        <v>#N/A</v>
      </c>
      <c r="Y51" t="e">
        <f>IF(Blad1!Y144="",NA(),Blad1!Y144)</f>
        <v>#N/A</v>
      </c>
      <c r="Z51" t="e">
        <f>IF(Blad1!Z144="",NA(),Blad1!Z144)</f>
        <v>#N/A</v>
      </c>
      <c r="AA51" t="e">
        <f>IF(Blad1!AA144="",NA(),Blad1!AA144)</f>
        <v>#N/A</v>
      </c>
      <c r="AB51" t="e">
        <f>IF(Blad1!AB144="",NA(),Blad1!AB144)</f>
        <v>#N/A</v>
      </c>
      <c r="AC51" t="e">
        <f>IF(Blad1!AC144="",NA(),Blad1!AC144)</f>
        <v>#N/A</v>
      </c>
      <c r="AD51" t="e">
        <f>IF(Blad1!AD144="",NA(),Blad1!AD144)</f>
        <v>#N/A</v>
      </c>
      <c r="AE51" t="e">
        <f>IF(Blad1!AE144="",NA(),Blad1!AE144)</f>
        <v>#N/A</v>
      </c>
      <c r="AF51">
        <f>IF(Blad1!AF144="",NA(),Blad1!AF144)</f>
        <v>30</v>
      </c>
      <c r="AG51" t="e">
        <f>IF(Blad1!AG144="",NA(),Blad1!AG144)</f>
        <v>#N/A</v>
      </c>
      <c r="AH51">
        <f>IF(Blad1!AH144="",NA(),Blad1!AH144)</f>
        <v>1</v>
      </c>
    </row>
    <row r="52" spans="1:34" x14ac:dyDescent="0.3">
      <c r="A52" t="str">
        <f>IF(Blad1!A145="",NA(),Blad1!A145)</f>
        <v>Moustafa (2012) IWL</v>
      </c>
      <c r="B52" t="str">
        <f>IF(Blad1!B145="",NA(),Blad1!B145)</f>
        <v>Florida, USA</v>
      </c>
      <c r="C52">
        <f>IF(Blad1!C145="",NA(),Blad1!C145)</f>
        <v>26.6</v>
      </c>
      <c r="D52">
        <f>IF(Blad1!D145="",NA(),Blad1!D145)</f>
        <v>-80.44</v>
      </c>
      <c r="E52" t="str">
        <f>IF(Blad1!E145="",NA(),Blad1!E145)</f>
        <v>2000-2001</v>
      </c>
      <c r="F52">
        <f>IF(Blad1!F145="",NA(),Blad1!F145)</f>
        <v>23.091666666666701</v>
      </c>
      <c r="G52">
        <f>IF(Blad1!G145="",NA(),Blad1!G145)</f>
        <v>1440</v>
      </c>
      <c r="H52" t="str">
        <f>IF(Blad1!H145="",NA(),Blad1!H145)</f>
        <v>Aw</v>
      </c>
      <c r="I52">
        <f>IF(Blad1!I145="",NA(),Blad1!I145)/365.25</f>
        <v>2.5982203969883641E-2</v>
      </c>
      <c r="J52" t="str">
        <f>IF(Blad1!J145="",NA(),Blad1!J145)</f>
        <v>Intermittent, constant</v>
      </c>
      <c r="K52" t="e">
        <f>IF(Blad1!K145="",NA(),Blad1!K145)</f>
        <v>#N/A</v>
      </c>
      <c r="L52">
        <f>IF(Blad1!L145="",NA(),Blad1!L145)</f>
        <v>23</v>
      </c>
      <c r="M52" t="str">
        <f>IF(Blad1!M145="",NA(),Blad1!M145)</f>
        <v>Moustafa (2012) IWL</v>
      </c>
      <c r="N52" t="str">
        <f>IF(Blad1!N145="",NA(),Blad1!N145)</f>
        <v>Free Water Surface</v>
      </c>
      <c r="O52" t="str">
        <f>IF(Blad1!O145="",NA(),Blad1!O145)</f>
        <v>Agricultural runoff</v>
      </c>
      <c r="P52">
        <f>IF(Blad1!P145="",NA(),Blad1!P145)</f>
        <v>5.9</v>
      </c>
      <c r="Q52">
        <f>IF(Blad1!Q145="",NA(),Blad1!Q145)</f>
        <v>0</v>
      </c>
      <c r="R52" t="str">
        <f>IF(Blad1!R145="",NA(),Blad1!R145)</f>
        <v>Constructed</v>
      </c>
      <c r="S52" t="str">
        <f>IF(Blad1!S145="",NA(),Blad1!S145)</f>
        <v>emergent</v>
      </c>
      <c r="T52" t="str">
        <f>IF(Blad1!T145="",NA(),Blad1!T145)</f>
        <v>Moustafa (2012) IWL</v>
      </c>
      <c r="U52" t="e">
        <f>IF(Blad1!U145="",NA(),Blad1!U145)</f>
        <v>#N/A</v>
      </c>
      <c r="V52" t="e">
        <f>IF(Blad1!V145="",NA(),Blad1!V145)</f>
        <v>#N/A</v>
      </c>
      <c r="W52" t="e">
        <f>IF(Blad1!W145="",NA(),Blad1!W145)</f>
        <v>#N/A</v>
      </c>
      <c r="X52" t="e">
        <f>IF(Blad1!X145="",NA(),Blad1!X145)</f>
        <v>#N/A</v>
      </c>
      <c r="Y52" t="e">
        <f>IF(Blad1!Y145="",NA(),Blad1!Y145)</f>
        <v>#N/A</v>
      </c>
      <c r="Z52" t="e">
        <f>IF(Blad1!Z145="",NA(),Blad1!Z145)</f>
        <v>#N/A</v>
      </c>
      <c r="AA52" t="e">
        <f>IF(Blad1!AA145="",NA(),Blad1!AA145)</f>
        <v>#N/A</v>
      </c>
      <c r="AB52" t="e">
        <f>IF(Blad1!AB145="",NA(),Blad1!AB145)</f>
        <v>#N/A</v>
      </c>
      <c r="AC52" t="e">
        <f>IF(Blad1!AC145="",NA(),Blad1!AC145)</f>
        <v>#N/A</v>
      </c>
      <c r="AD52" t="e">
        <f>IF(Blad1!AD145="",NA(),Blad1!AD145)</f>
        <v>#N/A</v>
      </c>
      <c r="AE52" t="e">
        <f>IF(Blad1!AE145="",NA(),Blad1!AE145)</f>
        <v>#N/A</v>
      </c>
      <c r="AF52">
        <f>IF(Blad1!AF145="",NA(),Blad1!AF145)</f>
        <v>19</v>
      </c>
      <c r="AG52" t="e">
        <f>IF(Blad1!AG145="",NA(),Blad1!AG145)</f>
        <v>#N/A</v>
      </c>
      <c r="AH52">
        <f>IF(Blad1!AH145="",NA(),Blad1!AH145)</f>
        <v>1</v>
      </c>
    </row>
    <row r="53" spans="1:34" x14ac:dyDescent="0.3">
      <c r="A53" t="str">
        <f>IF(Blad1!A146="",NA(),Blad1!A146)</f>
        <v>Moustafa (2012) IWOH</v>
      </c>
      <c r="B53" t="str">
        <f>IF(Blad1!B146="",NA(),Blad1!B146)</f>
        <v>Florida, USA</v>
      </c>
      <c r="C53">
        <f>IF(Blad1!C146="",NA(),Blad1!C146)</f>
        <v>26.66</v>
      </c>
      <c r="D53">
        <f>IF(Blad1!D146="",NA(),Blad1!D146)</f>
        <v>-80.400000000000006</v>
      </c>
      <c r="E53" t="str">
        <f>IF(Blad1!E146="",NA(),Blad1!E146)</f>
        <v>2000-2001</v>
      </c>
      <c r="F53">
        <f>IF(Blad1!F146="",NA(),Blad1!F146)</f>
        <v>23.091666666666701</v>
      </c>
      <c r="G53">
        <f>IF(Blad1!G146="",NA(),Blad1!G146)</f>
        <v>1443</v>
      </c>
      <c r="H53" t="str">
        <f>IF(Blad1!H146="",NA(),Blad1!H146)</f>
        <v>Aw</v>
      </c>
      <c r="I53">
        <f>IF(Blad1!I146="",NA(),Blad1!I146)/365.25</f>
        <v>2.5982203969883641E-2</v>
      </c>
      <c r="J53" t="str">
        <f>IF(Blad1!J146="",NA(),Blad1!J146)</f>
        <v>Intermittent, constant</v>
      </c>
      <c r="K53" t="e">
        <f>IF(Blad1!K146="",NA(),Blad1!K146)</f>
        <v>#N/A</v>
      </c>
      <c r="L53">
        <f>IF(Blad1!L146="",NA(),Blad1!L146)</f>
        <v>86</v>
      </c>
      <c r="M53" t="str">
        <f>IF(Blad1!M146="",NA(),Blad1!M146)</f>
        <v>Moustafa (2012) IWOH</v>
      </c>
      <c r="N53" t="str">
        <f>IF(Blad1!N146="",NA(),Blad1!N146)</f>
        <v>Free Water Surface</v>
      </c>
      <c r="O53" t="str">
        <f>IF(Blad1!O146="",NA(),Blad1!O146)</f>
        <v>Agricultural runoff</v>
      </c>
      <c r="P53">
        <f>IF(Blad1!P146="",NA(),Blad1!P146)</f>
        <v>5.9</v>
      </c>
      <c r="Q53">
        <f>IF(Blad1!Q146="",NA(),Blad1!Q146)</f>
        <v>0</v>
      </c>
      <c r="R53" t="str">
        <f>IF(Blad1!R146="",NA(),Blad1!R146)</f>
        <v>Constructed</v>
      </c>
      <c r="S53" t="str">
        <f>IF(Blad1!S146="",NA(),Blad1!S146)</f>
        <v>submerged</v>
      </c>
      <c r="T53" t="str">
        <f>IF(Blad1!T146="",NA(),Blad1!T146)</f>
        <v>Moustafa (2012) IWOH</v>
      </c>
      <c r="U53" t="e">
        <f>IF(Blad1!U146="",NA(),Blad1!U146)</f>
        <v>#N/A</v>
      </c>
      <c r="V53" t="e">
        <f>IF(Blad1!V146="",NA(),Blad1!V146)</f>
        <v>#N/A</v>
      </c>
      <c r="W53" t="e">
        <f>IF(Blad1!W146="",NA(),Blad1!W146)</f>
        <v>#N/A</v>
      </c>
      <c r="X53" t="e">
        <f>IF(Blad1!X146="",NA(),Blad1!X146)</f>
        <v>#N/A</v>
      </c>
      <c r="Y53" t="e">
        <f>IF(Blad1!Y146="",NA(),Blad1!Y146)</f>
        <v>#N/A</v>
      </c>
      <c r="Z53" t="e">
        <f>IF(Blad1!Z146="",NA(),Blad1!Z146)</f>
        <v>#N/A</v>
      </c>
      <c r="AA53" t="e">
        <f>IF(Blad1!AA146="",NA(),Blad1!AA146)</f>
        <v>#N/A</v>
      </c>
      <c r="AB53" t="e">
        <f>IF(Blad1!AB146="",NA(),Blad1!AB146)</f>
        <v>#N/A</v>
      </c>
      <c r="AC53" t="e">
        <f>IF(Blad1!AC146="",NA(),Blad1!AC146)</f>
        <v>#N/A</v>
      </c>
      <c r="AD53" t="e">
        <f>IF(Blad1!AD146="",NA(),Blad1!AD146)</f>
        <v>#N/A</v>
      </c>
      <c r="AE53" t="e">
        <f>IF(Blad1!AE146="",NA(),Blad1!AE146)</f>
        <v>#N/A</v>
      </c>
      <c r="AF53">
        <f>IF(Blad1!AF146="",NA(),Blad1!AF146)</f>
        <v>46</v>
      </c>
      <c r="AG53" t="e">
        <f>IF(Blad1!AG146="",NA(),Blad1!AG146)</f>
        <v>#N/A</v>
      </c>
      <c r="AH53">
        <f>IF(Blad1!AH146="",NA(),Blad1!AH146)</f>
        <v>1</v>
      </c>
    </row>
    <row r="54" spans="1:34" x14ac:dyDescent="0.3">
      <c r="A54" t="str">
        <f>IF(Blad1!A147="",NA(),Blad1!A147)</f>
        <v>Moustafa (2012) IWOL</v>
      </c>
      <c r="B54" t="str">
        <f>IF(Blad1!B147="",NA(),Blad1!B147)</f>
        <v>Florida, USA</v>
      </c>
      <c r="C54">
        <f>IF(Blad1!C147="",NA(),Blad1!C147)</f>
        <v>26.6</v>
      </c>
      <c r="D54">
        <f>IF(Blad1!D147="",NA(),Blad1!D147)</f>
        <v>-80.44</v>
      </c>
      <c r="E54" t="str">
        <f>IF(Blad1!E147="",NA(),Blad1!E147)</f>
        <v>2000-2001</v>
      </c>
      <c r="F54">
        <f>IF(Blad1!F147="",NA(),Blad1!F147)</f>
        <v>23.091666666666701</v>
      </c>
      <c r="G54">
        <f>IF(Blad1!G147="",NA(),Blad1!G147)</f>
        <v>1440</v>
      </c>
      <c r="H54" t="str">
        <f>IF(Blad1!H147="",NA(),Blad1!H147)</f>
        <v>Aw</v>
      </c>
      <c r="I54">
        <f>IF(Blad1!I147="",NA(),Blad1!I147)/365.25</f>
        <v>2.5982203969883641E-2</v>
      </c>
      <c r="J54" t="str">
        <f>IF(Blad1!J147="",NA(),Blad1!J147)</f>
        <v>Intermittent, constant</v>
      </c>
      <c r="K54" t="e">
        <f>IF(Blad1!K147="",NA(),Blad1!K147)</f>
        <v>#N/A</v>
      </c>
      <c r="L54">
        <f>IF(Blad1!L147="",NA(),Blad1!L147)</f>
        <v>23</v>
      </c>
      <c r="M54" t="str">
        <f>IF(Blad1!M147="",NA(),Blad1!M147)</f>
        <v>Moustafa (2012) IWOL</v>
      </c>
      <c r="N54" t="str">
        <f>IF(Blad1!N147="",NA(),Blad1!N147)</f>
        <v>Free Water Surface</v>
      </c>
      <c r="O54" t="str">
        <f>IF(Blad1!O147="",NA(),Blad1!O147)</f>
        <v>Agricultural runoff</v>
      </c>
      <c r="P54">
        <f>IF(Blad1!P147="",NA(),Blad1!P147)</f>
        <v>5.9</v>
      </c>
      <c r="Q54">
        <f>IF(Blad1!Q147="",NA(),Blad1!Q147)</f>
        <v>0</v>
      </c>
      <c r="R54" t="str">
        <f>IF(Blad1!R147="",NA(),Blad1!R147)</f>
        <v>Constructed</v>
      </c>
      <c r="S54" t="str">
        <f>IF(Blad1!S147="",NA(),Blad1!S147)</f>
        <v>submerged</v>
      </c>
      <c r="T54" t="str">
        <f>IF(Blad1!T147="",NA(),Blad1!T147)</f>
        <v>Moustafa (2012) IWOL</v>
      </c>
      <c r="U54" t="e">
        <f>IF(Blad1!U147="",NA(),Blad1!U147)</f>
        <v>#N/A</v>
      </c>
      <c r="V54" t="e">
        <f>IF(Blad1!V147="",NA(),Blad1!V147)</f>
        <v>#N/A</v>
      </c>
      <c r="W54" t="e">
        <f>IF(Blad1!W147="",NA(),Blad1!W147)</f>
        <v>#N/A</v>
      </c>
      <c r="X54" t="e">
        <f>IF(Blad1!X147="",NA(),Blad1!X147)</f>
        <v>#N/A</v>
      </c>
      <c r="Y54" t="e">
        <f>IF(Blad1!Y147="",NA(),Blad1!Y147)</f>
        <v>#N/A</v>
      </c>
      <c r="Z54" t="e">
        <f>IF(Blad1!Z147="",NA(),Blad1!Z147)</f>
        <v>#N/A</v>
      </c>
      <c r="AA54" t="e">
        <f>IF(Blad1!AA147="",NA(),Blad1!AA147)</f>
        <v>#N/A</v>
      </c>
      <c r="AB54" t="e">
        <f>IF(Blad1!AB147="",NA(),Blad1!AB147)</f>
        <v>#N/A</v>
      </c>
      <c r="AC54" t="e">
        <f>IF(Blad1!AC147="",NA(),Blad1!AC147)</f>
        <v>#N/A</v>
      </c>
      <c r="AD54" t="e">
        <f>IF(Blad1!AD147="",NA(),Blad1!AD147)</f>
        <v>#N/A</v>
      </c>
      <c r="AE54" t="e">
        <f>IF(Blad1!AE147="",NA(),Blad1!AE147)</f>
        <v>#N/A</v>
      </c>
      <c r="AF54">
        <f>IF(Blad1!AF147="",NA(),Blad1!AF147)</f>
        <v>28</v>
      </c>
      <c r="AG54" t="e">
        <f>IF(Blad1!AG147="",NA(),Blad1!AG147)</f>
        <v>#N/A</v>
      </c>
      <c r="AH54">
        <f>IF(Blad1!AH147="",NA(),Blad1!AH147)</f>
        <v>1</v>
      </c>
    </row>
    <row r="55" spans="1:34" x14ac:dyDescent="0.3">
      <c r="A55" t="str">
        <f>IF(Blad1!A196="",NA(),Blad1!A196)</f>
        <v>White (2006) Drawdown-EAV</v>
      </c>
      <c r="B55" t="str">
        <f>IF(Blad1!B196="",NA(),Blad1!B196)</f>
        <v>Florida, USA</v>
      </c>
      <c r="C55">
        <f>IF(Blad1!C196="",NA(),Blad1!C196)</f>
        <v>26.597000000000001</v>
      </c>
      <c r="D55">
        <f>IF(Blad1!D196="",NA(),Blad1!D196)</f>
        <v>-80.444000000000003</v>
      </c>
      <c r="E55" t="str">
        <f>IF(Blad1!E196="",NA(),Blad1!E196)</f>
        <v>2000-2001</v>
      </c>
      <c r="F55">
        <f>IF(Blad1!F196="",NA(),Blad1!F196)</f>
        <v>23.091666666666701</v>
      </c>
      <c r="G55">
        <f>IF(Blad1!G196="",NA(),Blad1!G196)</f>
        <v>1440</v>
      </c>
      <c r="H55" t="str">
        <f>IF(Blad1!H196="",NA(),Blad1!H196)</f>
        <v>Aw</v>
      </c>
      <c r="I55">
        <f>IF(Blad1!I196="",NA(),Blad1!I196)/365.25</f>
        <v>2.6082135523613961E-2</v>
      </c>
      <c r="J55" t="str">
        <f>IF(Blad1!J196="",NA(),Blad1!J196)</f>
        <v>Intermittent, constant</v>
      </c>
      <c r="K55" t="e">
        <f>IF(Blad1!K196="",NA(),Blad1!K196)</f>
        <v>#N/A</v>
      </c>
      <c r="L55">
        <f>IF(Blad1!L196="",NA(),Blad1!L196)</f>
        <v>2.4E-2</v>
      </c>
      <c r="M55" t="str">
        <f>IF(Blad1!M196="",NA(),Blad1!M196)</f>
        <v>White (2006) Drawdown-EAV</v>
      </c>
      <c r="N55" t="str">
        <f>IF(Blad1!N196="",NA(),Blad1!N196)</f>
        <v>Free Water Surface</v>
      </c>
      <c r="O55" t="str">
        <f>IF(Blad1!O196="",NA(),Blad1!O196)</f>
        <v>Agricultural runoff</v>
      </c>
      <c r="P55">
        <f>IF(Blad1!P196="",NA(),Blad1!P196)</f>
        <v>5.9</v>
      </c>
      <c r="Q55">
        <f>IF(Blad1!Q196="",NA(),Blad1!Q196)</f>
        <v>0</v>
      </c>
      <c r="R55" t="str">
        <f>IF(Blad1!R196="",NA(),Blad1!R196)</f>
        <v>Constructed</v>
      </c>
      <c r="S55" t="str">
        <f>IF(Blad1!S196="",NA(),Blad1!S196)</f>
        <v>Emergent</v>
      </c>
      <c r="T55" t="str">
        <f>IF(Blad1!T196="",NA(),Blad1!T196)</f>
        <v>White (2006) Drawdown-EAV</v>
      </c>
      <c r="U55" t="e">
        <f>IF(Blad1!U196="",NA(),Blad1!U196)</f>
        <v>#N/A</v>
      </c>
      <c r="V55" t="e">
        <f>IF(Blad1!V196="",NA(),Blad1!V196)</f>
        <v>#N/A</v>
      </c>
      <c r="W55" t="e">
        <f>IF(Blad1!W196="",NA(),Blad1!W196)</f>
        <v>#N/A</v>
      </c>
      <c r="X55" t="e">
        <f>IF(Blad1!X196="",NA(),Blad1!X196)</f>
        <v>#N/A</v>
      </c>
      <c r="Y55" t="e">
        <f>IF(Blad1!Y196="",NA(),Blad1!Y196)</f>
        <v>#N/A</v>
      </c>
      <c r="Z55" t="e">
        <f>IF(Blad1!Z196="",NA(),Blad1!Z196)</f>
        <v>#N/A</v>
      </c>
      <c r="AA55" t="e">
        <f>IF(Blad1!AA196="",NA(),Blad1!AA196)</f>
        <v>#N/A</v>
      </c>
      <c r="AB55">
        <f>IF(Blad1!AB196="",NA(),Blad1!AB196)</f>
        <v>0.13</v>
      </c>
      <c r="AC55">
        <f>IF(Blad1!AC196="",NA(),Blad1!AC196)</f>
        <v>2E-3</v>
      </c>
      <c r="AD55">
        <f>IF(Blad1!AD196="",NA(),Blad1!AD196)</f>
        <v>4.0000000000000008E-2</v>
      </c>
      <c r="AE55">
        <f>IF(Blad1!AE196="",NA(),Blad1!AE196)</f>
        <v>3.9271872886329218E-3</v>
      </c>
      <c r="AF55">
        <f>IF(Blad1!AF196="",NA(),Blad1!AF196)</f>
        <v>30.769230769230777</v>
      </c>
      <c r="AG55" t="e">
        <f>IF(Blad1!AG196="",NA(),Blad1!AG196)</f>
        <v>#N/A</v>
      </c>
      <c r="AH55">
        <f>IF(Blad1!AH196="",NA(),Blad1!AH196)</f>
        <v>3</v>
      </c>
    </row>
    <row r="56" spans="1:34" x14ac:dyDescent="0.3">
      <c r="A56" t="str">
        <f>IF(Blad1!A197="",NA(),Blad1!A197)</f>
        <v>White (2006) Drawdown-SAV</v>
      </c>
      <c r="B56" t="str">
        <f>IF(Blad1!B197="",NA(),Blad1!B197)</f>
        <v>Florida, USA</v>
      </c>
      <c r="C56">
        <f>IF(Blad1!C197="",NA(),Blad1!C197)</f>
        <v>26.597000000000001</v>
      </c>
      <c r="D56">
        <f>IF(Blad1!D197="",NA(),Blad1!D197)</f>
        <v>-80.444000000000003</v>
      </c>
      <c r="E56" t="str">
        <f>IF(Blad1!E197="",NA(),Blad1!E197)</f>
        <v>2000-2001</v>
      </c>
      <c r="F56">
        <f>IF(Blad1!F197="",NA(),Blad1!F197)</f>
        <v>23.091666666666701</v>
      </c>
      <c r="G56">
        <f>IF(Blad1!G197="",NA(),Blad1!G197)</f>
        <v>1440</v>
      </c>
      <c r="H56" t="str">
        <f>IF(Blad1!H197="",NA(),Blad1!H197)</f>
        <v>Aw</v>
      </c>
      <c r="I56">
        <f>IF(Blad1!I197="",NA(),Blad1!I197)/365.25</f>
        <v>2.6082135523613961E-2</v>
      </c>
      <c r="J56" t="str">
        <f>IF(Blad1!J197="",NA(),Blad1!J197)</f>
        <v>Intermittent, constant</v>
      </c>
      <c r="K56" t="e">
        <f>IF(Blad1!K197="",NA(),Blad1!K197)</f>
        <v>#N/A</v>
      </c>
      <c r="L56">
        <f>IF(Blad1!L197="",NA(),Blad1!L197)</f>
        <v>2.4E-2</v>
      </c>
      <c r="M56" t="str">
        <f>IF(Blad1!M197="",NA(),Blad1!M197)</f>
        <v>White (2006) Drawdown-SAV</v>
      </c>
      <c r="N56" t="str">
        <f>IF(Blad1!N197="",NA(),Blad1!N197)</f>
        <v>Free Water Surface</v>
      </c>
      <c r="O56" t="str">
        <f>IF(Blad1!O197="",NA(),Blad1!O197)</f>
        <v>Agricultural runoff</v>
      </c>
      <c r="P56">
        <f>IF(Blad1!P197="",NA(),Blad1!P197)</f>
        <v>5.9</v>
      </c>
      <c r="Q56">
        <f>IF(Blad1!Q197="",NA(),Blad1!Q197)</f>
        <v>0</v>
      </c>
      <c r="R56" t="str">
        <f>IF(Blad1!R197="",NA(),Blad1!R197)</f>
        <v>Constructed</v>
      </c>
      <c r="S56" t="str">
        <f>IF(Blad1!S197="",NA(),Blad1!S197)</f>
        <v>Submerged</v>
      </c>
      <c r="T56" t="str">
        <f>IF(Blad1!T197="",NA(),Blad1!T197)</f>
        <v>White (2006) Drawdown-SAV</v>
      </c>
      <c r="U56" t="e">
        <f>IF(Blad1!U197="",NA(),Blad1!U197)</f>
        <v>#N/A</v>
      </c>
      <c r="V56" t="e">
        <f>IF(Blad1!V197="",NA(),Blad1!V197)</f>
        <v>#N/A</v>
      </c>
      <c r="W56" t="e">
        <f>IF(Blad1!W197="",NA(),Blad1!W197)</f>
        <v>#N/A</v>
      </c>
      <c r="X56" t="e">
        <f>IF(Blad1!X197="",NA(),Blad1!X197)</f>
        <v>#N/A</v>
      </c>
      <c r="Y56" t="e">
        <f>IF(Blad1!Y197="",NA(),Blad1!Y197)</f>
        <v>#N/A</v>
      </c>
      <c r="Z56" t="e">
        <f>IF(Blad1!Z197="",NA(),Blad1!Z197)</f>
        <v>#N/A</v>
      </c>
      <c r="AA56" t="e">
        <f>IF(Blad1!AA197="",NA(),Blad1!AA197)</f>
        <v>#N/A</v>
      </c>
      <c r="AB56">
        <f>IF(Blad1!AB197="",NA(),Blad1!AB197)</f>
        <v>0.13</v>
      </c>
      <c r="AC56">
        <f>IF(Blad1!AC197="",NA(),Blad1!AC197)</f>
        <v>2E-3</v>
      </c>
      <c r="AD56">
        <f>IF(Blad1!AD197="",NA(),Blad1!AD197)</f>
        <v>0.05</v>
      </c>
      <c r="AE56">
        <f>IF(Blad1!AE197="",NA(),Blad1!AE197)</f>
        <v>2.5324296633865272E-3</v>
      </c>
      <c r="AF56">
        <f>IF(Blad1!AF197="",NA(),Blad1!AF197)</f>
        <v>38.461538461538467</v>
      </c>
      <c r="AG56" t="e">
        <f>IF(Blad1!AG197="",NA(),Blad1!AG197)</f>
        <v>#N/A</v>
      </c>
      <c r="AH56">
        <f>IF(Blad1!AH197="",NA(),Blad1!AH197)</f>
        <v>3</v>
      </c>
    </row>
    <row r="57" spans="1:34" x14ac:dyDescent="0.3">
      <c r="A57" t="str">
        <f>IF(Blad1!A198="",NA(),Blad1!A198)</f>
        <v>White (2006) Flooded-EAV</v>
      </c>
      <c r="B57" t="str">
        <f>IF(Blad1!B198="",NA(),Blad1!B198)</f>
        <v>Florida, USA</v>
      </c>
      <c r="C57">
        <f>IF(Blad1!C198="",NA(),Blad1!C198)</f>
        <v>26.597000000000001</v>
      </c>
      <c r="D57">
        <f>IF(Blad1!D198="",NA(),Blad1!D198)</f>
        <v>-80.444000000000003</v>
      </c>
      <c r="E57" t="str">
        <f>IF(Blad1!E198="",NA(),Blad1!E198)</f>
        <v>2000-2001</v>
      </c>
      <c r="F57">
        <f>IF(Blad1!F198="",NA(),Blad1!F198)</f>
        <v>23.091666666666701</v>
      </c>
      <c r="G57">
        <f>IF(Blad1!G198="",NA(),Blad1!G198)</f>
        <v>1440</v>
      </c>
      <c r="H57" t="str">
        <f>IF(Blad1!H198="",NA(),Blad1!H198)</f>
        <v>Aw</v>
      </c>
      <c r="I57">
        <f>IF(Blad1!I198="",NA(),Blad1!I198)/365.25</f>
        <v>2.6082135523613961E-2</v>
      </c>
      <c r="J57" t="str">
        <f>IF(Blad1!J198="",NA(),Blad1!J198)</f>
        <v>Constant</v>
      </c>
      <c r="K57" t="e">
        <f>IF(Blad1!K198="",NA(),Blad1!K198)</f>
        <v>#N/A</v>
      </c>
      <c r="L57">
        <f>IF(Blad1!L198="",NA(),Blad1!L198)</f>
        <v>2.4E-2</v>
      </c>
      <c r="M57" t="str">
        <f>IF(Blad1!M198="",NA(),Blad1!M198)</f>
        <v>White (2006) Flooded-EAV</v>
      </c>
      <c r="N57" t="str">
        <f>IF(Blad1!N198="",NA(),Blad1!N198)</f>
        <v>Free Water Surface</v>
      </c>
      <c r="O57" t="str">
        <f>IF(Blad1!O198="",NA(),Blad1!O198)</f>
        <v>Agricultural runoff</v>
      </c>
      <c r="P57">
        <f>IF(Blad1!P198="",NA(),Blad1!P198)</f>
        <v>5.9</v>
      </c>
      <c r="Q57">
        <f>IF(Blad1!Q198="",NA(),Blad1!Q198)</f>
        <v>0</v>
      </c>
      <c r="R57" t="str">
        <f>IF(Blad1!R198="",NA(),Blad1!R198)</f>
        <v>Constructed</v>
      </c>
      <c r="S57" t="str">
        <f>IF(Blad1!S198="",NA(),Blad1!S198)</f>
        <v>Emergent</v>
      </c>
      <c r="T57" t="str">
        <f>IF(Blad1!T198="",NA(),Blad1!T198)</f>
        <v>White (2006) Flooded-EAV</v>
      </c>
      <c r="U57" t="e">
        <f>IF(Blad1!U198="",NA(),Blad1!U198)</f>
        <v>#N/A</v>
      </c>
      <c r="V57" t="e">
        <f>IF(Blad1!V198="",NA(),Blad1!V198)</f>
        <v>#N/A</v>
      </c>
      <c r="W57" t="e">
        <f>IF(Blad1!W198="",NA(),Blad1!W198)</f>
        <v>#N/A</v>
      </c>
      <c r="X57" t="e">
        <f>IF(Blad1!X198="",NA(),Blad1!X198)</f>
        <v>#N/A</v>
      </c>
      <c r="Y57" t="e">
        <f>IF(Blad1!Y198="",NA(),Blad1!Y198)</f>
        <v>#N/A</v>
      </c>
      <c r="Z57" t="e">
        <f>IF(Blad1!Z198="",NA(),Blad1!Z198)</f>
        <v>#N/A</v>
      </c>
      <c r="AA57" t="e">
        <f>IF(Blad1!AA198="",NA(),Blad1!AA198)</f>
        <v>#N/A</v>
      </c>
      <c r="AB57">
        <f>IF(Blad1!AB198="",NA(),Blad1!AB198)</f>
        <v>0.17</v>
      </c>
      <c r="AC57">
        <f>IF(Blad1!AC198="",NA(),Blad1!AC198)</f>
        <v>2E-3</v>
      </c>
      <c r="AD57">
        <f>IF(Blad1!AD198="",NA(),Blad1!AD198)</f>
        <v>6.0000000000000012E-2</v>
      </c>
      <c r="AE57">
        <f>IF(Blad1!AE198="",NA(),Blad1!AE198)</f>
        <v>6.0765532993630527E-3</v>
      </c>
      <c r="AF57">
        <f>IF(Blad1!AF198="",NA(),Blad1!AF198)</f>
        <v>35.294117647058826</v>
      </c>
      <c r="AG57" t="e">
        <f>IF(Blad1!AG198="",NA(),Blad1!AG198)</f>
        <v>#N/A</v>
      </c>
      <c r="AH57">
        <f>IF(Blad1!AH198="",NA(),Blad1!AH198)</f>
        <v>3</v>
      </c>
    </row>
    <row r="58" spans="1:34" x14ac:dyDescent="0.3">
      <c r="A58" t="str">
        <f>IF(Blad1!A199="",NA(),Blad1!A199)</f>
        <v>White (2006) Flooded-SAV</v>
      </c>
      <c r="B58" t="str">
        <f>IF(Blad1!B199="",NA(),Blad1!B199)</f>
        <v>Florida, USA</v>
      </c>
      <c r="C58">
        <f>IF(Blad1!C199="",NA(),Blad1!C199)</f>
        <v>26.597000000000001</v>
      </c>
      <c r="D58">
        <f>IF(Blad1!D199="",NA(),Blad1!D199)</f>
        <v>-80.444000000000003</v>
      </c>
      <c r="E58" t="str">
        <f>IF(Blad1!E199="",NA(),Blad1!E199)</f>
        <v>2000-2001</v>
      </c>
      <c r="F58">
        <f>IF(Blad1!F199="",NA(),Blad1!F199)</f>
        <v>23.091666666666701</v>
      </c>
      <c r="G58">
        <f>IF(Blad1!G199="",NA(),Blad1!G199)</f>
        <v>1440</v>
      </c>
      <c r="H58" t="str">
        <f>IF(Blad1!H199="",NA(),Blad1!H199)</f>
        <v>Aw</v>
      </c>
      <c r="I58">
        <f>IF(Blad1!I199="",NA(),Blad1!I199)/365.25</f>
        <v>2.6082135523613961E-2</v>
      </c>
      <c r="J58" t="str">
        <f>IF(Blad1!J199="",NA(),Blad1!J199)</f>
        <v>Constant</v>
      </c>
      <c r="K58" t="e">
        <f>IF(Blad1!K199="",NA(),Blad1!K199)</f>
        <v>#N/A</v>
      </c>
      <c r="L58">
        <f>IF(Blad1!L199="",NA(),Blad1!L199)</f>
        <v>2.4E-2</v>
      </c>
      <c r="M58" t="str">
        <f>IF(Blad1!M199="",NA(),Blad1!M199)</f>
        <v>White (2006) Flooded-SAV</v>
      </c>
      <c r="N58" t="str">
        <f>IF(Blad1!N199="",NA(),Blad1!N199)</f>
        <v>Free Water Surface</v>
      </c>
      <c r="O58" t="str">
        <f>IF(Blad1!O199="",NA(),Blad1!O199)</f>
        <v>Agricultural runoff</v>
      </c>
      <c r="P58">
        <f>IF(Blad1!P199="",NA(),Blad1!P199)</f>
        <v>5.9</v>
      </c>
      <c r="Q58">
        <f>IF(Blad1!Q199="",NA(),Blad1!Q199)</f>
        <v>0</v>
      </c>
      <c r="R58" t="str">
        <f>IF(Blad1!R199="",NA(),Blad1!R199)</f>
        <v>Constructed</v>
      </c>
      <c r="S58" t="str">
        <f>IF(Blad1!S199="",NA(),Blad1!S199)</f>
        <v>Submerged</v>
      </c>
      <c r="T58" t="str">
        <f>IF(Blad1!T199="",NA(),Blad1!T199)</f>
        <v>White (2006) Flooded-SAV</v>
      </c>
      <c r="U58" t="e">
        <f>IF(Blad1!U199="",NA(),Blad1!U199)</f>
        <v>#N/A</v>
      </c>
      <c r="V58" t="e">
        <f>IF(Blad1!V199="",NA(),Blad1!V199)</f>
        <v>#N/A</v>
      </c>
      <c r="W58" t="e">
        <f>IF(Blad1!W199="",NA(),Blad1!W199)</f>
        <v>#N/A</v>
      </c>
      <c r="X58" t="e">
        <f>IF(Blad1!X199="",NA(),Blad1!X199)</f>
        <v>#N/A</v>
      </c>
      <c r="Y58" t="e">
        <f>IF(Blad1!Y199="",NA(),Blad1!Y199)</f>
        <v>#N/A</v>
      </c>
      <c r="Z58" t="e">
        <f>IF(Blad1!Z199="",NA(),Blad1!Z199)</f>
        <v>#N/A</v>
      </c>
      <c r="AA58" t="e">
        <f>IF(Blad1!AA199="",NA(),Blad1!AA199)</f>
        <v>#N/A</v>
      </c>
      <c r="AB58">
        <f>IF(Blad1!AB199="",NA(),Blad1!AB199)</f>
        <v>0.17</v>
      </c>
      <c r="AC58">
        <f>IF(Blad1!AC199="",NA(),Blad1!AC199)</f>
        <v>1E-3</v>
      </c>
      <c r="AD58">
        <f>IF(Blad1!AD199="",NA(),Blad1!AD199)</f>
        <v>8.0000000000000016E-2</v>
      </c>
      <c r="AE58">
        <f>IF(Blad1!AE199="",NA(),Blad1!AE199)</f>
        <v>7.5252242491503198E-3</v>
      </c>
      <c r="AF58">
        <f>IF(Blad1!AF199="",NA(),Blad1!AF199)</f>
        <v>47.058823529411768</v>
      </c>
      <c r="AG58" t="e">
        <f>IF(Blad1!AG199="",NA(),Blad1!AG199)</f>
        <v>#N/A</v>
      </c>
      <c r="AH58">
        <f>IF(Blad1!AH199="",NA(),Blad1!AH199)</f>
        <v>3</v>
      </c>
    </row>
    <row r="59" spans="1:34" x14ac:dyDescent="0.3">
      <c r="A59" t="str">
        <f>IF(Blad1!A80="",NA(),Blad1!A80)</f>
        <v>Han et al. (2010) SF</v>
      </c>
      <c r="B59" t="str">
        <f>IF(Blad1!B80="",NA(),Blad1!B80)</f>
        <v>Netherlands</v>
      </c>
      <c r="C59">
        <f>IF(Blad1!C80="",NA(),Blad1!C80)</f>
        <v>51.540900000000001</v>
      </c>
      <c r="D59">
        <f>IF(Blad1!D80="",NA(),Blad1!D80)</f>
        <v>5.8696999999999999</v>
      </c>
      <c r="E59" t="str">
        <f>IF(Blad1!E80="",NA(),Blad1!E80)</f>
        <v>2 years</v>
      </c>
      <c r="F59">
        <f>IF(Blad1!F80="",NA(),Blad1!F80)</f>
        <v>9.6583333333333297</v>
      </c>
      <c r="G59">
        <f>IF(Blad1!G80="",NA(),Blad1!G80)</f>
        <v>774</v>
      </c>
      <c r="H59" t="str">
        <f>IF(Blad1!H80="",NA(),Blad1!H80)</f>
        <v>Cfb</v>
      </c>
      <c r="I59">
        <f>IF(Blad1!I80="",NA(),Blad1!I80)/365.25</f>
        <v>2.6488300501817101E-2</v>
      </c>
      <c r="J59" t="str">
        <f>IF(Blad1!J80="",NA(),Blad1!J80)</f>
        <v>continuous, variable</v>
      </c>
      <c r="K59">
        <f>IF(Blad1!K80="",NA(),Blad1!K80)</f>
        <v>30</v>
      </c>
      <c r="L59" t="e">
        <f>IF(Blad1!L80="",NA(),Blad1!L80)</f>
        <v>#N/A</v>
      </c>
      <c r="M59" t="str">
        <f>IF(Blad1!M80="",NA(),Blad1!M80)</f>
        <v>Han et al. (2010) SF</v>
      </c>
      <c r="N59" t="str">
        <f>IF(Blad1!N80="",NA(),Blad1!N80)</f>
        <v>Free Water Surface</v>
      </c>
      <c r="O59" t="str">
        <f>IF(Blad1!O80="",NA(),Blad1!O80)</f>
        <v>Agricultural runoff</v>
      </c>
      <c r="P59">
        <f>IF(Blad1!P80="",NA(),Blad1!P80)</f>
        <v>64</v>
      </c>
      <c r="Q59">
        <f>IF(Blad1!Q80="",NA(),Blad1!Q80)</f>
        <v>0</v>
      </c>
      <c r="R59" t="str">
        <f>IF(Blad1!R80="",NA(),Blad1!R80)</f>
        <v>Constructed</v>
      </c>
      <c r="S59" t="str">
        <f>IF(Blad1!S80="",NA(),Blad1!S80)</f>
        <v>Emergent</v>
      </c>
      <c r="T59" t="str">
        <f>IF(Blad1!T80="",NA(),Blad1!T80)</f>
        <v>Han et al. (2010) SF</v>
      </c>
      <c r="U59">
        <f>IF(Blad1!U80="",NA(),Blad1!U80)</f>
        <v>293.54838709677404</v>
      </c>
      <c r="V59">
        <f>IF(Blad1!V80="",NA(),Blad1!V80)</f>
        <v>48.427164170592064</v>
      </c>
      <c r="W59">
        <f>IF(Blad1!W80="",NA(),Blad1!W80)</f>
        <v>172.95285359801449</v>
      </c>
      <c r="X59">
        <f>IF(Blad1!X80="",NA(),Blad1!X80)</f>
        <v>42.110577539645995</v>
      </c>
      <c r="Y59">
        <f>IF(Blad1!Y80="",NA(),Blad1!Y80)</f>
        <v>58.53119827302055</v>
      </c>
      <c r="Z59">
        <f>IF(Blad1!Z80="",NA(),Blad1!Z80)</f>
        <v>4.6893727460396191</v>
      </c>
      <c r="AA59">
        <f>IF(Blad1!AA80="",NA(),Blad1!AA80)</f>
        <v>2</v>
      </c>
      <c r="AB59" t="e">
        <f>IF(Blad1!AB80="",NA(),Blad1!AB80)</f>
        <v>#N/A</v>
      </c>
      <c r="AC59" t="e">
        <f>IF(Blad1!AC80="",NA(),Blad1!AC80)</f>
        <v>#N/A</v>
      </c>
      <c r="AD59" t="e">
        <f>IF(Blad1!AD80="",NA(),Blad1!AD80)</f>
        <v>#N/A</v>
      </c>
      <c r="AE59" t="e">
        <f>IF(Blad1!AE80="",NA(),Blad1!AE80)</f>
        <v>#N/A</v>
      </c>
      <c r="AF59" t="e">
        <f>IF(Blad1!AF80="",NA(),Blad1!AF80)</f>
        <v>#N/A</v>
      </c>
      <c r="AG59" t="e">
        <f>IF(Blad1!AG80="",NA(),Blad1!AG80)</f>
        <v>#N/A</v>
      </c>
      <c r="AH59" t="e">
        <f>IF(Blad1!AH80="",NA(),Blad1!AH80)</f>
        <v>#N/A</v>
      </c>
    </row>
    <row r="60" spans="1:34" x14ac:dyDescent="0.3">
      <c r="A60" t="str">
        <f>IF(Blad1!A200="",NA(),Blad1!A200)</f>
        <v>White et al. (2004) continuous emergents</v>
      </c>
      <c r="B60" t="str">
        <f>IF(Blad1!B200="",NA(),Blad1!B200)</f>
        <v>Florida, USA</v>
      </c>
      <c r="C60">
        <f>IF(Blad1!C200="",NA(),Blad1!C200)</f>
        <v>26.66</v>
      </c>
      <c r="D60">
        <f>IF(Blad1!D200="",NA(),Blad1!D200)</f>
        <v>-80.400000000000006</v>
      </c>
      <c r="E60" t="str">
        <f>IF(Blad1!E200="",NA(),Blad1!E200)</f>
        <v>52 weeks</v>
      </c>
      <c r="F60">
        <f>IF(Blad1!F200="",NA(),Blad1!F200)</f>
        <v>23.091666666666701</v>
      </c>
      <c r="G60">
        <f>IF(Blad1!G200="",NA(),Blad1!G200)</f>
        <v>1443</v>
      </c>
      <c r="H60" t="str">
        <f>IF(Blad1!H200="",NA(),Blad1!H200)</f>
        <v>Aw</v>
      </c>
      <c r="I60">
        <f>IF(Blad1!I200="",NA(),Blad1!I200)/365.25</f>
        <v>2.664841432808579E-2</v>
      </c>
      <c r="J60" t="str">
        <f>IF(Blad1!J200="",NA(),Blad1!J200)</f>
        <v>Constant</v>
      </c>
      <c r="K60" t="e">
        <f>IF(Blad1!K200="",NA(),Blad1!K200)</f>
        <v>#N/A</v>
      </c>
      <c r="L60">
        <f>IF(Blad1!L200="",NA(),Blad1!L200)</f>
        <v>0.113</v>
      </c>
      <c r="M60" t="str">
        <f>IF(Blad1!M200="",NA(),Blad1!M200)</f>
        <v>White et al. (2004) continuous emergents</v>
      </c>
      <c r="N60" t="str">
        <f>IF(Blad1!N200="",NA(),Blad1!N200)</f>
        <v>Free Water Surface</v>
      </c>
      <c r="O60" t="str">
        <f>IF(Blad1!O200="",NA(),Blad1!O200)</f>
        <v>Agricultural runoff</v>
      </c>
      <c r="P60">
        <f>IF(Blad1!P200="",NA(),Blad1!P200)</f>
        <v>8</v>
      </c>
      <c r="Q60" t="str">
        <f>IF(Blad1!Q200="",NA(),Blad1!Q200)</f>
        <v>&lt;1</v>
      </c>
      <c r="R60" t="str">
        <f>IF(Blad1!R200="",NA(),Blad1!R200)</f>
        <v>Constructed</v>
      </c>
      <c r="S60" t="str">
        <f>IF(Blad1!S200="",NA(),Blad1!S200)</f>
        <v>Emergent</v>
      </c>
      <c r="T60" t="str">
        <f>IF(Blad1!T200="",NA(),Blad1!T200)</f>
        <v>White et al. (2004) continuous emergents</v>
      </c>
      <c r="U60" t="e">
        <f>IF(Blad1!U200="",NA(),Blad1!U200)</f>
        <v>#N/A</v>
      </c>
      <c r="V60" t="e">
        <f>IF(Blad1!V200="",NA(),Blad1!V200)</f>
        <v>#N/A</v>
      </c>
      <c r="W60" t="e">
        <f>IF(Blad1!W200="",NA(),Blad1!W200)</f>
        <v>#N/A</v>
      </c>
      <c r="X60" t="e">
        <f>IF(Blad1!X200="",NA(),Blad1!X200)</f>
        <v>#N/A</v>
      </c>
      <c r="Y60" t="e">
        <f>IF(Blad1!Y200="",NA(),Blad1!Y200)</f>
        <v>#N/A</v>
      </c>
      <c r="Z60" t="e">
        <f>IF(Blad1!Z200="",NA(),Blad1!Z200)</f>
        <v>#N/A</v>
      </c>
      <c r="AA60" t="e">
        <f>IF(Blad1!AA200="",NA(),Blad1!AA200)</f>
        <v>#N/A</v>
      </c>
      <c r="AB60">
        <f>IF(Blad1!AB200="",NA(),Blad1!AB200)</f>
        <v>0.78500000000000003</v>
      </c>
      <c r="AC60">
        <f>IF(Blad1!AC200="",NA(),Blad1!AC200)</f>
        <v>8.0000000000000002E-3</v>
      </c>
      <c r="AD60">
        <f>IF(Blad1!AD200="",NA(),Blad1!AD200)</f>
        <v>0.64300000000000002</v>
      </c>
      <c r="AE60">
        <f>IF(Blad1!AE200="",NA(),Blad1!AE200)</f>
        <v>7.0762204601043906E-3</v>
      </c>
      <c r="AF60">
        <f>IF(Blad1!AF200="",NA(),Blad1!AF200)</f>
        <v>81.910828025477713</v>
      </c>
      <c r="AG60" t="e">
        <f>IF(Blad1!AG200="",NA(),Blad1!AG200)</f>
        <v>#N/A</v>
      </c>
      <c r="AH60">
        <f>IF(Blad1!AH200="",NA(),Blad1!AH200)</f>
        <v>3</v>
      </c>
    </row>
    <row r="61" spans="1:34" x14ac:dyDescent="0.3">
      <c r="A61" t="str">
        <f>IF(Blad1!A201="",NA(),Blad1!A201)</f>
        <v>White et al. (2004) continuous no emergents</v>
      </c>
      <c r="B61" t="str">
        <f>IF(Blad1!B201="",NA(),Blad1!B201)</f>
        <v>Florida, USA</v>
      </c>
      <c r="C61">
        <f>IF(Blad1!C201="",NA(),Blad1!C201)</f>
        <v>26.66</v>
      </c>
      <c r="D61">
        <f>IF(Blad1!D201="",NA(),Blad1!D201)</f>
        <v>-80.400000000000006</v>
      </c>
      <c r="E61" t="str">
        <f>IF(Blad1!E201="",NA(),Blad1!E201)</f>
        <v>52 weeks</v>
      </c>
      <c r="F61">
        <f>IF(Blad1!F201="",NA(),Blad1!F201)</f>
        <v>23.091666666666701</v>
      </c>
      <c r="G61">
        <f>IF(Blad1!G201="",NA(),Blad1!G201)</f>
        <v>1443</v>
      </c>
      <c r="H61" t="str">
        <f>IF(Blad1!H201="",NA(),Blad1!H201)</f>
        <v>Aw</v>
      </c>
      <c r="I61">
        <f>IF(Blad1!I201="",NA(),Blad1!I201)/365.25</f>
        <v>2.664841432808579E-2</v>
      </c>
      <c r="J61" t="str">
        <f>IF(Blad1!J201="",NA(),Blad1!J201)</f>
        <v>Constant</v>
      </c>
      <c r="K61" t="e">
        <f>IF(Blad1!K201="",NA(),Blad1!K201)</f>
        <v>#N/A</v>
      </c>
      <c r="L61">
        <f>IF(Blad1!L201="",NA(),Blad1!L201)</f>
        <v>0.113</v>
      </c>
      <c r="M61" t="str">
        <f>IF(Blad1!M201="",NA(),Blad1!M201)</f>
        <v>White et al. (2004) continuous no emergents</v>
      </c>
      <c r="N61" t="str">
        <f>IF(Blad1!N201="",NA(),Blad1!N201)</f>
        <v>Free Water Surface</v>
      </c>
      <c r="O61" t="str">
        <f>IF(Blad1!O201="",NA(),Blad1!O201)</f>
        <v>Agricultural runoff</v>
      </c>
      <c r="P61">
        <f>IF(Blad1!P201="",NA(),Blad1!P201)</f>
        <v>8</v>
      </c>
      <c r="Q61" t="str">
        <f>IF(Blad1!Q201="",NA(),Blad1!Q201)</f>
        <v>&lt;1</v>
      </c>
      <c r="R61" t="str">
        <f>IF(Blad1!R201="",NA(),Blad1!R201)</f>
        <v>Constructed</v>
      </c>
      <c r="S61" t="str">
        <f>IF(Blad1!S201="",NA(),Blad1!S201)</f>
        <v>Submerged</v>
      </c>
      <c r="T61" t="str">
        <f>IF(Blad1!T201="",NA(),Blad1!T201)</f>
        <v>White et al. (2004) continuous no emergents</v>
      </c>
      <c r="U61" t="e">
        <f>IF(Blad1!U201="",NA(),Blad1!U201)</f>
        <v>#N/A</v>
      </c>
      <c r="V61" t="e">
        <f>IF(Blad1!V201="",NA(),Blad1!V201)</f>
        <v>#N/A</v>
      </c>
      <c r="W61" t="e">
        <f>IF(Blad1!W201="",NA(),Blad1!W201)</f>
        <v>#N/A</v>
      </c>
      <c r="X61" t="e">
        <f>IF(Blad1!X201="",NA(),Blad1!X201)</f>
        <v>#N/A</v>
      </c>
      <c r="Y61" t="e">
        <f>IF(Blad1!Y201="",NA(),Blad1!Y201)</f>
        <v>#N/A</v>
      </c>
      <c r="Z61" t="e">
        <f>IF(Blad1!Z201="",NA(),Blad1!Z201)</f>
        <v>#N/A</v>
      </c>
      <c r="AA61" t="e">
        <f>IF(Blad1!AA201="",NA(),Blad1!AA201)</f>
        <v>#N/A</v>
      </c>
      <c r="AB61">
        <f>IF(Blad1!AB201="",NA(),Blad1!AB201)</f>
        <v>0.78800000000000003</v>
      </c>
      <c r="AC61">
        <f>IF(Blad1!AC201="",NA(),Blad1!AC201)</f>
        <v>1.4E-2</v>
      </c>
      <c r="AD61">
        <f>IF(Blad1!AD201="",NA(),Blad1!AD201)</f>
        <v>0.63100000000000001</v>
      </c>
      <c r="AE61">
        <f>IF(Blad1!AE201="",NA(),Blad1!AE201)</f>
        <v>1.2279774753634532E-2</v>
      </c>
      <c r="AF61">
        <f>IF(Blad1!AF201="",NA(),Blad1!AF201)</f>
        <v>80.076142131979694</v>
      </c>
      <c r="AG61" t="e">
        <f>IF(Blad1!AG201="",NA(),Blad1!AG201)</f>
        <v>#N/A</v>
      </c>
      <c r="AH61">
        <f>IF(Blad1!AH201="",NA(),Blad1!AH201)</f>
        <v>3</v>
      </c>
    </row>
    <row r="62" spans="1:34" x14ac:dyDescent="0.3">
      <c r="A62" t="str">
        <f>IF(Blad1!A202="",NA(),Blad1!A202)</f>
        <v>White et al. (2004) Intermittently emergents</v>
      </c>
      <c r="B62" t="str">
        <f>IF(Blad1!B202="",NA(),Blad1!B202)</f>
        <v>Florida, USA</v>
      </c>
      <c r="C62">
        <f>IF(Blad1!C202="",NA(),Blad1!C202)</f>
        <v>26.66</v>
      </c>
      <c r="D62">
        <f>IF(Blad1!D202="",NA(),Blad1!D202)</f>
        <v>-80.400000000000006</v>
      </c>
      <c r="E62" t="str">
        <f>IF(Blad1!E202="",NA(),Blad1!E202)</f>
        <v>52 weeks</v>
      </c>
      <c r="F62">
        <f>IF(Blad1!F202="",NA(),Blad1!F202)</f>
        <v>23.091666666666701</v>
      </c>
      <c r="G62">
        <f>IF(Blad1!G202="",NA(),Blad1!G202)</f>
        <v>1443</v>
      </c>
      <c r="H62" t="str">
        <f>IF(Blad1!H202="",NA(),Blad1!H202)</f>
        <v>Aw</v>
      </c>
      <c r="I62">
        <f>IF(Blad1!I202="",NA(),Blad1!I202)/365.25</f>
        <v>2.664841432808579E-2</v>
      </c>
      <c r="J62" t="str">
        <f>IF(Blad1!J202="",NA(),Blad1!J202)</f>
        <v>Intermittent, constant</v>
      </c>
      <c r="K62" t="e">
        <f>IF(Blad1!K202="",NA(),Blad1!K202)</f>
        <v>#N/A</v>
      </c>
      <c r="L62">
        <f>IF(Blad1!L202="",NA(),Blad1!L202)</f>
        <v>0.113</v>
      </c>
      <c r="M62" t="str">
        <f>IF(Blad1!M202="",NA(),Blad1!M202)</f>
        <v>White et al. (2004) Intermittently emergents</v>
      </c>
      <c r="N62" t="str">
        <f>IF(Blad1!N202="",NA(),Blad1!N202)</f>
        <v>Free Water Surface</v>
      </c>
      <c r="O62" t="str">
        <f>IF(Blad1!O202="",NA(),Blad1!O202)</f>
        <v>Agricultural runoff</v>
      </c>
      <c r="P62">
        <f>IF(Blad1!P202="",NA(),Blad1!P202)</f>
        <v>8</v>
      </c>
      <c r="Q62" t="str">
        <f>IF(Blad1!Q202="",NA(),Blad1!Q202)</f>
        <v>&lt;1</v>
      </c>
      <c r="R62" t="str">
        <f>IF(Blad1!R202="",NA(),Blad1!R202)</f>
        <v>Constructed</v>
      </c>
      <c r="S62" t="str">
        <f>IF(Blad1!S202="",NA(),Blad1!S202)</f>
        <v>Emergent</v>
      </c>
      <c r="T62" t="str">
        <f>IF(Blad1!T202="",NA(),Blad1!T202)</f>
        <v>White et al. (2004) Intermittently emergents</v>
      </c>
      <c r="U62" t="e">
        <f>IF(Blad1!U202="",NA(),Blad1!U202)</f>
        <v>#N/A</v>
      </c>
      <c r="V62" t="e">
        <f>IF(Blad1!V202="",NA(),Blad1!V202)</f>
        <v>#N/A</v>
      </c>
      <c r="W62" t="e">
        <f>IF(Blad1!W202="",NA(),Blad1!W202)</f>
        <v>#N/A</v>
      </c>
      <c r="X62" t="e">
        <f>IF(Blad1!X202="",NA(),Blad1!X202)</f>
        <v>#N/A</v>
      </c>
      <c r="Y62" t="e">
        <f>IF(Blad1!Y202="",NA(),Blad1!Y202)</f>
        <v>#N/A</v>
      </c>
      <c r="Z62" t="e">
        <f>IF(Blad1!Z202="",NA(),Blad1!Z202)</f>
        <v>#N/A</v>
      </c>
      <c r="AA62" t="e">
        <f>IF(Blad1!AA202="",NA(),Blad1!AA202)</f>
        <v>#N/A</v>
      </c>
      <c r="AB62">
        <f>IF(Blad1!AB202="",NA(),Blad1!AB202)</f>
        <v>0.67400000000000004</v>
      </c>
      <c r="AC62">
        <f>IF(Blad1!AC202="",NA(),Blad1!AC202)</f>
        <v>4.0000000000000001E-3</v>
      </c>
      <c r="AD62">
        <f>IF(Blad1!AD202="",NA(),Blad1!AD202)</f>
        <v>0.47700000000000004</v>
      </c>
      <c r="AE62">
        <f>IF(Blad1!AE202="",NA(),Blad1!AE202)</f>
        <v>1.3113456447481721E-2</v>
      </c>
      <c r="AF62">
        <f>IF(Blad1!AF202="",NA(),Blad1!AF202)</f>
        <v>70.771513353115722</v>
      </c>
      <c r="AG62" t="e">
        <f>IF(Blad1!AG202="",NA(),Blad1!AG202)</f>
        <v>#N/A</v>
      </c>
      <c r="AH62">
        <f>IF(Blad1!AH202="",NA(),Blad1!AH202)</f>
        <v>3</v>
      </c>
    </row>
    <row r="63" spans="1:34" x14ac:dyDescent="0.3">
      <c r="A63" t="str">
        <f>IF(Blad1!A203="",NA(),Blad1!A203)</f>
        <v>White et al. (2004) Intermittently no emergents</v>
      </c>
      <c r="B63" t="str">
        <f>IF(Blad1!B203="",NA(),Blad1!B203)</f>
        <v>Florida, USA</v>
      </c>
      <c r="C63">
        <f>IF(Blad1!C203="",NA(),Blad1!C203)</f>
        <v>26.66</v>
      </c>
      <c r="D63">
        <f>IF(Blad1!D203="",NA(),Blad1!D203)</f>
        <v>-80.400000000000006</v>
      </c>
      <c r="E63" t="str">
        <f>IF(Blad1!E203="",NA(),Blad1!E203)</f>
        <v>52 weeks</v>
      </c>
      <c r="F63">
        <f>IF(Blad1!F203="",NA(),Blad1!F203)</f>
        <v>23.091666666666701</v>
      </c>
      <c r="G63">
        <f>IF(Blad1!G203="",NA(),Blad1!G203)</f>
        <v>1443</v>
      </c>
      <c r="H63" t="str">
        <f>IF(Blad1!H203="",NA(),Blad1!H203)</f>
        <v>Aw</v>
      </c>
      <c r="I63">
        <f>IF(Blad1!I203="",NA(),Blad1!I203)/365.25</f>
        <v>2.664841432808579E-2</v>
      </c>
      <c r="J63" t="str">
        <f>IF(Blad1!J203="",NA(),Blad1!J203)</f>
        <v>Intermittent, constant</v>
      </c>
      <c r="K63" t="e">
        <f>IF(Blad1!K203="",NA(),Blad1!K203)</f>
        <v>#N/A</v>
      </c>
      <c r="L63">
        <f>IF(Blad1!L203="",NA(),Blad1!L203)</f>
        <v>0.113</v>
      </c>
      <c r="M63" t="str">
        <f>IF(Blad1!M203="",NA(),Blad1!M203)</f>
        <v>White et al. (2004) Intermittently no emergents</v>
      </c>
      <c r="N63" t="str">
        <f>IF(Blad1!N203="",NA(),Blad1!N203)</f>
        <v>Free Water Surface</v>
      </c>
      <c r="O63" t="str">
        <f>IF(Blad1!O203="",NA(),Blad1!O203)</f>
        <v>Agricultural runoff</v>
      </c>
      <c r="P63">
        <f>IF(Blad1!P203="",NA(),Blad1!P203)</f>
        <v>8</v>
      </c>
      <c r="Q63" t="str">
        <f>IF(Blad1!Q203="",NA(),Blad1!Q203)</f>
        <v>&lt;1</v>
      </c>
      <c r="R63" t="str">
        <f>IF(Blad1!R203="",NA(),Blad1!R203)</f>
        <v>Constructed</v>
      </c>
      <c r="S63" t="str">
        <f>IF(Blad1!S203="",NA(),Blad1!S203)</f>
        <v>Submerged</v>
      </c>
      <c r="T63" t="str">
        <f>IF(Blad1!T203="",NA(),Blad1!T203)</f>
        <v>White et al. (2004) Intermittently no emergents</v>
      </c>
      <c r="U63" t="e">
        <f>IF(Blad1!U203="",NA(),Blad1!U203)</f>
        <v>#N/A</v>
      </c>
      <c r="V63" t="e">
        <f>IF(Blad1!V203="",NA(),Blad1!V203)</f>
        <v>#N/A</v>
      </c>
      <c r="W63" t="e">
        <f>IF(Blad1!W203="",NA(),Blad1!W203)</f>
        <v>#N/A</v>
      </c>
      <c r="X63" t="e">
        <f>IF(Blad1!X203="",NA(),Blad1!X203)</f>
        <v>#N/A</v>
      </c>
      <c r="Y63" t="e">
        <f>IF(Blad1!Y203="",NA(),Blad1!Y203)</f>
        <v>#N/A</v>
      </c>
      <c r="Z63" t="e">
        <f>IF(Blad1!Z203="",NA(),Blad1!Z203)</f>
        <v>#N/A</v>
      </c>
      <c r="AA63" t="e">
        <f>IF(Blad1!AA203="",NA(),Blad1!AA203)</f>
        <v>#N/A</v>
      </c>
      <c r="AB63">
        <f>IF(Blad1!AB203="",NA(),Blad1!AB203)</f>
        <v>0.67800000000000005</v>
      </c>
      <c r="AC63">
        <f>IF(Blad1!AC203="",NA(),Blad1!AC203)</f>
        <v>1E-3</v>
      </c>
      <c r="AD63">
        <f>IF(Blad1!AD203="",NA(),Blad1!AD203)</f>
        <v>0.45700000000000007</v>
      </c>
      <c r="AE63">
        <f>IF(Blad1!AE203="",NA(),Blad1!AE203)</f>
        <v>3.5750488178485057E-2</v>
      </c>
      <c r="AF63">
        <f>IF(Blad1!AF203="",NA(),Blad1!AF203)</f>
        <v>67.404129793510322</v>
      </c>
      <c r="AG63" t="e">
        <f>IF(Blad1!AG203="",NA(),Blad1!AG203)</f>
        <v>#N/A</v>
      </c>
      <c r="AH63">
        <f>IF(Blad1!AH203="",NA(),Blad1!AH203)</f>
        <v>3</v>
      </c>
    </row>
    <row r="64" spans="1:34" x14ac:dyDescent="0.3">
      <c r="A64" t="str">
        <f>IF(Blad1!A157="",NA(),Blad1!A157)</f>
        <v>Pomogyi (1993) Hidvégi Pond</v>
      </c>
      <c r="B64" t="str">
        <f>IF(Blad1!B157="",NA(),Blad1!B157)</f>
        <v>Hungary</v>
      </c>
      <c r="C64">
        <f>IF(Blad1!C157="",NA(),Blad1!C157)</f>
        <v>46.631</v>
      </c>
      <c r="D64">
        <f>IF(Blad1!D157="",NA(),Blad1!D157)</f>
        <v>17.161000000000001</v>
      </c>
      <c r="E64" t="str">
        <f>IF(Blad1!E157="",NA(),Blad1!E157)</f>
        <v>1986-1990</v>
      </c>
      <c r="F64">
        <f>IF(Blad1!F157="",NA(),Blad1!F157)</f>
        <v>10.6666666666667</v>
      </c>
      <c r="G64">
        <f>IF(Blad1!G157="",NA(),Blad1!G157)</f>
        <v>681</v>
      </c>
      <c r="H64" t="str">
        <f>IF(Blad1!H157="",NA(),Blad1!H157)</f>
        <v>Cfb</v>
      </c>
      <c r="I64">
        <f>IF(Blad1!I157="",NA(),Blad1!I157)/365.25</f>
        <v>2.6800099284698876E-2</v>
      </c>
      <c r="J64" t="str">
        <f>IF(Blad1!J157="",NA(),Blad1!J157)</f>
        <v>Precipitation-driven</v>
      </c>
      <c r="K64" t="e">
        <f>IF(Blad1!K157="",NA(),Blad1!K157)</f>
        <v>#N/A</v>
      </c>
      <c r="L64" t="e">
        <f>IF(Blad1!L157="",NA(),Blad1!L157)</f>
        <v>#N/A</v>
      </c>
      <c r="M64" t="str">
        <f>IF(Blad1!M157="",NA(),Blad1!M157)</f>
        <v>Pomogyi (1993) Hidvégi Pond</v>
      </c>
      <c r="N64" t="str">
        <f>IF(Blad1!N157="",NA(),Blad1!N157)</f>
        <v>Free Water Surface</v>
      </c>
      <c r="O64" t="str">
        <f>IF(Blad1!O157="",NA(),Blad1!O157)</f>
        <v>River/Lake water</v>
      </c>
      <c r="P64">
        <f>IF(Blad1!P157="",NA(),Blad1!P157)</f>
        <v>18000000</v>
      </c>
      <c r="Q64">
        <f>IF(Blad1!Q157="",NA(),Blad1!Q157)</f>
        <v>1</v>
      </c>
      <c r="R64" t="str">
        <f>IF(Blad1!R157="",NA(),Blad1!R157)</f>
        <v>Restored, formerly other land use</v>
      </c>
      <c r="S64" t="str">
        <f>IF(Blad1!S157="",NA(),Blad1!S157)</f>
        <v>Submerged</v>
      </c>
      <c r="T64" t="str">
        <f>IF(Blad1!T157="",NA(),Blad1!T157)</f>
        <v>Pomogyi (1993) Hidvégi Pond</v>
      </c>
      <c r="U64">
        <f>IF(Blad1!U157="",NA(),Blad1!U157)</f>
        <v>45.293101343101341</v>
      </c>
      <c r="V64">
        <f>IF(Blad1!V157="",NA(),Blad1!V157)</f>
        <v>20.284619335189912</v>
      </c>
      <c r="W64">
        <f>IF(Blad1!W157="",NA(),Blad1!W157)</f>
        <v>9.2320512820512821</v>
      </c>
      <c r="X64">
        <f>IF(Blad1!X157="",NA(),Blad1!X157)</f>
        <v>5.6869286382129376</v>
      </c>
      <c r="Y64">
        <f>IF(Blad1!Y157="",NA(),Blad1!Y157)</f>
        <v>19.297372952452264</v>
      </c>
      <c r="Z64">
        <f>IF(Blad1!Z157="",NA(),Blad1!Z157)</f>
        <v>4.6251074309634799</v>
      </c>
      <c r="AA64">
        <f>IF(Blad1!AA157="",NA(),Blad1!AA157)</f>
        <v>5</v>
      </c>
      <c r="AB64">
        <f>IF(Blad1!AB157="",NA(),Blad1!AB157)</f>
        <v>4.855250305250304</v>
      </c>
      <c r="AC64">
        <f>IF(Blad1!AC157="",NA(),Blad1!AC157)</f>
        <v>1.2822496139980499</v>
      </c>
      <c r="AD64">
        <f>IF(Blad1!AD157="",NA(),Blad1!AD157)</f>
        <v>2.4275641025641024</v>
      </c>
      <c r="AE64">
        <f>IF(Blad1!AE157="",NA(),Blad1!AE157)</f>
        <v>0.24178966565887544</v>
      </c>
      <c r="AF64">
        <f>IF(Blad1!AF157="",NA(),Blad1!AF157)</f>
        <v>51.631253287889194</v>
      </c>
      <c r="AG64">
        <f>IF(Blad1!AG157="",NA(),Blad1!AG157)</f>
        <v>7.8751719874537747</v>
      </c>
      <c r="AH64">
        <f>IF(Blad1!AH157="",NA(),Blad1!AH157)</f>
        <v>5</v>
      </c>
    </row>
    <row r="65" spans="1:34" x14ac:dyDescent="0.3">
      <c r="A65" t="str">
        <f>IF(Blad1!A42="",NA(),Blad1!A42)</f>
        <v>Chen et al. (2014) STA-3/4</v>
      </c>
      <c r="B65" t="str">
        <f>IF(Blad1!B42="",NA(),Blad1!B42)</f>
        <v>Florida, USA</v>
      </c>
      <c r="C65">
        <f>IF(Blad1!C42="",NA(),Blad1!C42)</f>
        <v>26.36627</v>
      </c>
      <c r="D65">
        <f>IF(Blad1!D42="",NA(),Blad1!D42)</f>
        <v>-80.638739999999999</v>
      </c>
      <c r="E65" t="str">
        <f>IF(Blad1!E42="",NA(),Blad1!E42)</f>
        <v>2005-2011</v>
      </c>
      <c r="F65">
        <f>IF(Blad1!F42="",NA(),Blad1!F42)</f>
        <v>23.204166666666701</v>
      </c>
      <c r="G65">
        <f>IF(Blad1!G42="",NA(),Blad1!G42)</f>
        <v>1418</v>
      </c>
      <c r="H65" t="str">
        <f>IF(Blad1!H42="",NA(),Blad1!H42)</f>
        <v>Aw</v>
      </c>
      <c r="I65">
        <f>IF(Blad1!I42="",NA(),Blad1!I42)/365.25</f>
        <v>2.7581108829568789E-2</v>
      </c>
      <c r="J65" t="str">
        <f>IF(Blad1!J42="",NA(),Blad1!J42)</f>
        <v>Precipitation-driven</v>
      </c>
      <c r="K65" t="e">
        <f>IF(Blad1!K42="",NA(),Blad1!K42)</f>
        <v>#N/A</v>
      </c>
      <c r="L65">
        <f>IF(Blad1!L42="",NA(),Blad1!L42)</f>
        <v>0.115</v>
      </c>
      <c r="M65" t="str">
        <f>IF(Blad1!M42="",NA(),Blad1!M42)</f>
        <v>Chen et al. (2014) STA-3/4</v>
      </c>
      <c r="N65" t="str">
        <f>IF(Blad1!N42="",NA(),Blad1!N42)</f>
        <v>Free Water Surface</v>
      </c>
      <c r="O65" t="str">
        <f>IF(Blad1!O42="",NA(),Blad1!O42)</f>
        <v>Agricultural runoff</v>
      </c>
      <c r="P65">
        <f>IF(Blad1!P42="",NA(),Blad1!P42)</f>
        <v>67000000</v>
      </c>
      <c r="Q65">
        <f>IF(Blad1!Q42="",NA(),Blad1!Q42)</f>
        <v>2</v>
      </c>
      <c r="R65" t="str">
        <f>IF(Blad1!R42="",NA(),Blad1!R42)</f>
        <v>Not specified</v>
      </c>
      <c r="S65" t="str">
        <f>IF(Blad1!S42="",NA(),Blad1!S42)</f>
        <v>Unspecified</v>
      </c>
      <c r="T65" t="str">
        <f>IF(Blad1!T42="",NA(),Blad1!T42)</f>
        <v>Chen et al. (2014) STA-3/4</v>
      </c>
      <c r="U65" t="e">
        <f>IF(Blad1!U42="",NA(),Blad1!U42)</f>
        <v>#N/A</v>
      </c>
      <c r="V65" t="e">
        <f>IF(Blad1!V42="",NA(),Blad1!V42)</f>
        <v>#N/A</v>
      </c>
      <c r="W65" t="e">
        <f>IF(Blad1!W42="",NA(),Blad1!W42)</f>
        <v>#N/A</v>
      </c>
      <c r="X65" t="e">
        <f>IF(Blad1!X42="",NA(),Blad1!X42)</f>
        <v>#N/A</v>
      </c>
      <c r="Y65" t="e">
        <f>IF(Blad1!Y42="",NA(),Blad1!Y42)</f>
        <v>#N/A</v>
      </c>
      <c r="Z65" t="e">
        <f>IF(Blad1!Z42="",NA(),Blad1!Z42)</f>
        <v>#N/A</v>
      </c>
      <c r="AA65" t="e">
        <f>IF(Blad1!AA42="",NA(),Blad1!AA42)</f>
        <v>#N/A</v>
      </c>
      <c r="AB65">
        <f>IF(Blad1!AB42="",NA(),Blad1!AB42)</f>
        <v>1.1464754099630776</v>
      </c>
      <c r="AC65" t="e">
        <f>IF(Blad1!AC42="",NA(),Blad1!AC42)</f>
        <v>#N/A</v>
      </c>
      <c r="AD65">
        <f>IF(Blad1!AD42="",NA(),Blad1!AD42)</f>
        <v>0.97</v>
      </c>
      <c r="AE65" t="e">
        <f>IF(Blad1!AE42="",NA(),Blad1!AE42)</f>
        <v>#N/A</v>
      </c>
      <c r="AF65">
        <f>IF(Blad1!AF42="",NA(),Blad1!AF42)</f>
        <v>84</v>
      </c>
      <c r="AG65" t="e">
        <f>IF(Blad1!AG42="",NA(),Blad1!AG42)</f>
        <v>#N/A</v>
      </c>
      <c r="AH65">
        <f>IF(Blad1!AH42="",NA(),Blad1!AH42)</f>
        <v>1</v>
      </c>
    </row>
    <row r="66" spans="1:34" x14ac:dyDescent="0.3">
      <c r="A66" t="str">
        <f>IF(Blad1!A6="",NA(),Blad1!A6)</f>
        <v>Abtew et al. (2008) STA-1W</v>
      </c>
      <c r="B66" t="str">
        <f>IF(Blad1!B6="",NA(),Blad1!B6)</f>
        <v>Florida, USA</v>
      </c>
      <c r="C66">
        <f>IF(Blad1!C6="",NA(),Blad1!C6)</f>
        <v>26.641999999999999</v>
      </c>
      <c r="D66">
        <f>IF(Blad1!D6="",NA(),Blad1!D6)</f>
        <v>-80.424999999999997</v>
      </c>
      <c r="E66" t="str">
        <f>IF(Blad1!E6="",NA(),Blad1!E6)</f>
        <v>2005-2006</v>
      </c>
      <c r="F66">
        <f>IF(Blad1!F6="",NA(),Blad1!F6)</f>
        <v>23.033333333333299</v>
      </c>
      <c r="G66">
        <f>IF(Blad1!G6="",NA(),Blad1!G6)</f>
        <v>1429</v>
      </c>
      <c r="H66" t="str">
        <f>IF(Blad1!H6="",NA(),Blad1!H6)</f>
        <v>Aw</v>
      </c>
      <c r="I66">
        <f>IF(Blad1!I6="",NA(),Blad1!I6)/365.25</f>
        <v>2.8480492813141682E-2</v>
      </c>
      <c r="J66" t="str">
        <f>IF(Blad1!J6="",NA(),Blad1!J6)</f>
        <v>Precipitation-driven</v>
      </c>
      <c r="K66" t="e">
        <f>IF(Blad1!K6="",NA(),Blad1!K6)</f>
        <v>#N/A</v>
      </c>
      <c r="L66">
        <f>IF(Blad1!L6="",NA(),Blad1!L6)</f>
        <v>213</v>
      </c>
      <c r="M66" t="str">
        <f>IF(Blad1!M6="",NA(),Blad1!M6)</f>
        <v>Abtew et al. (2008) STA-1W</v>
      </c>
      <c r="N66" t="str">
        <f>IF(Blad1!N6="",NA(),Blad1!N6)</f>
        <v>Free Water Surface</v>
      </c>
      <c r="O66" t="str">
        <f>IF(Blad1!O6="",NA(),Blad1!O6)</f>
        <v>Agricultural runoff</v>
      </c>
      <c r="P66">
        <f>IF(Blad1!P6="",NA(),Blad1!P6)</f>
        <v>16930000</v>
      </c>
      <c r="Q66">
        <f>IF(Blad1!Q6="",NA(),Blad1!Q6)</f>
        <v>11</v>
      </c>
      <c r="R66" t="str">
        <f>IF(Blad1!R6="",NA(),Blad1!R6)</f>
        <v>Created, formerly cropland</v>
      </c>
      <c r="S66" t="str">
        <f>IF(Blad1!S6="",NA(),Blad1!S6)</f>
        <v>Mixed</v>
      </c>
      <c r="T66" t="str">
        <f>IF(Blad1!T6="",NA(),Blad1!T6)</f>
        <v>Abtew et al. (2008) STA-1W</v>
      </c>
      <c r="U66" t="e">
        <f>IF(Blad1!U6="",NA(),Blad1!U6)</f>
        <v>#N/A</v>
      </c>
      <c r="V66" t="e">
        <f>IF(Blad1!V6="",NA(),Blad1!V6)</f>
        <v>#N/A</v>
      </c>
      <c r="W66" t="e">
        <f>IF(Blad1!W6="",NA(),Blad1!W6)</f>
        <v>#N/A</v>
      </c>
      <c r="X66" t="e">
        <f>IF(Blad1!X6="",NA(),Blad1!X6)</f>
        <v>#N/A</v>
      </c>
      <c r="Y66" t="e">
        <f>IF(Blad1!Y6="",NA(),Blad1!Y6)</f>
        <v>#N/A</v>
      </c>
      <c r="Z66" t="e">
        <f>IF(Blad1!Z6="",NA(),Blad1!Z6)</f>
        <v>#N/A</v>
      </c>
      <c r="AA66" t="e">
        <f>IF(Blad1!AA6="",NA(),Blad1!AA6)</f>
        <v>#N/A</v>
      </c>
      <c r="AB66">
        <f>IF(Blad1!AB6="",NA(),Blad1!AB6)</f>
        <v>2.2151652246159039</v>
      </c>
      <c r="AC66" t="e">
        <f>IF(Blad1!AC6="",NA(),Blad1!AC6)</f>
        <v>#N/A</v>
      </c>
      <c r="AD66">
        <f>IF(Blad1!AD6="",NA(),Blad1!AD6)</f>
        <v>1.21</v>
      </c>
      <c r="AE66" t="e">
        <f>IF(Blad1!AE6="",NA(),Blad1!AE6)</f>
        <v>#N/A</v>
      </c>
      <c r="AF66">
        <f>IF(Blad1!AF6="",NA(),Blad1!AF6)</f>
        <v>49</v>
      </c>
      <c r="AG66" t="e">
        <f>IF(Blad1!AG6="",NA(),Blad1!AG6)</f>
        <v>#N/A</v>
      </c>
      <c r="AH66">
        <f>IF(Blad1!AH6="",NA(),Blad1!AH6)</f>
        <v>1</v>
      </c>
    </row>
    <row r="67" spans="1:34" x14ac:dyDescent="0.3">
      <c r="A67" t="str">
        <f>IF(Blad1!A40="",NA(),Blad1!A40)</f>
        <v>Chen et al. (2014) STA-1W</v>
      </c>
      <c r="B67" t="str">
        <f>IF(Blad1!B40="",NA(),Blad1!B40)</f>
        <v>Florida, USA</v>
      </c>
      <c r="C67">
        <f>IF(Blad1!C40="",NA(),Blad1!C40)</f>
        <v>26.641999999999999</v>
      </c>
      <c r="D67">
        <f>IF(Blad1!D40="",NA(),Blad1!D40)</f>
        <v>-80.424999999999997</v>
      </c>
      <c r="E67" t="str">
        <f>IF(Blad1!E40="",NA(),Blad1!E40)</f>
        <v>1995-2011</v>
      </c>
      <c r="F67">
        <f>IF(Blad1!F40="",NA(),Blad1!F40)</f>
        <v>23.033333333333299</v>
      </c>
      <c r="G67">
        <f>IF(Blad1!G40="",NA(),Blad1!G40)</f>
        <v>1429</v>
      </c>
      <c r="H67" t="str">
        <f>IF(Blad1!H40="",NA(),Blad1!H40)</f>
        <v>Aw</v>
      </c>
      <c r="I67">
        <f>IF(Blad1!I40="",NA(),Blad1!I40)/365.25</f>
        <v>3.0678986995208758E-2</v>
      </c>
      <c r="J67" t="str">
        <f>IF(Blad1!J40="",NA(),Blad1!J40)</f>
        <v>Precipitation-driven</v>
      </c>
      <c r="K67" t="e">
        <f>IF(Blad1!K40="",NA(),Blad1!K40)</f>
        <v>#N/A</v>
      </c>
      <c r="L67">
        <f>IF(Blad1!L40="",NA(),Blad1!L40)</f>
        <v>0.17199999999999999</v>
      </c>
      <c r="M67" t="str">
        <f>IF(Blad1!M40="",NA(),Blad1!M40)</f>
        <v>Chen et al. (2014) STA-1W</v>
      </c>
      <c r="N67" t="str">
        <f>IF(Blad1!N40="",NA(),Blad1!N40)</f>
        <v>Free Water Surface</v>
      </c>
      <c r="O67" t="str">
        <f>IF(Blad1!O40="",NA(),Blad1!O40)</f>
        <v>Agricultural runoff</v>
      </c>
      <c r="P67">
        <f>IF(Blad1!P40="",NA(),Blad1!P40)</f>
        <v>27010000</v>
      </c>
      <c r="Q67">
        <f>IF(Blad1!Q40="",NA(),Blad1!Q40)</f>
        <v>3</v>
      </c>
      <c r="R67" t="str">
        <f>IF(Blad1!R40="",NA(),Blad1!R40)</f>
        <v>Created, formerly cropland</v>
      </c>
      <c r="S67" t="str">
        <f>IF(Blad1!S40="",NA(),Blad1!S40)</f>
        <v>Unspecified</v>
      </c>
      <c r="T67" t="str">
        <f>IF(Blad1!T40="",NA(),Blad1!T40)</f>
        <v>Chen et al. (2014) STA-1W</v>
      </c>
      <c r="U67" t="e">
        <f>IF(Blad1!U40="",NA(),Blad1!U40)</f>
        <v>#N/A</v>
      </c>
      <c r="V67" t="e">
        <f>IF(Blad1!V40="",NA(),Blad1!V40)</f>
        <v>#N/A</v>
      </c>
      <c r="W67" t="e">
        <f>IF(Blad1!W40="",NA(),Blad1!W40)</f>
        <v>#N/A</v>
      </c>
      <c r="X67" t="e">
        <f>IF(Blad1!X40="",NA(),Blad1!X40)</f>
        <v>#N/A</v>
      </c>
      <c r="Y67" t="e">
        <f>IF(Blad1!Y40="",NA(),Blad1!Y40)</f>
        <v>#N/A</v>
      </c>
      <c r="Z67" t="e">
        <f>IF(Blad1!Z40="",NA(),Blad1!Z40)</f>
        <v>#N/A</v>
      </c>
      <c r="AA67" t="e">
        <f>IF(Blad1!AA40="",NA(),Blad1!AA40)</f>
        <v>#N/A</v>
      </c>
      <c r="AB67">
        <f>IF(Blad1!AB40="",NA(),Blad1!AB40)</f>
        <v>1.9026437738395332</v>
      </c>
      <c r="AC67" t="e">
        <f>IF(Blad1!AC40="",NA(),Blad1!AC40)</f>
        <v>#N/A</v>
      </c>
      <c r="AD67">
        <f>IF(Blad1!AD40="",NA(),Blad1!AD40)</f>
        <v>1.3</v>
      </c>
      <c r="AE67" t="e">
        <f>IF(Blad1!AE40="",NA(),Blad1!AE40)</f>
        <v>#N/A</v>
      </c>
      <c r="AF67">
        <f>IF(Blad1!AF40="",NA(),Blad1!AF40)</f>
        <v>73.132461570380158</v>
      </c>
      <c r="AG67" t="e">
        <f>IF(Blad1!AG40="",NA(),Blad1!AG40)</f>
        <v>#N/A</v>
      </c>
      <c r="AH67">
        <f>IF(Blad1!AH40="",NA(),Blad1!AH40)</f>
        <v>1</v>
      </c>
    </row>
    <row r="68" spans="1:34" x14ac:dyDescent="0.3">
      <c r="A68" t="str">
        <f>IF(Blad1!A104="",NA(),Blad1!A104)</f>
        <v>Juston &amp; DeBusk (2006) STA-6 Cell 5</v>
      </c>
      <c r="B68" t="str">
        <f>IF(Blad1!B104="",NA(),Blad1!B104)</f>
        <v>Florida, USA</v>
      </c>
      <c r="C68">
        <f>IF(Blad1!C104="",NA(),Blad1!C104)</f>
        <v>26.34881</v>
      </c>
      <c r="D68">
        <f>IF(Blad1!D104="",NA(),Blad1!D104)</f>
        <v>-80.886930000000007</v>
      </c>
      <c r="E68" t="str">
        <f>IF(Blad1!E104="",NA(),Blad1!E104)</f>
        <v>2001-2005</v>
      </c>
      <c r="F68">
        <f>IF(Blad1!F104="",NA(),Blad1!F104)</f>
        <v>23.0416666666667</v>
      </c>
      <c r="G68">
        <f>IF(Blad1!G104="",NA(),Blad1!G104)</f>
        <v>1352</v>
      </c>
      <c r="H68" t="str">
        <f>IF(Blad1!H104="",NA(),Blad1!H104)</f>
        <v>Aw</v>
      </c>
      <c r="I68">
        <f>IF(Blad1!I104="",NA(),Blad1!I104)/365.25</f>
        <v>3.0978781656399723E-2</v>
      </c>
      <c r="J68" t="str">
        <f>IF(Blad1!J104="",NA(),Blad1!J104)</f>
        <v>Precipitation-driven</v>
      </c>
      <c r="K68" t="e">
        <f>IF(Blad1!K104="",NA(),Blad1!K104)</f>
        <v>#N/A</v>
      </c>
      <c r="L68">
        <f>IF(Blad1!L104="",NA(),Blad1!L104)</f>
        <v>7.0000000000000007E-2</v>
      </c>
      <c r="M68" t="str">
        <f>IF(Blad1!M104="",NA(),Blad1!M104)</f>
        <v>Juston &amp; DeBusk (2006) STA-6 Cell 5</v>
      </c>
      <c r="N68" t="str">
        <f>IF(Blad1!N104="",NA(),Blad1!N104)</f>
        <v>Free Water Surface</v>
      </c>
      <c r="O68" t="str">
        <f>IF(Blad1!O104="",NA(),Blad1!O104)</f>
        <v>Agricultural runoff</v>
      </c>
      <c r="P68">
        <f>IF(Blad1!P104="",NA(),Blad1!P104)</f>
        <v>2530000</v>
      </c>
      <c r="Q68">
        <f>IF(Blad1!Q104="",NA(),Blad1!Q104)</f>
        <v>4</v>
      </c>
      <c r="R68" t="str">
        <f>IF(Blad1!R104="",NA(),Blad1!R104)</f>
        <v>Restored, formerly other land use</v>
      </c>
      <c r="S68" t="str">
        <f>IF(Blad1!S104="",NA(),Blad1!S104)</f>
        <v>Emergent</v>
      </c>
      <c r="T68" t="str">
        <f>IF(Blad1!T104="",NA(),Blad1!T104)</f>
        <v>Juston &amp; DeBusk (2006) STA-6 Cell 5</v>
      </c>
      <c r="U68" t="e">
        <f>IF(Blad1!U104="",NA(),Blad1!U104)</f>
        <v>#N/A</v>
      </c>
      <c r="V68" t="e">
        <f>IF(Blad1!V104="",NA(),Blad1!V104)</f>
        <v>#N/A</v>
      </c>
      <c r="W68" t="e">
        <f>IF(Blad1!W104="",NA(),Blad1!W104)</f>
        <v>#N/A</v>
      </c>
      <c r="X68" t="e">
        <f>IF(Blad1!X104="",NA(),Blad1!X104)</f>
        <v>#N/A</v>
      </c>
      <c r="Y68" t="e">
        <f>IF(Blad1!Y104="",NA(),Blad1!Y104)</f>
        <v>#N/A</v>
      </c>
      <c r="Z68" t="e">
        <f>IF(Blad1!Z104="",NA(),Blad1!Z104)</f>
        <v>#N/A</v>
      </c>
      <c r="AA68" t="e">
        <f>IF(Blad1!AA104="",NA(),Blad1!AA104)</f>
        <v>#N/A</v>
      </c>
      <c r="AB68">
        <f>IF(Blad1!AB104="",NA(),Blad1!AB104)</f>
        <v>0.8</v>
      </c>
      <c r="AC68" t="e">
        <f>IF(Blad1!AC104="",NA(),Blad1!AC104)</f>
        <v>#N/A</v>
      </c>
      <c r="AD68">
        <f>IF(Blad1!AD104="",NA(),Blad1!AD104)</f>
        <v>0.65600000000000014</v>
      </c>
      <c r="AE68" t="e">
        <f>IF(Blad1!AE104="",NA(),Blad1!AE104)</f>
        <v>#N/A</v>
      </c>
      <c r="AF68">
        <f>IF(Blad1!AF104="",NA(),Blad1!AF104)</f>
        <v>82</v>
      </c>
      <c r="AG68" t="e">
        <f>IF(Blad1!AG104="",NA(),Blad1!AG104)</f>
        <v>#N/A</v>
      </c>
      <c r="AH68">
        <f>IF(Blad1!AH104="",NA(),Blad1!AH104)</f>
        <v>1</v>
      </c>
    </row>
    <row r="69" spans="1:34" x14ac:dyDescent="0.3">
      <c r="A69" t="str">
        <f>IF(Blad1!A186="",NA(),Blad1!A186)</f>
        <v>Toet et al. (2005) Ditch 5</v>
      </c>
      <c r="B69" t="str">
        <f>IF(Blad1!B186="",NA(),Blad1!B186)</f>
        <v>Netherlands</v>
      </c>
      <c r="C69">
        <f>IF(Blad1!C186="",NA(),Blad1!C186)</f>
        <v>53.082999999999998</v>
      </c>
      <c r="D69">
        <f>IF(Blad1!D186="",NA(),Blad1!D186)</f>
        <v>4.7830000000000004</v>
      </c>
      <c r="E69" t="str">
        <f>IF(Blad1!E186="",NA(),Blad1!E186)</f>
        <v>1997-1998</v>
      </c>
      <c r="F69">
        <f>IF(Blad1!F186="",NA(),Blad1!F186)</f>
        <v>8.9250000000000007</v>
      </c>
      <c r="G69">
        <f>IF(Blad1!G186="",NA(),Blad1!G186)</f>
        <v>770</v>
      </c>
      <c r="H69" t="str">
        <f>IF(Blad1!H186="",NA(),Blad1!H186)</f>
        <v>Cfb</v>
      </c>
      <c r="I69">
        <f>IF(Blad1!I186="",NA(),Blad1!I186)/365.25</f>
        <v>3.0978781656399723E-2</v>
      </c>
      <c r="J69" t="str">
        <f>IF(Blad1!J186="",NA(),Blad1!J186)</f>
        <v>Constant</v>
      </c>
      <c r="K69">
        <f>IF(Blad1!K186="",NA(),Blad1!K186)</f>
        <v>5.585</v>
      </c>
      <c r="L69">
        <f>IF(Blad1!L186="",NA(),Blad1!L186)</f>
        <v>1.2450000000000001</v>
      </c>
      <c r="M69" t="str">
        <f>IF(Blad1!M186="",NA(),Blad1!M186)</f>
        <v>Toet et al. (2005) Ditch 5</v>
      </c>
      <c r="N69" t="str">
        <f>IF(Blad1!N186="",NA(),Blad1!N186)</f>
        <v>Free Water Surface</v>
      </c>
      <c r="O69" t="str">
        <f>IF(Blad1!O186="",NA(),Blad1!O186)</f>
        <v>Tert. Domestic Wastewater</v>
      </c>
      <c r="P69">
        <f>IF(Blad1!P186="",NA(),Blad1!P186)</f>
        <v>951</v>
      </c>
      <c r="Q69" t="e">
        <f>IF(Blad1!Q186="",NA(),Blad1!Q186)</f>
        <v>#N/A</v>
      </c>
      <c r="R69" t="str">
        <f>IF(Blad1!R186="",NA(),Blad1!R186)</f>
        <v>Created, formerly other land use</v>
      </c>
      <c r="S69" t="str">
        <f>IF(Blad1!S186="",NA(),Blad1!S186)</f>
        <v>Mixed</v>
      </c>
      <c r="T69" t="str">
        <f>IF(Blad1!T186="",NA(),Blad1!T186)</f>
        <v>Toet et al. (2005) Ditch 5</v>
      </c>
      <c r="U69">
        <f>IF(Blad1!U186="",NA(),Blad1!U186)</f>
        <v>64.458464773922188</v>
      </c>
      <c r="V69" t="e">
        <f>IF(Blad1!V186="",NA(),Blad1!V186)</f>
        <v>#N/A</v>
      </c>
      <c r="W69">
        <f>IF(Blad1!W186="",NA(),Blad1!W186)</f>
        <v>42.586750788643535</v>
      </c>
      <c r="X69" t="e">
        <f>IF(Blad1!X186="",NA(),Blad1!X186)</f>
        <v>#N/A</v>
      </c>
      <c r="Y69">
        <f>IF(Blad1!Y186="",NA(),Blad1!Y186)</f>
        <v>66.068515497553022</v>
      </c>
      <c r="Z69" t="e">
        <f>IF(Blad1!Z186="",NA(),Blad1!Z186)</f>
        <v>#N/A</v>
      </c>
      <c r="AA69">
        <f>IF(Blad1!AA186="",NA(),Blad1!AA186)</f>
        <v>1</v>
      </c>
      <c r="AB69">
        <f>IF(Blad1!AB186="",NA(),Blad1!AB186)</f>
        <v>14.300736067297581</v>
      </c>
      <c r="AC69" t="e">
        <f>IF(Blad1!AC186="",NA(),Blad1!AC186)</f>
        <v>#N/A</v>
      </c>
      <c r="AD69">
        <f>IF(Blad1!AD186="",NA(),Blad1!AD186)</f>
        <v>-0.31545741324921206</v>
      </c>
      <c r="AE69" t="e">
        <f>IF(Blad1!AE186="",NA(),Blad1!AE186)</f>
        <v>#N/A</v>
      </c>
      <c r="AF69">
        <f>IF(Blad1!AF186="",NA(),Blad1!AF186)</f>
        <v>-2.205882352941182</v>
      </c>
      <c r="AG69" t="e">
        <f>IF(Blad1!AG186="",NA(),Blad1!AG186)</f>
        <v>#N/A</v>
      </c>
      <c r="AH69">
        <f>IF(Blad1!AH186="",NA(),Blad1!AH186)</f>
        <v>1</v>
      </c>
    </row>
    <row r="70" spans="1:34" x14ac:dyDescent="0.3">
      <c r="A70" t="str">
        <f>IF(Blad1!A187="",NA(),Blad1!A187)</f>
        <v>Toet et al. (2005) Ditch 6</v>
      </c>
      <c r="B70" t="str">
        <f>IF(Blad1!B187="",NA(),Blad1!B187)</f>
        <v>Netherlands</v>
      </c>
      <c r="C70">
        <f>IF(Blad1!C187="",NA(),Blad1!C187)</f>
        <v>53.082999999999998</v>
      </c>
      <c r="D70">
        <f>IF(Blad1!D187="",NA(),Blad1!D187)</f>
        <v>4.7830000000000004</v>
      </c>
      <c r="E70" t="str">
        <f>IF(Blad1!E187="",NA(),Blad1!E187)</f>
        <v>1997-1998</v>
      </c>
      <c r="F70">
        <f>IF(Blad1!F187="",NA(),Blad1!F187)</f>
        <v>8.9250000000000007</v>
      </c>
      <c r="G70">
        <f>IF(Blad1!G187="",NA(),Blad1!G187)</f>
        <v>770</v>
      </c>
      <c r="H70" t="str">
        <f>IF(Blad1!H187="",NA(),Blad1!H187)</f>
        <v>Cfb</v>
      </c>
      <c r="I70">
        <f>IF(Blad1!I187="",NA(),Blad1!I187)/365.25</f>
        <v>3.0978781656399723E-2</v>
      </c>
      <c r="J70" t="str">
        <f>IF(Blad1!J187="",NA(),Blad1!J187)</f>
        <v>Constant</v>
      </c>
      <c r="K70">
        <f>IF(Blad1!K187="",NA(),Blad1!K187)</f>
        <v>5.585</v>
      </c>
      <c r="L70">
        <f>IF(Blad1!L187="",NA(),Blad1!L187)</f>
        <v>1.2450000000000001</v>
      </c>
      <c r="M70" t="str">
        <f>IF(Blad1!M187="",NA(),Blad1!M187)</f>
        <v>Toet et al. (2005) Ditch 6</v>
      </c>
      <c r="N70" t="str">
        <f>IF(Blad1!N187="",NA(),Blad1!N187)</f>
        <v>Free Water Surface</v>
      </c>
      <c r="O70" t="str">
        <f>IF(Blad1!O187="",NA(),Blad1!O187)</f>
        <v>Tert. Domestic Wastewater</v>
      </c>
      <c r="P70">
        <f>IF(Blad1!P187="",NA(),Blad1!P187)</f>
        <v>981</v>
      </c>
      <c r="Q70" t="e">
        <f>IF(Blad1!Q187="",NA(),Blad1!Q187)</f>
        <v>#N/A</v>
      </c>
      <c r="R70" t="str">
        <f>IF(Blad1!R187="",NA(),Blad1!R187)</f>
        <v>Created, formerly other land use</v>
      </c>
      <c r="S70" t="str">
        <f>IF(Blad1!S187="",NA(),Blad1!S187)</f>
        <v>Mixed</v>
      </c>
      <c r="T70" t="str">
        <f>IF(Blad1!T187="",NA(),Blad1!T187)</f>
        <v>Toet et al. (2005) Ditch 6</v>
      </c>
      <c r="U70">
        <f>IF(Blad1!U187="",NA(),Blad1!U187)</f>
        <v>63.404689092762489</v>
      </c>
      <c r="V70" t="e">
        <f>IF(Blad1!V187="",NA(),Blad1!V187)</f>
        <v>#N/A</v>
      </c>
      <c r="W70">
        <f>IF(Blad1!W187="",NA(),Blad1!W187)</f>
        <v>36.493374108053011</v>
      </c>
      <c r="X70" t="e">
        <f>IF(Blad1!X187="",NA(),Blad1!X187)</f>
        <v>#N/A</v>
      </c>
      <c r="Y70">
        <f>IF(Blad1!Y187="",NA(),Blad1!Y187)</f>
        <v>57.556270096463024</v>
      </c>
      <c r="Z70" t="e">
        <f>IF(Blad1!Z187="",NA(),Blad1!Z187)</f>
        <v>#N/A</v>
      </c>
      <c r="AA70">
        <f>IF(Blad1!AA187="",NA(),Blad1!AA187)</f>
        <v>1</v>
      </c>
      <c r="AB70">
        <f>IF(Blad1!AB187="",NA(),Blad1!AB187)</f>
        <v>14.067278287461773</v>
      </c>
      <c r="AC70" t="e">
        <f>IF(Blad1!AC187="",NA(),Blad1!AC187)</f>
        <v>#N/A</v>
      </c>
      <c r="AD70">
        <f>IF(Blad1!AD187="",NA(),Blad1!AD187)</f>
        <v>-0.91743119266054907</v>
      </c>
      <c r="AE70" t="e">
        <f>IF(Blad1!AE187="",NA(),Blad1!AE187)</f>
        <v>#N/A</v>
      </c>
      <c r="AF70">
        <f>IF(Blad1!AF187="",NA(),Blad1!AF187)</f>
        <v>-6.5217391304347716</v>
      </c>
      <c r="AG70" t="e">
        <f>IF(Blad1!AG187="",NA(),Blad1!AG187)</f>
        <v>#N/A</v>
      </c>
      <c r="AH70">
        <f>IF(Blad1!AH187="",NA(),Blad1!AH187)</f>
        <v>1</v>
      </c>
    </row>
    <row r="71" spans="1:34" x14ac:dyDescent="0.3">
      <c r="A71" t="str">
        <f>IF(Blad1!A76="",NA(),Blad1!A76)</f>
        <v>Gu (2008) South Test Cell S15</v>
      </c>
      <c r="B71" t="str">
        <f>IF(Blad1!B76="",NA(),Blad1!B76)</f>
        <v>Florida, USA</v>
      </c>
      <c r="C71">
        <f>IF(Blad1!C76="",NA(),Blad1!C76)</f>
        <v>26.624199999999998</v>
      </c>
      <c r="D71">
        <f>IF(Blad1!D76="",NA(),Blad1!D76)</f>
        <v>-80.426000000000002</v>
      </c>
      <c r="E71" t="str">
        <f>IF(Blad1!E76="",NA(),Blad1!E76)</f>
        <v>2000-2001</v>
      </c>
      <c r="F71">
        <f>IF(Blad1!F76="",NA(),Blad1!F76)</f>
        <v>23.091666666666701</v>
      </c>
      <c r="G71">
        <f>IF(Blad1!G76="",NA(),Blad1!G76)</f>
        <v>1440</v>
      </c>
      <c r="H71" t="str">
        <f>IF(Blad1!H76="",NA(),Blad1!H76)</f>
        <v>Aw</v>
      </c>
      <c r="I71">
        <f>IF(Blad1!I76="",NA(),Blad1!I76)/365.25</f>
        <v>3.197809719370294E-2</v>
      </c>
      <c r="J71" t="str">
        <f>IF(Blad1!J76="",NA(),Blad1!J76)</f>
        <v>continuous, variable</v>
      </c>
      <c r="K71" t="e">
        <f>IF(Blad1!K76="",NA(),Blad1!K76)</f>
        <v>#N/A</v>
      </c>
      <c r="L71" t="e">
        <f>IF(Blad1!L76="",NA(),Blad1!L76)</f>
        <v>#N/A</v>
      </c>
      <c r="M71" t="str">
        <f>IF(Blad1!M76="",NA(),Blad1!M76)</f>
        <v>Gu (2008) South Test Cell S15</v>
      </c>
      <c r="N71" t="str">
        <f>IF(Blad1!N76="",NA(),Blad1!N76)</f>
        <v>Free Water Surface</v>
      </c>
      <c r="O71" t="str">
        <f>IF(Blad1!O76="",NA(),Blad1!O76)</f>
        <v>Agricultural runoff</v>
      </c>
      <c r="P71">
        <f>IF(Blad1!P76="",NA(),Blad1!P76)</f>
        <v>2000</v>
      </c>
      <c r="Q71">
        <f>IF(Blad1!Q76="",NA(),Blad1!Q76)</f>
        <v>2</v>
      </c>
      <c r="R71" t="str">
        <f>IF(Blad1!R76="",NA(),Blad1!R76)</f>
        <v>Constructed</v>
      </c>
      <c r="S71" t="str">
        <f>IF(Blad1!S76="",NA(),Blad1!S76)</f>
        <v>Submerged</v>
      </c>
      <c r="T71" t="str">
        <f>IF(Blad1!T76="",NA(),Blad1!T76)</f>
        <v>Gu (2008) South Test Cell S15</v>
      </c>
      <c r="U71" t="e">
        <f>IF(Blad1!U76="",NA(),Blad1!U76)</f>
        <v>#N/A</v>
      </c>
      <c r="V71" t="e">
        <f>IF(Blad1!V76="",NA(),Blad1!V76)</f>
        <v>#N/A</v>
      </c>
      <c r="W71" t="e">
        <f>IF(Blad1!W76="",NA(),Blad1!W76)</f>
        <v>#N/A</v>
      </c>
      <c r="X71" t="e">
        <f>IF(Blad1!X76="",NA(),Blad1!X76)</f>
        <v>#N/A</v>
      </c>
      <c r="Y71" t="e">
        <f>IF(Blad1!Y76="",NA(),Blad1!Y76)</f>
        <v>#N/A</v>
      </c>
      <c r="Z71" t="e">
        <f>IF(Blad1!Z76="",NA(),Blad1!Z76)</f>
        <v>#N/A</v>
      </c>
      <c r="AA71" t="e">
        <f>IF(Blad1!AA76="",NA(),Blad1!AA76)</f>
        <v>#N/A</v>
      </c>
      <c r="AB71">
        <f>IF(Blad1!AB76="",NA(),Blad1!AB76)</f>
        <v>0.35</v>
      </c>
      <c r="AC71" t="e">
        <f>IF(Blad1!AC76="",NA(),Blad1!AC76)</f>
        <v>#N/A</v>
      </c>
      <c r="AD71">
        <f>IF(Blad1!AD76="",NA(),Blad1!AD76)</f>
        <v>0.1</v>
      </c>
      <c r="AE71" t="e">
        <f>IF(Blad1!AE76="",NA(),Blad1!AE76)</f>
        <v>#N/A</v>
      </c>
      <c r="AF71">
        <f>IF(Blad1!AF76="",NA(),Blad1!AF76)</f>
        <v>28</v>
      </c>
      <c r="AG71" t="e">
        <f>IF(Blad1!AG76="",NA(),Blad1!AG76)</f>
        <v>#N/A</v>
      </c>
      <c r="AH71">
        <f>IF(Blad1!AH76="",NA(),Blad1!AH76)</f>
        <v>1</v>
      </c>
    </row>
    <row r="72" spans="1:34" x14ac:dyDescent="0.3">
      <c r="A72" t="str">
        <f>IF(Blad1!A62="",NA(),Blad1!A62)</f>
        <v>Flyckt (2010) Trosa</v>
      </c>
      <c r="B72" t="str">
        <f>IF(Blad1!B62="",NA(),Blad1!B62)</f>
        <v>Sweden</v>
      </c>
      <c r="C72">
        <f>IF(Blad1!C62="",NA(),Blad1!C62)</f>
        <v>58.914676</v>
      </c>
      <c r="D72">
        <f>IF(Blad1!D62="",NA(),Blad1!D62)</f>
        <v>17.541689999999999</v>
      </c>
      <c r="E72" t="str">
        <f>IF(Blad1!E62="",NA(),Blad1!E62)</f>
        <v>2004-2009</v>
      </c>
      <c r="F72">
        <f>IF(Blad1!F62="",NA(),Blad1!F62)</f>
        <v>6.9</v>
      </c>
      <c r="G72" t="e">
        <f>IF(Blad1!G62="",NA(),Blad1!G62)</f>
        <v>#N/A</v>
      </c>
      <c r="H72" t="str">
        <f>IF(Blad1!H62="",NA(),Blad1!H62)</f>
        <v>Cfb</v>
      </c>
      <c r="I72">
        <f>IF(Blad1!I62="",NA(),Blad1!I62)/365.25</f>
        <v>3.2110082264667515E-2</v>
      </c>
      <c r="J72" t="str">
        <f>IF(Blad1!J62="",NA(),Blad1!J62)</f>
        <v>Intermittent, constant</v>
      </c>
      <c r="K72">
        <f>IF(Blad1!K62="",NA(),Blad1!K62)</f>
        <v>23</v>
      </c>
      <c r="L72">
        <f>IF(Blad1!L62="",NA(),Blad1!L62)</f>
        <v>0.35999999999999993</v>
      </c>
      <c r="M72" t="str">
        <f>IF(Blad1!M62="",NA(),Blad1!M62)</f>
        <v>Flyckt (2010) Trosa</v>
      </c>
      <c r="N72" t="str">
        <f>IF(Blad1!N62="",NA(),Blad1!N62)</f>
        <v>Combined Horizontal</v>
      </c>
      <c r="O72" t="str">
        <f>IF(Blad1!O62="",NA(),Blad1!O62)</f>
        <v>Sec. Domestic Wastewater</v>
      </c>
      <c r="P72">
        <f>IF(Blad1!P62="",NA(),Blad1!P62)</f>
        <v>63000</v>
      </c>
      <c r="Q72">
        <f>IF(Blad1!Q62="",NA(),Blad1!Q62)</f>
        <v>1</v>
      </c>
      <c r="R72" t="str">
        <f>IF(Blad1!R62="",NA(),Blad1!R62)</f>
        <v>Created, formerly other land use</v>
      </c>
      <c r="S72" t="str">
        <f>IF(Blad1!S62="",NA(),Blad1!S62)</f>
        <v>Emergent</v>
      </c>
      <c r="T72" t="str">
        <f>IF(Blad1!T62="",NA(),Blad1!T62)</f>
        <v>Flyckt (2010) Trosa</v>
      </c>
      <c r="U72">
        <f>IF(Blad1!U62="",NA(),Blad1!U62)</f>
        <v>273.14806157494473</v>
      </c>
      <c r="V72">
        <f>IF(Blad1!V62="",NA(),Blad1!V62)</f>
        <v>35.385810319651313</v>
      </c>
      <c r="W72">
        <f>IF(Blad1!W62="",NA(),Blad1!W62)</f>
        <v>93.95655036208008</v>
      </c>
      <c r="X72">
        <f>IF(Blad1!X62="",NA(),Blad1!X62)</f>
        <v>13.394047879603509</v>
      </c>
      <c r="Y72">
        <f>IF(Blad1!Y62="",NA(),Blad1!Y62)</f>
        <v>35</v>
      </c>
      <c r="Z72">
        <f>IF(Blad1!Z62="",NA(),Blad1!Z62)</f>
        <v>7.1554175279993268</v>
      </c>
      <c r="AA72">
        <f>IF(Blad1!AA62="",NA(),Blad1!AA62)</f>
        <v>6</v>
      </c>
      <c r="AB72">
        <f>IF(Blad1!AB62="",NA(),Blad1!AB62)</f>
        <v>4.3317186989860916</v>
      </c>
      <c r="AC72">
        <f>IF(Blad1!AC62="",NA(),Blad1!AC62)</f>
        <v>0.93757100133083948</v>
      </c>
      <c r="AD72">
        <f>IF(Blad1!AD62="",NA(),Blad1!AD62)</f>
        <v>2.9371794871794816</v>
      </c>
      <c r="AE72">
        <f>IF(Blad1!AE62="",NA(),Blad1!AE62)</f>
        <v>1.1248607189696269</v>
      </c>
      <c r="AF72">
        <f>IF(Blad1!AF62="",NA(),Blad1!AF62)</f>
        <v>68.5</v>
      </c>
      <c r="AG72">
        <f>IF(Blad1!AG62="",NA(),Blad1!AG62)</f>
        <v>20.017492350441898</v>
      </c>
      <c r="AH72">
        <f>IF(Blad1!AH62="",NA(),Blad1!AH62)</f>
        <v>6</v>
      </c>
    </row>
    <row r="73" spans="1:34" x14ac:dyDescent="0.3">
      <c r="A73" t="str">
        <f>IF(Blad1!A41="",NA(),Blad1!A41)</f>
        <v>Chen et al. (2014) STA-2</v>
      </c>
      <c r="B73" t="str">
        <f>IF(Blad1!B41="",NA(),Blad1!B41)</f>
        <v>Florida, USA</v>
      </c>
      <c r="C73">
        <f>IF(Blad1!C41="",NA(),Blad1!C41)</f>
        <v>26.397279999999999</v>
      </c>
      <c r="D73">
        <f>IF(Blad1!D41="",NA(),Blad1!D41)</f>
        <v>-80.524259999999998</v>
      </c>
      <c r="E73" t="str">
        <f>IF(Blad1!E41="",NA(),Blad1!E41)</f>
        <v>2002-2011</v>
      </c>
      <c r="F73">
        <f>IF(Blad1!F41="",NA(),Blad1!F41)</f>
        <v>23.258333333333301</v>
      </c>
      <c r="G73">
        <f>IF(Blad1!G41="",NA(),Blad1!G41)</f>
        <v>1455</v>
      </c>
      <c r="H73" t="str">
        <f>IF(Blad1!H41="",NA(),Blad1!H41)</f>
        <v>Aw</v>
      </c>
      <c r="I73">
        <f>IF(Blad1!I41="",NA(),Blad1!I41)/365.25</f>
        <v>3.2977412731006163E-2</v>
      </c>
      <c r="J73" t="str">
        <f>IF(Blad1!J41="",NA(),Blad1!J41)</f>
        <v>Precipitation-driven</v>
      </c>
      <c r="K73" t="e">
        <f>IF(Blad1!K41="",NA(),Blad1!K41)</f>
        <v>#N/A</v>
      </c>
      <c r="L73">
        <f>IF(Blad1!L41="",NA(),Blad1!L41)</f>
        <v>0.104</v>
      </c>
      <c r="M73" t="str">
        <f>IF(Blad1!M41="",NA(),Blad1!M41)</f>
        <v>Chen et al. (2014) STA-2</v>
      </c>
      <c r="N73" t="str">
        <f>IF(Blad1!N41="",NA(),Blad1!N41)</f>
        <v>Free Water Surface</v>
      </c>
      <c r="O73" t="str">
        <f>IF(Blad1!O41="",NA(),Blad1!O41)</f>
        <v>Agricultural runoff</v>
      </c>
      <c r="P73">
        <f>IF(Blad1!P41="",NA(),Blad1!P41)</f>
        <v>33370000</v>
      </c>
      <c r="Q73">
        <f>IF(Blad1!Q41="",NA(),Blad1!Q41)</f>
        <v>3</v>
      </c>
      <c r="R73" t="str">
        <f>IF(Blad1!R41="",NA(),Blad1!R41)</f>
        <v>Not specified</v>
      </c>
      <c r="S73" t="str">
        <f>IF(Blad1!S41="",NA(),Blad1!S41)</f>
        <v>Unspecified</v>
      </c>
      <c r="T73" t="str">
        <f>IF(Blad1!T41="",NA(),Blad1!T41)</f>
        <v>Chen et al. (2014) STA-2</v>
      </c>
      <c r="U73" t="e">
        <f>IF(Blad1!U41="",NA(),Blad1!U41)</f>
        <v>#N/A</v>
      </c>
      <c r="V73" t="e">
        <f>IF(Blad1!V41="",NA(),Blad1!V41)</f>
        <v>#N/A</v>
      </c>
      <c r="W73" t="e">
        <f>IF(Blad1!W41="",NA(),Blad1!W41)</f>
        <v>#N/A</v>
      </c>
      <c r="X73" t="e">
        <f>IF(Blad1!X41="",NA(),Blad1!X41)</f>
        <v>#N/A</v>
      </c>
      <c r="Y73" t="e">
        <f>IF(Blad1!Y41="",NA(),Blad1!Y41)</f>
        <v>#N/A</v>
      </c>
      <c r="Z73" t="e">
        <f>IF(Blad1!Z41="",NA(),Blad1!Z41)</f>
        <v>#N/A</v>
      </c>
      <c r="AA73" t="e">
        <f>IF(Blad1!AA41="",NA(),Blad1!AA41)</f>
        <v>#N/A</v>
      </c>
      <c r="AB73">
        <f>IF(Blad1!AB41="",NA(),Blad1!AB41)</f>
        <v>1.2577826900219031</v>
      </c>
      <c r="AC73" t="e">
        <f>IF(Blad1!AC41="",NA(),Blad1!AC41)</f>
        <v>#N/A</v>
      </c>
      <c r="AD73">
        <f>IF(Blad1!AD41="",NA(),Blad1!AD41)</f>
        <v>0.96</v>
      </c>
      <c r="AE73" t="e">
        <f>IF(Blad1!AE41="",NA(),Blad1!AE41)</f>
        <v>#N/A</v>
      </c>
      <c r="AF73">
        <f>IF(Blad1!AF41="",NA(),Blad1!AF41)</f>
        <v>76</v>
      </c>
      <c r="AG73" t="e">
        <f>IF(Blad1!AG41="",NA(),Blad1!AG41)</f>
        <v>#N/A</v>
      </c>
      <c r="AH73">
        <f>IF(Blad1!AH41="",NA(),Blad1!AH41)</f>
        <v>1</v>
      </c>
    </row>
    <row r="74" spans="1:34" x14ac:dyDescent="0.3">
      <c r="A74" t="str">
        <f>IF(Blad1!A4="",NA(),Blad1!A4)</f>
        <v>Abtew et al. (2004) STA-1W</v>
      </c>
      <c r="B74" t="str">
        <f>IF(Blad1!B4="",NA(),Blad1!B4)</f>
        <v>Florida, USA</v>
      </c>
      <c r="C74">
        <f>IF(Blad1!C4="",NA(),Blad1!C4)</f>
        <v>26.641999999999999</v>
      </c>
      <c r="D74">
        <f>IF(Blad1!D4="",NA(),Blad1!D4)</f>
        <v>-80.424999999999997</v>
      </c>
      <c r="E74" t="str">
        <f>IF(Blad1!E4="",NA(),Blad1!E4)</f>
        <v>1999-2003</v>
      </c>
      <c r="F74">
        <f>IF(Blad1!F4="",NA(),Blad1!F4)</f>
        <v>23.033333333333299</v>
      </c>
      <c r="G74">
        <f>IF(Blad1!G4="",NA(),Blad1!G4)</f>
        <v>1429</v>
      </c>
      <c r="H74" t="str">
        <f>IF(Blad1!H4="",NA(),Blad1!H4)</f>
        <v>Aw</v>
      </c>
      <c r="I74">
        <f>IF(Blad1!I4="",NA(),Blad1!I4)/365.25</f>
        <v>3.3776865160848733E-2</v>
      </c>
      <c r="J74" t="str">
        <f>IF(Blad1!J4="",NA(),Blad1!J4)</f>
        <v>continuous, variable</v>
      </c>
      <c r="K74" t="e">
        <f>IF(Blad1!K4="",NA(),Blad1!K4)</f>
        <v>#N/A</v>
      </c>
      <c r="L74">
        <f>IF(Blad1!L4="",NA(),Blad1!L4)</f>
        <v>141.24999999999949</v>
      </c>
      <c r="M74" t="str">
        <f>IF(Blad1!M4="",NA(),Blad1!M4)</f>
        <v>Abtew et al. (2004) STA-1W</v>
      </c>
      <c r="N74" t="str">
        <f>IF(Blad1!N4="",NA(),Blad1!N4)</f>
        <v>Free Water Surface</v>
      </c>
      <c r="O74" t="str">
        <f>IF(Blad1!O4="",NA(),Blad1!O4)</f>
        <v>Agricultural runoff</v>
      </c>
      <c r="P74">
        <f>IF(Blad1!P4="",NA(),Blad1!P4)</f>
        <v>27000000</v>
      </c>
      <c r="Q74">
        <f>IF(Blad1!Q4="",NA(),Blad1!Q4)</f>
        <v>5</v>
      </c>
      <c r="R74" t="str">
        <f>IF(Blad1!R4="",NA(),Blad1!R4)</f>
        <v>Created, formerly cropland</v>
      </c>
      <c r="S74" t="str">
        <f>IF(Blad1!S4="",NA(),Blad1!S4)</f>
        <v>Mixed</v>
      </c>
      <c r="T74" t="str">
        <f>IF(Blad1!T4="",NA(),Blad1!T4)</f>
        <v>Abtew et al. (2004) STA-1W</v>
      </c>
      <c r="U74" t="e">
        <f>IF(Blad1!U4="",NA(),Blad1!U4)</f>
        <v>#N/A</v>
      </c>
      <c r="V74" t="e">
        <f>IF(Blad1!V4="",NA(),Blad1!V4)</f>
        <v>#N/A</v>
      </c>
      <c r="W74" t="e">
        <f>IF(Blad1!W4="",NA(),Blad1!W4)</f>
        <v>#N/A</v>
      </c>
      <c r="X74" t="e">
        <f>IF(Blad1!X4="",NA(),Blad1!X4)</f>
        <v>#N/A</v>
      </c>
      <c r="Y74" t="e">
        <f>IF(Blad1!Y4="",NA(),Blad1!Y4)</f>
        <v>#N/A</v>
      </c>
      <c r="Z74" t="e">
        <f>IF(Blad1!Z4="",NA(),Blad1!Z4)</f>
        <v>#N/A</v>
      </c>
      <c r="AA74" t="e">
        <f>IF(Blad1!AA4="",NA(),Blad1!AA4)</f>
        <v>#N/A</v>
      </c>
      <c r="AB74">
        <f>IF(Blad1!AB4="",NA(),Blad1!AB4)</f>
        <v>1.8837944273318632</v>
      </c>
      <c r="AC74">
        <f>IF(Blad1!AC4="",NA(),Blad1!AC4)</f>
        <v>1.6200105865579113</v>
      </c>
      <c r="AD74">
        <f>IF(Blad1!AD4="",NA(),Blad1!AD4)</f>
        <v>1.3433982093504087</v>
      </c>
      <c r="AE74">
        <f>IF(Blad1!AE4="",NA(),Blad1!AE4)</f>
        <v>1.0200946848243659</v>
      </c>
      <c r="AF74">
        <f>IF(Blad1!AF4="",NA(),Blad1!AF4)</f>
        <v>74.766187050359662</v>
      </c>
      <c r="AG74">
        <f>IF(Blad1!AG4="",NA(),Blad1!AG4)</f>
        <v>7.532944396515088</v>
      </c>
      <c r="AH74">
        <f>IF(Blad1!AH4="",NA(),Blad1!AH4)</f>
        <v>4</v>
      </c>
    </row>
    <row r="75" spans="1:34" x14ac:dyDescent="0.3">
      <c r="A75" t="str">
        <f>IF(Blad1!A156="",NA(),Blad1!A156)</f>
        <v>O'Luanaigh (2010) RB2</v>
      </c>
      <c r="B75" t="str">
        <f>IF(Blad1!B156="",NA(),Blad1!B156)</f>
        <v>Ireland</v>
      </c>
      <c r="C75">
        <f>IF(Blad1!C156="",NA(),Blad1!C156)</f>
        <v>53.412999999999997</v>
      </c>
      <c r="D75">
        <f>IF(Blad1!D156="",NA(),Blad1!D156)</f>
        <v>-8.2439999999999998</v>
      </c>
      <c r="E75" t="str">
        <f>IF(Blad1!E156="",NA(),Blad1!E156)</f>
        <v>2006-2008</v>
      </c>
      <c r="F75">
        <f>IF(Blad1!F156="",NA(),Blad1!F156)</f>
        <v>9.25416666666667</v>
      </c>
      <c r="G75">
        <f>IF(Blad1!G156="",NA(),Blad1!G156)</f>
        <v>977</v>
      </c>
      <c r="H75" t="str">
        <f>IF(Blad1!H156="",NA(),Blad1!H156)</f>
        <v>Cfb</v>
      </c>
      <c r="I75">
        <f>IF(Blad1!I156="",NA(),Blad1!I156)/365.25</f>
        <v>3.4176591375770025E-2</v>
      </c>
      <c r="J75" t="str">
        <f>IF(Blad1!J156="",NA(),Blad1!J156)</f>
        <v>continuous, variable</v>
      </c>
      <c r="K75">
        <f>IF(Blad1!K156="",NA(),Blad1!K156)</f>
        <v>92.8</v>
      </c>
      <c r="L75" t="e">
        <f>IF(Blad1!L156="",NA(),Blad1!L156)</f>
        <v>#N/A</v>
      </c>
      <c r="M75" t="str">
        <f>IF(Blad1!M156="",NA(),Blad1!M156)</f>
        <v>O'Luanaigh (2010) RB2</v>
      </c>
      <c r="N75" t="str">
        <f>IF(Blad1!N156="",NA(),Blad1!N156)</f>
        <v>Horizontal Subsurface Flow</v>
      </c>
      <c r="O75" t="str">
        <f>IF(Blad1!O156="",NA(),Blad1!O156)</f>
        <v>Tert. Domestic Wastewater</v>
      </c>
      <c r="P75">
        <f>IF(Blad1!P156="",NA(),Blad1!P156)</f>
        <v>4</v>
      </c>
      <c r="Q75">
        <f>IF(Blad1!Q156="",NA(),Blad1!Q156)</f>
        <v>0</v>
      </c>
      <c r="R75" t="str">
        <f>IF(Blad1!R156="",NA(),Blad1!R156)</f>
        <v>Constructed</v>
      </c>
      <c r="S75" t="str">
        <f>IF(Blad1!S156="",NA(),Blad1!S156)</f>
        <v>Emergent</v>
      </c>
      <c r="T75" t="str">
        <f>IF(Blad1!T156="",NA(),Blad1!T156)</f>
        <v>O'Luanaigh (2010) RB2</v>
      </c>
      <c r="U75">
        <f>IF(Blad1!U156="",NA(),Blad1!U156)</f>
        <v>1423.5</v>
      </c>
      <c r="V75" t="e">
        <f>IF(Blad1!V156="",NA(),Blad1!V156)</f>
        <v>#N/A</v>
      </c>
      <c r="W75">
        <f>IF(Blad1!W156="",NA(),Blad1!W156)</f>
        <v>584</v>
      </c>
      <c r="X75" t="e">
        <f>IF(Blad1!X156="",NA(),Blad1!X156)</f>
        <v>#N/A</v>
      </c>
      <c r="Y75">
        <f>IF(Blad1!Y156="",NA(),Blad1!Y156)</f>
        <v>41.025641025641029</v>
      </c>
      <c r="Z75" t="e">
        <f>IF(Blad1!Z156="",NA(),Blad1!Z156)</f>
        <v>#N/A</v>
      </c>
      <c r="AA75">
        <f>IF(Blad1!AA156="",NA(),Blad1!AA156)</f>
        <v>1</v>
      </c>
      <c r="AB75" t="e">
        <f>IF(Blad1!AB156="",NA(),Blad1!AB156)</f>
        <v>#N/A</v>
      </c>
      <c r="AC75" t="e">
        <f>IF(Blad1!AC156="",NA(),Blad1!AC156)</f>
        <v>#N/A</v>
      </c>
      <c r="AD75" t="e">
        <f>IF(Blad1!AD156="",NA(),Blad1!AD156)</f>
        <v>#N/A</v>
      </c>
      <c r="AE75" t="e">
        <f>IF(Blad1!AE156="",NA(),Blad1!AE156)</f>
        <v>#N/A</v>
      </c>
      <c r="AF75" t="e">
        <f>IF(Blad1!AF156="",NA(),Blad1!AF156)</f>
        <v>#N/A</v>
      </c>
      <c r="AG75" t="e">
        <f>IF(Blad1!AG156="",NA(),Blad1!AG156)</f>
        <v>#N/A</v>
      </c>
      <c r="AH75" t="e">
        <f>IF(Blad1!AH156="",NA(),Blad1!AH156)</f>
        <v>#N/A</v>
      </c>
    </row>
    <row r="76" spans="1:34" x14ac:dyDescent="0.3">
      <c r="A76" t="str">
        <f>IF(Blad1!A19="",NA(),Blad1!A19)</f>
        <v>Behrends et al. (2007) ReCip 2</v>
      </c>
      <c r="B76" t="str">
        <f>IF(Blad1!B19="",NA(),Blad1!B19)</f>
        <v>Alabama, USA</v>
      </c>
      <c r="C76">
        <f>IF(Blad1!C19="",NA(),Blad1!C19)</f>
        <v>34.771447999999999</v>
      </c>
      <c r="D76">
        <f>IF(Blad1!D19="",NA(),Blad1!D19)</f>
        <v>-87.650503</v>
      </c>
      <c r="E76" t="str">
        <f>IF(Blad1!E19="",NA(),Blad1!E19)</f>
        <v>2003-2005</v>
      </c>
      <c r="F76">
        <f>IF(Blad1!F19="",NA(),Blad1!F19)</f>
        <v>15.633333333333301</v>
      </c>
      <c r="G76">
        <f>IF(Blad1!G19="",NA(),Blad1!G19)</f>
        <v>1378</v>
      </c>
      <c r="H76" t="str">
        <f>IF(Blad1!H19="",NA(),Blad1!H19)</f>
        <v>Cfa</v>
      </c>
      <c r="I76">
        <f>IF(Blad1!I19="",NA(),Blad1!I19)/365.25</f>
        <v>3.4976043805612596E-2</v>
      </c>
      <c r="J76" t="str">
        <f>IF(Blad1!J19="",NA(),Blad1!J19)</f>
        <v>Constant</v>
      </c>
      <c r="K76">
        <f>IF(Blad1!K19="",NA(),Blad1!K19)</f>
        <v>62.952625203906024</v>
      </c>
      <c r="L76" t="e">
        <f>IF(Blad1!L19="",NA(),Blad1!L19)</f>
        <v>#N/A</v>
      </c>
      <c r="M76" t="str">
        <f>IF(Blad1!M19="",NA(),Blad1!M19)</f>
        <v>Behrends et al. (2007) ReCip 2</v>
      </c>
      <c r="N76" t="str">
        <f>IF(Blad1!N19="",NA(),Blad1!N19)</f>
        <v>Vertical Subsurface Up</v>
      </c>
      <c r="O76" t="str">
        <f>IF(Blad1!O19="",NA(),Blad1!O19)</f>
        <v>Sec. Domestic Wastewater</v>
      </c>
      <c r="P76">
        <f>IF(Blad1!P19="",NA(),Blad1!P19)</f>
        <v>1.1000000000000001</v>
      </c>
      <c r="Q76">
        <f>IF(Blad1!Q19="",NA(),Blad1!Q19)</f>
        <v>0</v>
      </c>
      <c r="R76" t="str">
        <f>IF(Blad1!R19="",NA(),Blad1!R19)</f>
        <v>Constructed</v>
      </c>
      <c r="S76" t="str">
        <f>IF(Blad1!S19="",NA(),Blad1!S19)</f>
        <v>Emergent</v>
      </c>
      <c r="T76" t="str">
        <f>IF(Blad1!T19="",NA(),Blad1!T19)</f>
        <v>Behrends et al. (2007) ReCip 2</v>
      </c>
      <c r="U76" t="e">
        <f>IF(Blad1!U19="",NA(),Blad1!U19)</f>
        <v>#N/A</v>
      </c>
      <c r="V76" t="e">
        <f>IF(Blad1!V19="",NA(),Blad1!V19)</f>
        <v>#N/A</v>
      </c>
      <c r="W76" t="e">
        <f>IF(Blad1!W19="",NA(),Blad1!W19)</f>
        <v>#N/A</v>
      </c>
      <c r="X76" t="e">
        <f>IF(Blad1!X19="",NA(),Blad1!X19)</f>
        <v>#N/A</v>
      </c>
      <c r="Y76">
        <f>IF(Blad1!Y19="",NA(),Blad1!Y19)</f>
        <v>46.685285088856446</v>
      </c>
      <c r="Z76">
        <f>IF(Blad1!Z19="",NA(),Blad1!Z19)</f>
        <v>9.2503772087445935</v>
      </c>
      <c r="AA76">
        <f>IF(Blad1!AA19="",NA(),Blad1!AA19)</f>
        <v>2</v>
      </c>
      <c r="AB76" t="e">
        <f>IF(Blad1!AB19="",NA(),Blad1!AB19)</f>
        <v>#N/A</v>
      </c>
      <c r="AC76" t="e">
        <f>IF(Blad1!AC19="",NA(),Blad1!AC19)</f>
        <v>#N/A</v>
      </c>
      <c r="AD76" t="e">
        <f>IF(Blad1!AD19="",NA(),Blad1!AD19)</f>
        <v>#N/A</v>
      </c>
      <c r="AE76" t="e">
        <f>IF(Blad1!AE19="",NA(),Blad1!AE19)</f>
        <v>#N/A</v>
      </c>
      <c r="AF76" t="e">
        <f>IF(Blad1!AF19="",NA(),Blad1!AF19)</f>
        <v>#N/A</v>
      </c>
      <c r="AG76" t="e">
        <f>IF(Blad1!AG19="",NA(),Blad1!AG19)</f>
        <v>#N/A</v>
      </c>
      <c r="AH76" t="e">
        <f>IF(Blad1!AH19="",NA(),Blad1!AH19)</f>
        <v>#N/A</v>
      </c>
    </row>
    <row r="77" spans="1:34" x14ac:dyDescent="0.3">
      <c r="A77" t="str">
        <f>IF(Blad1!A20="",NA(),Blad1!A20)</f>
        <v>Behrends et al. (2007) Subsurface flow</v>
      </c>
      <c r="B77" t="str">
        <f>IF(Blad1!B20="",NA(),Blad1!B20)</f>
        <v>Alabama, USA</v>
      </c>
      <c r="C77">
        <f>IF(Blad1!C20="",NA(),Blad1!C20)</f>
        <v>34.771447999999999</v>
      </c>
      <c r="D77">
        <f>IF(Blad1!D20="",NA(),Blad1!D20)</f>
        <v>-87.650503</v>
      </c>
      <c r="E77" t="str">
        <f>IF(Blad1!E20="",NA(),Blad1!E20)</f>
        <v>2003-2005</v>
      </c>
      <c r="F77">
        <f>IF(Blad1!F20="",NA(),Blad1!F20)</f>
        <v>15.633333333333301</v>
      </c>
      <c r="G77">
        <f>IF(Blad1!G20="",NA(),Blad1!G20)</f>
        <v>1378</v>
      </c>
      <c r="H77" t="str">
        <f>IF(Blad1!H20="",NA(),Blad1!H20)</f>
        <v>Cfa</v>
      </c>
      <c r="I77">
        <f>IF(Blad1!I20="",NA(),Blad1!I20)/365.25</f>
        <v>3.4976043805612596E-2</v>
      </c>
      <c r="J77" t="str">
        <f>IF(Blad1!J20="",NA(),Blad1!J20)</f>
        <v>Constant</v>
      </c>
      <c r="K77">
        <f>IF(Blad1!K20="",NA(),Blad1!K20)</f>
        <v>21.722747604536266</v>
      </c>
      <c r="L77" t="e">
        <f>IF(Blad1!L20="",NA(),Blad1!L20)</f>
        <v>#N/A</v>
      </c>
      <c r="M77" t="str">
        <f>IF(Blad1!M20="",NA(),Blad1!M20)</f>
        <v>Behrends et al. (2007) Subsurface flow</v>
      </c>
      <c r="N77" t="str">
        <f>IF(Blad1!N20="",NA(),Blad1!N20)</f>
        <v>Horizontal Subsurface Flow</v>
      </c>
      <c r="O77" t="str">
        <f>IF(Blad1!O20="",NA(),Blad1!O20)</f>
        <v>Sec. Domestic Wastewater</v>
      </c>
      <c r="P77">
        <f>IF(Blad1!P20="",NA(),Blad1!P20)</f>
        <v>2.2000000000000002</v>
      </c>
      <c r="Q77">
        <f>IF(Blad1!Q20="",NA(),Blad1!Q20)</f>
        <v>0</v>
      </c>
      <c r="R77" t="str">
        <f>IF(Blad1!R20="",NA(),Blad1!R20)</f>
        <v>Constructed</v>
      </c>
      <c r="S77" t="str">
        <f>IF(Blad1!S20="",NA(),Blad1!S20)</f>
        <v>Emergent</v>
      </c>
      <c r="T77" t="str">
        <f>IF(Blad1!T20="",NA(),Blad1!T20)</f>
        <v>Behrends et al. (2007) Subsurface flow</v>
      </c>
      <c r="U77" t="e">
        <f>IF(Blad1!U20="",NA(),Blad1!U20)</f>
        <v>#N/A</v>
      </c>
      <c r="V77" t="e">
        <f>IF(Blad1!V20="",NA(),Blad1!V20)</f>
        <v>#N/A</v>
      </c>
      <c r="W77" t="e">
        <f>IF(Blad1!W20="",NA(),Blad1!W20)</f>
        <v>#N/A</v>
      </c>
      <c r="X77" t="e">
        <f>IF(Blad1!X20="",NA(),Blad1!X20)</f>
        <v>#N/A</v>
      </c>
      <c r="Y77">
        <f>IF(Blad1!Y20="",NA(),Blad1!Y20)</f>
        <v>63.458361252448135</v>
      </c>
      <c r="Z77">
        <f>IF(Blad1!Z20="",NA(),Blad1!Z20)</f>
        <v>0.38538177144694247</v>
      </c>
      <c r="AA77">
        <f>IF(Blad1!AA20="",NA(),Blad1!AA20)</f>
        <v>2</v>
      </c>
      <c r="AB77" t="e">
        <f>IF(Blad1!AB20="",NA(),Blad1!AB20)</f>
        <v>#N/A</v>
      </c>
      <c r="AC77" t="e">
        <f>IF(Blad1!AC20="",NA(),Blad1!AC20)</f>
        <v>#N/A</v>
      </c>
      <c r="AD77" t="e">
        <f>IF(Blad1!AD20="",NA(),Blad1!AD20)</f>
        <v>#N/A</v>
      </c>
      <c r="AE77" t="e">
        <f>IF(Blad1!AE20="",NA(),Blad1!AE20)</f>
        <v>#N/A</v>
      </c>
      <c r="AF77" t="e">
        <f>IF(Blad1!AF20="",NA(),Blad1!AF20)</f>
        <v>#N/A</v>
      </c>
      <c r="AG77" t="e">
        <f>IF(Blad1!AG20="",NA(),Blad1!AG20)</f>
        <v>#N/A</v>
      </c>
      <c r="AH77" t="e">
        <f>IF(Blad1!AH20="",NA(),Blad1!AH20)</f>
        <v>#N/A</v>
      </c>
    </row>
    <row r="78" spans="1:34" x14ac:dyDescent="0.3">
      <c r="A78" t="str">
        <f>IF(Blad1!A101="",NA(),Blad1!A101)</f>
        <v>Juston &amp; DeBusk (2006) STA-5 Cell 1</v>
      </c>
      <c r="B78" t="str">
        <f>IF(Blad1!B101="",NA(),Blad1!B101)</f>
        <v>Florida, USA</v>
      </c>
      <c r="C78">
        <f>IF(Blad1!C101="",NA(),Blad1!C101)</f>
        <v>26.443999999999999</v>
      </c>
      <c r="D78">
        <f>IF(Blad1!D101="",NA(),Blad1!D101)</f>
        <v>-80.903660000000002</v>
      </c>
      <c r="E78" t="str">
        <f>IF(Blad1!E101="",NA(),Blad1!E101)</f>
        <v>2002-2005</v>
      </c>
      <c r="F78">
        <f>IF(Blad1!F101="",NA(),Blad1!F101)</f>
        <v>22.995833333333302</v>
      </c>
      <c r="G78">
        <f>IF(Blad1!G101="",NA(),Blad1!G101)</f>
        <v>1330</v>
      </c>
      <c r="H78" t="str">
        <f>IF(Blad1!H101="",NA(),Blad1!H101)</f>
        <v>Aw</v>
      </c>
      <c r="I78">
        <f>IF(Blad1!I101="",NA(),Blad1!I101)/365.25</f>
        <v>3.4976043805612596E-2</v>
      </c>
      <c r="J78" t="str">
        <f>IF(Blad1!J101="",NA(),Blad1!J101)</f>
        <v>Precipitation-driven</v>
      </c>
      <c r="K78" t="e">
        <f>IF(Blad1!K101="",NA(),Blad1!K101)</f>
        <v>#N/A</v>
      </c>
      <c r="L78">
        <f>IF(Blad1!L101="",NA(),Blad1!L101)</f>
        <v>0.17699999999999999</v>
      </c>
      <c r="M78" t="str">
        <f>IF(Blad1!M101="",NA(),Blad1!M101)</f>
        <v>Juston &amp; DeBusk (2006) STA-5 Cell 1</v>
      </c>
      <c r="N78" t="str">
        <f>IF(Blad1!N101="",NA(),Blad1!N101)</f>
        <v>Free Water Surface</v>
      </c>
      <c r="O78" t="str">
        <f>IF(Blad1!O101="",NA(),Blad1!O101)</f>
        <v>Agricultural runoff</v>
      </c>
      <c r="P78">
        <f>IF(Blad1!P101="",NA(),Blad1!P101)</f>
        <v>8310000</v>
      </c>
      <c r="Q78">
        <f>IF(Blad1!Q101="",NA(),Blad1!Q101)</f>
        <v>3</v>
      </c>
      <c r="R78" t="str">
        <f>IF(Blad1!R101="",NA(),Blad1!R101)</f>
        <v>Created, formerly cropland</v>
      </c>
      <c r="S78" t="str">
        <f>IF(Blad1!S101="",NA(),Blad1!S101)</f>
        <v>Emergent</v>
      </c>
      <c r="T78" t="str">
        <f>IF(Blad1!T101="",NA(),Blad1!T101)</f>
        <v>Juston &amp; DeBusk (2006) STA-5 Cell 1</v>
      </c>
      <c r="U78" t="e">
        <f>IF(Blad1!U101="",NA(),Blad1!U101)</f>
        <v>#N/A</v>
      </c>
      <c r="V78" t="e">
        <f>IF(Blad1!V101="",NA(),Blad1!V101)</f>
        <v>#N/A</v>
      </c>
      <c r="W78" t="e">
        <f>IF(Blad1!W101="",NA(),Blad1!W101)</f>
        <v>#N/A</v>
      </c>
      <c r="X78" t="e">
        <f>IF(Blad1!X101="",NA(),Blad1!X101)</f>
        <v>#N/A</v>
      </c>
      <c r="Y78" t="e">
        <f>IF(Blad1!Y101="",NA(),Blad1!Y101)</f>
        <v>#N/A</v>
      </c>
      <c r="Z78" t="e">
        <f>IF(Blad1!Z101="",NA(),Blad1!Z101)</f>
        <v>#N/A</v>
      </c>
      <c r="AA78" t="e">
        <f>IF(Blad1!AA101="",NA(),Blad1!AA101)</f>
        <v>#N/A</v>
      </c>
      <c r="AB78">
        <f>IF(Blad1!AB101="",NA(),Blad1!AB101)</f>
        <v>2.2999999999999998</v>
      </c>
      <c r="AC78" t="e">
        <f>IF(Blad1!AC101="",NA(),Blad1!AC101)</f>
        <v>#N/A</v>
      </c>
      <c r="AD78">
        <f>IF(Blad1!AD101="",NA(),Blad1!AD101)</f>
        <v>1.0580000000000001</v>
      </c>
      <c r="AE78" t="e">
        <f>IF(Blad1!AE101="",NA(),Blad1!AE101)</f>
        <v>#N/A</v>
      </c>
      <c r="AF78">
        <f>IF(Blad1!AF101="",NA(),Blad1!AF101)</f>
        <v>46</v>
      </c>
      <c r="AG78" t="e">
        <f>IF(Blad1!AG101="",NA(),Blad1!AG101)</f>
        <v>#N/A</v>
      </c>
      <c r="AH78">
        <f>IF(Blad1!AH101="",NA(),Blad1!AH101)</f>
        <v>1</v>
      </c>
    </row>
    <row r="79" spans="1:34" x14ac:dyDescent="0.3">
      <c r="A79" t="str">
        <f>IF(Blad1!A158="",NA(),Blad1!A158)</f>
        <v>Radoux et al. (1997) Iris</v>
      </c>
      <c r="B79" t="str">
        <f>IF(Blad1!B158="",NA(),Blad1!B158)</f>
        <v>Belgium</v>
      </c>
      <c r="C79">
        <f>IF(Blad1!C158="",NA(),Blad1!C158)</f>
        <v>49.698500000000003</v>
      </c>
      <c r="D79">
        <f>IF(Blad1!D158="",NA(),Blad1!D158)</f>
        <v>5.7929000000000004</v>
      </c>
      <c r="E79" t="e">
        <f>IF(Blad1!E158="",NA(),Blad1!E158)</f>
        <v>#N/A</v>
      </c>
      <c r="F79">
        <f>IF(Blad1!F158="",NA(),Blad1!F158)</f>
        <v>8.5749999999999993</v>
      </c>
      <c r="G79">
        <f>IF(Blad1!G158="",NA(),Blad1!G158)</f>
        <v>936</v>
      </c>
      <c r="H79" t="str">
        <f>IF(Blad1!H158="",NA(),Blad1!H158)</f>
        <v>Cfb</v>
      </c>
      <c r="I79">
        <f>IF(Blad1!I158="",NA(),Blad1!I158)/365.25</f>
        <v>3.7474332648870637E-2</v>
      </c>
      <c r="J79" t="str">
        <f>IF(Blad1!J158="",NA(),Blad1!J158)</f>
        <v>Constant</v>
      </c>
      <c r="K79">
        <f>IF(Blad1!K158="",NA(),Blad1!K158)</f>
        <v>18.7</v>
      </c>
      <c r="L79">
        <f>IF(Blad1!L158="",NA(),Blad1!L158)</f>
        <v>3.8</v>
      </c>
      <c r="M79" t="str">
        <f>IF(Blad1!M158="",NA(),Blad1!M158)</f>
        <v>Radoux et al. (1997) Iris</v>
      </c>
      <c r="N79" t="str">
        <f>IF(Blad1!N158="",NA(),Blad1!N158)</f>
        <v>Free Water Surface</v>
      </c>
      <c r="O79" t="str">
        <f>IF(Blad1!O158="",NA(),Blad1!O158)</f>
        <v>Sec. Domestic Wastewater</v>
      </c>
      <c r="P79">
        <f>IF(Blad1!P158="",NA(),Blad1!P158)</f>
        <v>1.92</v>
      </c>
      <c r="Q79">
        <f>IF(Blad1!Q158="",NA(),Blad1!Q158)</f>
        <v>1</v>
      </c>
      <c r="R79" t="str">
        <f>IF(Blad1!R158="",NA(),Blad1!R158)</f>
        <v>Constructed</v>
      </c>
      <c r="S79" t="str">
        <f>IF(Blad1!S158="",NA(),Blad1!S158)</f>
        <v>Emergent</v>
      </c>
      <c r="T79" t="str">
        <f>IF(Blad1!T158="",NA(),Blad1!T158)</f>
        <v>Radoux et al. (1997) Iris</v>
      </c>
      <c r="U79">
        <f>IF(Blad1!U158="",NA(),Blad1!U158)</f>
        <v>185.41666666666669</v>
      </c>
      <c r="V79" t="e">
        <f>IF(Blad1!V158="",NA(),Blad1!V158)</f>
        <v>#N/A</v>
      </c>
      <c r="W79">
        <f>IF(Blad1!W158="",NA(),Blad1!W158)</f>
        <v>75</v>
      </c>
      <c r="X79" t="e">
        <f>IF(Blad1!X158="",NA(),Blad1!X158)</f>
        <v>#N/A</v>
      </c>
      <c r="Y79">
        <f>IF(Blad1!Y158="",NA(),Blad1!Y158)</f>
        <v>40.449438202247187</v>
      </c>
      <c r="Z79" t="e">
        <f>IF(Blad1!Z158="",NA(),Blad1!Z158)</f>
        <v>#N/A</v>
      </c>
      <c r="AA79">
        <f>IF(Blad1!AA158="",NA(),Blad1!AA158)</f>
        <v>1</v>
      </c>
      <c r="AB79">
        <f>IF(Blad1!AB158="",NA(),Blad1!AB158)</f>
        <v>28.645833333333336</v>
      </c>
      <c r="AC79" t="e">
        <f>IF(Blad1!AC158="",NA(),Blad1!AC158)</f>
        <v>#N/A</v>
      </c>
      <c r="AD79">
        <f>IF(Blad1!AD158="",NA(),Blad1!AD158)</f>
        <v>9.375</v>
      </c>
      <c r="AE79" t="e">
        <f>IF(Blad1!AE158="",NA(),Blad1!AE158)</f>
        <v>#N/A</v>
      </c>
      <c r="AF79">
        <f>IF(Blad1!AF158="",NA(),Blad1!AF158)</f>
        <v>32.727272727272727</v>
      </c>
      <c r="AG79" t="e">
        <f>IF(Blad1!AG158="",NA(),Blad1!AG158)</f>
        <v>#N/A</v>
      </c>
      <c r="AH79">
        <f>IF(Blad1!AH158="",NA(),Blad1!AH158)</f>
        <v>1</v>
      </c>
    </row>
    <row r="80" spans="1:34" x14ac:dyDescent="0.3">
      <c r="A80" t="str">
        <f>IF(Blad1!A159="",NA(),Blad1!A159)</f>
        <v>Radoux et al. (1997) Sand+Alnus</v>
      </c>
      <c r="B80" t="str">
        <f>IF(Blad1!B159="",NA(),Blad1!B159)</f>
        <v>Belgium</v>
      </c>
      <c r="C80">
        <f>IF(Blad1!C159="",NA(),Blad1!C159)</f>
        <v>49.698500000000003</v>
      </c>
      <c r="D80">
        <f>IF(Blad1!D159="",NA(),Blad1!D159)</f>
        <v>5.7929000000000004</v>
      </c>
      <c r="E80" t="e">
        <f>IF(Blad1!E159="",NA(),Blad1!E159)</f>
        <v>#N/A</v>
      </c>
      <c r="F80">
        <f>IF(Blad1!F159="",NA(),Blad1!F159)</f>
        <v>8.5749999999999993</v>
      </c>
      <c r="G80">
        <f>IF(Blad1!G159="",NA(),Blad1!G159)</f>
        <v>936</v>
      </c>
      <c r="H80" t="str">
        <f>IF(Blad1!H159="",NA(),Blad1!H159)</f>
        <v>Cfb</v>
      </c>
      <c r="I80">
        <f>IF(Blad1!I159="",NA(),Blad1!I159)/365.25</f>
        <v>3.7474332648870637E-2</v>
      </c>
      <c r="J80" t="str">
        <f>IF(Blad1!J159="",NA(),Blad1!J159)</f>
        <v>Constant</v>
      </c>
      <c r="K80">
        <f>IF(Blad1!K159="",NA(),Blad1!K159)</f>
        <v>18.7</v>
      </c>
      <c r="L80">
        <f>IF(Blad1!L159="",NA(),Blad1!L159)</f>
        <v>3.8</v>
      </c>
      <c r="M80" t="str">
        <f>IF(Blad1!M159="",NA(),Blad1!M159)</f>
        <v>Radoux et al. (1997) Sand+Alnus</v>
      </c>
      <c r="N80" t="str">
        <f>IF(Blad1!N159="",NA(),Blad1!N159)</f>
        <v>Horizontal Subsurface Flow</v>
      </c>
      <c r="O80" t="str">
        <f>IF(Blad1!O159="",NA(),Blad1!O159)</f>
        <v>Sec. Domestic Wastewater</v>
      </c>
      <c r="P80">
        <f>IF(Blad1!P159="",NA(),Blad1!P159)</f>
        <v>1.92</v>
      </c>
      <c r="Q80">
        <f>IF(Blad1!Q159="",NA(),Blad1!Q159)</f>
        <v>1</v>
      </c>
      <c r="R80" t="str">
        <f>IF(Blad1!R159="",NA(),Blad1!R159)</f>
        <v>Constructed</v>
      </c>
      <c r="S80" t="str">
        <f>IF(Blad1!S159="",NA(),Blad1!S159)</f>
        <v>Trees</v>
      </c>
      <c r="T80" t="str">
        <f>IF(Blad1!T159="",NA(),Blad1!T159)</f>
        <v>Radoux et al. (1997) Sand+Alnus</v>
      </c>
      <c r="U80">
        <f>IF(Blad1!U159="",NA(),Blad1!U159)</f>
        <v>185.41666666666669</v>
      </c>
      <c r="V80" t="e">
        <f>IF(Blad1!V159="",NA(),Blad1!V159)</f>
        <v>#N/A</v>
      </c>
      <c r="W80">
        <f>IF(Blad1!W159="",NA(),Blad1!W159)</f>
        <v>121.875</v>
      </c>
      <c r="X80" t="e">
        <f>IF(Blad1!X159="",NA(),Blad1!X159)</f>
        <v>#N/A</v>
      </c>
      <c r="Y80">
        <f>IF(Blad1!Y159="",NA(),Blad1!Y159)</f>
        <v>65.730337078651687</v>
      </c>
      <c r="Z80" t="e">
        <f>IF(Blad1!Z159="",NA(),Blad1!Z159)</f>
        <v>#N/A</v>
      </c>
      <c r="AA80">
        <f>IF(Blad1!AA159="",NA(),Blad1!AA159)</f>
        <v>1</v>
      </c>
      <c r="AB80">
        <f>IF(Blad1!AB159="",NA(),Blad1!AB159)</f>
        <v>28.645833333333336</v>
      </c>
      <c r="AC80" t="e">
        <f>IF(Blad1!AC159="",NA(),Blad1!AC159)</f>
        <v>#N/A</v>
      </c>
      <c r="AD80">
        <f>IF(Blad1!AD159="",NA(),Blad1!AD159)</f>
        <v>21.875</v>
      </c>
      <c r="AE80" t="e">
        <f>IF(Blad1!AE159="",NA(),Blad1!AE159)</f>
        <v>#N/A</v>
      </c>
      <c r="AF80">
        <f>IF(Blad1!AF159="",NA(),Blad1!AF159)</f>
        <v>76.363636363636374</v>
      </c>
      <c r="AG80" t="e">
        <f>IF(Blad1!AG159="",NA(),Blad1!AG159)</f>
        <v>#N/A</v>
      </c>
      <c r="AH80">
        <f>IF(Blad1!AH159="",NA(),Blad1!AH159)</f>
        <v>1</v>
      </c>
    </row>
    <row r="81" spans="1:34" x14ac:dyDescent="0.3">
      <c r="A81" t="str">
        <f>IF(Blad1!A160="",NA(),Blad1!A160)</f>
        <v>Radoux et al. (1997) Typha</v>
      </c>
      <c r="B81" t="str">
        <f>IF(Blad1!B160="",NA(),Blad1!B160)</f>
        <v>Belgium</v>
      </c>
      <c r="C81">
        <f>IF(Blad1!C160="",NA(),Blad1!C160)</f>
        <v>49.698500000000003</v>
      </c>
      <c r="D81">
        <f>IF(Blad1!D160="",NA(),Blad1!D160)</f>
        <v>5.7929000000000004</v>
      </c>
      <c r="E81" t="e">
        <f>IF(Blad1!E160="",NA(),Blad1!E160)</f>
        <v>#N/A</v>
      </c>
      <c r="F81">
        <f>IF(Blad1!F160="",NA(),Blad1!F160)</f>
        <v>8.5749999999999993</v>
      </c>
      <c r="G81">
        <f>IF(Blad1!G160="",NA(),Blad1!G160)</f>
        <v>936</v>
      </c>
      <c r="H81" t="str">
        <f>IF(Blad1!H160="",NA(),Blad1!H160)</f>
        <v>Cfb</v>
      </c>
      <c r="I81">
        <f>IF(Blad1!I160="",NA(),Blad1!I160)/365.25</f>
        <v>3.7474332648870637E-2</v>
      </c>
      <c r="J81" t="str">
        <f>IF(Blad1!J160="",NA(),Blad1!J160)</f>
        <v>Constant</v>
      </c>
      <c r="K81">
        <f>IF(Blad1!K160="",NA(),Blad1!K160)</f>
        <v>18.7</v>
      </c>
      <c r="L81">
        <f>IF(Blad1!L160="",NA(),Blad1!L160)</f>
        <v>3.8</v>
      </c>
      <c r="M81" t="str">
        <f>IF(Blad1!M160="",NA(),Blad1!M160)</f>
        <v>Radoux et al. (1997) Typha</v>
      </c>
      <c r="N81" t="str">
        <f>IF(Blad1!N160="",NA(),Blad1!N160)</f>
        <v>Free Water Surface</v>
      </c>
      <c r="O81" t="str">
        <f>IF(Blad1!O160="",NA(),Blad1!O160)</f>
        <v>Sec. Domestic Wastewater</v>
      </c>
      <c r="P81">
        <f>IF(Blad1!P160="",NA(),Blad1!P160)</f>
        <v>1.92</v>
      </c>
      <c r="Q81">
        <f>IF(Blad1!Q160="",NA(),Blad1!Q160)</f>
        <v>1</v>
      </c>
      <c r="R81" t="str">
        <f>IF(Blad1!R160="",NA(),Blad1!R160)</f>
        <v>Constructed</v>
      </c>
      <c r="S81" t="str">
        <f>IF(Blad1!S160="",NA(),Blad1!S160)</f>
        <v>Emergent</v>
      </c>
      <c r="T81" t="str">
        <f>IF(Blad1!T160="",NA(),Blad1!T160)</f>
        <v>Radoux et al. (1997) Typha</v>
      </c>
      <c r="U81">
        <f>IF(Blad1!U160="",NA(),Blad1!U160)</f>
        <v>185.41666666666669</v>
      </c>
      <c r="V81" t="e">
        <f>IF(Blad1!V160="",NA(),Blad1!V160)</f>
        <v>#N/A</v>
      </c>
      <c r="W81">
        <f>IF(Blad1!W160="",NA(),Blad1!W160)</f>
        <v>105.20833333333334</v>
      </c>
      <c r="X81" t="e">
        <f>IF(Blad1!X160="",NA(),Blad1!X160)</f>
        <v>#N/A</v>
      </c>
      <c r="Y81">
        <f>IF(Blad1!Y160="",NA(),Blad1!Y160)</f>
        <v>56.741573033707873</v>
      </c>
      <c r="Z81" t="e">
        <f>IF(Blad1!Z160="",NA(),Blad1!Z160)</f>
        <v>#N/A</v>
      </c>
      <c r="AA81">
        <f>IF(Blad1!AA160="",NA(),Blad1!AA160)</f>
        <v>1</v>
      </c>
      <c r="AB81">
        <f>IF(Blad1!AB160="",NA(),Blad1!AB160)</f>
        <v>28.645833333333336</v>
      </c>
      <c r="AC81" t="e">
        <f>IF(Blad1!AC160="",NA(),Blad1!AC160)</f>
        <v>#N/A</v>
      </c>
      <c r="AD81">
        <f>IF(Blad1!AD160="",NA(),Blad1!AD160)</f>
        <v>14.583333333333334</v>
      </c>
      <c r="AE81" t="e">
        <f>IF(Blad1!AE160="",NA(),Blad1!AE160)</f>
        <v>#N/A</v>
      </c>
      <c r="AF81">
        <f>IF(Blad1!AF160="",NA(),Blad1!AF160)</f>
        <v>50.909090909090907</v>
      </c>
      <c r="AG81" t="e">
        <f>IF(Blad1!AG160="",NA(),Blad1!AG160)</f>
        <v>#N/A</v>
      </c>
      <c r="AH81">
        <f>IF(Blad1!AH160="",NA(),Blad1!AH160)</f>
        <v>1</v>
      </c>
    </row>
    <row r="82" spans="1:34" x14ac:dyDescent="0.3">
      <c r="A82" t="str">
        <f>IF(Blad1!A66="",NA(),Blad1!A66)</f>
        <v>Gajewska &amp; Ambroch (2012) Wiklino HF II</v>
      </c>
      <c r="B82" t="str">
        <f>IF(Blad1!B66="",NA(),Blad1!B66)</f>
        <v>Poland</v>
      </c>
      <c r="C82">
        <f>IF(Blad1!C66="",NA(),Blad1!C66)</f>
        <v>54.548400000000001</v>
      </c>
      <c r="D82">
        <f>IF(Blad1!D66="",NA(),Blad1!D66)</f>
        <v>17.1494</v>
      </c>
      <c r="E82" t="str">
        <f>IF(Blad1!E66="",NA(),Blad1!E66)</f>
        <v>2007-2009</v>
      </c>
      <c r="F82">
        <f>IF(Blad1!F66="",NA(),Blad1!F66)</f>
        <v>8.0416666666666696</v>
      </c>
      <c r="G82">
        <f>IF(Blad1!G66="",NA(),Blad1!G66)</f>
        <v>664</v>
      </c>
      <c r="H82" t="str">
        <f>IF(Blad1!H66="",NA(),Blad1!H66)</f>
        <v>Cfb</v>
      </c>
      <c r="I82">
        <f>IF(Blad1!I66="",NA(),Blad1!I66)/365.25</f>
        <v>3.7973990417522245E-2</v>
      </c>
      <c r="J82" t="str">
        <f>IF(Blad1!J66="",NA(),Blad1!J66)</f>
        <v>continuous, variable</v>
      </c>
      <c r="K82">
        <f>IF(Blad1!K66="",NA(),Blad1!K66)</f>
        <v>49</v>
      </c>
      <c r="L82" t="e">
        <f>IF(Blad1!L66="",NA(),Blad1!L66)</f>
        <v>#N/A</v>
      </c>
      <c r="M82" t="str">
        <f>IF(Blad1!M66="",NA(),Blad1!M66)</f>
        <v>Gajewska &amp; Ambroch (2012) Wiklino HF II</v>
      </c>
      <c r="N82" t="str">
        <f>IF(Blad1!N66="",NA(),Blad1!N66)</f>
        <v>Horizontal Subsurface Flow</v>
      </c>
      <c r="O82" t="str">
        <f>IF(Blad1!O66="",NA(),Blad1!O66)</f>
        <v>Tert. Domestic Wastewater</v>
      </c>
      <c r="P82">
        <f>IF(Blad1!P66="",NA(),Blad1!P66)</f>
        <v>540</v>
      </c>
      <c r="Q82">
        <f>IF(Blad1!Q66="",NA(),Blad1!Q66)</f>
        <v>12</v>
      </c>
      <c r="R82" t="str">
        <f>IF(Blad1!R66="",NA(),Blad1!R66)</f>
        <v>Constructed</v>
      </c>
      <c r="S82" t="str">
        <f>IF(Blad1!S66="",NA(),Blad1!S66)</f>
        <v>Emergent</v>
      </c>
      <c r="T82" t="str">
        <f>IF(Blad1!T66="",NA(),Blad1!T66)</f>
        <v>Gajewska &amp; Ambroch (2012) Wiklino HF II</v>
      </c>
      <c r="U82">
        <f>IF(Blad1!U66="",NA(),Blad1!U66)</f>
        <v>584</v>
      </c>
      <c r="V82" t="e">
        <f>IF(Blad1!V66="",NA(),Blad1!V66)</f>
        <v>#N/A</v>
      </c>
      <c r="W82">
        <f>IF(Blad1!W66="",NA(),Blad1!W66)</f>
        <v>328.5</v>
      </c>
      <c r="X82" t="e">
        <f>IF(Blad1!X66="",NA(),Blad1!X66)</f>
        <v>#N/A</v>
      </c>
      <c r="Y82">
        <f>IF(Blad1!Y66="",NA(),Blad1!Y66)</f>
        <v>56.25</v>
      </c>
      <c r="Z82" t="e">
        <f>IF(Blad1!Z66="",NA(),Blad1!Z66)</f>
        <v>#N/A</v>
      </c>
      <c r="AA82">
        <f>IF(Blad1!AA66="",NA(),Blad1!AA66)</f>
        <v>1</v>
      </c>
      <c r="AB82" t="e">
        <f>IF(Blad1!AB66="",NA(),Blad1!AB66)</f>
        <v>#N/A</v>
      </c>
      <c r="AC82" t="e">
        <f>IF(Blad1!AC66="",NA(),Blad1!AC66)</f>
        <v>#N/A</v>
      </c>
      <c r="AD82" t="e">
        <f>IF(Blad1!AD66="",NA(),Blad1!AD66)</f>
        <v>#N/A</v>
      </c>
      <c r="AE82" t="e">
        <f>IF(Blad1!AE66="",NA(),Blad1!AE66)</f>
        <v>#N/A</v>
      </c>
      <c r="AF82" t="e">
        <f>IF(Blad1!AF66="",NA(),Blad1!AF66)</f>
        <v>#N/A</v>
      </c>
      <c r="AG82" t="e">
        <f>IF(Blad1!AG66="",NA(),Blad1!AG66)</f>
        <v>#N/A</v>
      </c>
      <c r="AH82" t="e">
        <f>IF(Blad1!AH66="",NA(),Blad1!AH66)</f>
        <v>#N/A</v>
      </c>
    </row>
    <row r="83" spans="1:34" x14ac:dyDescent="0.3">
      <c r="A83" t="str">
        <f>IF(Blad1!A44="",NA(),Blad1!A44)</f>
        <v>Chen et al. (2014) STA-6</v>
      </c>
      <c r="B83" t="str">
        <f>IF(Blad1!B44="",NA(),Blad1!B44)</f>
        <v>Florida, USA</v>
      </c>
      <c r="C83">
        <f>IF(Blad1!C44="",NA(),Blad1!C44)</f>
        <v>26.34881</v>
      </c>
      <c r="D83">
        <f>IF(Blad1!D44="",NA(),Blad1!D44)</f>
        <v>-80.886930000000007</v>
      </c>
      <c r="E83" t="str">
        <f>IF(Blad1!E44="",NA(),Blad1!E44)</f>
        <v>1999-2011</v>
      </c>
      <c r="F83">
        <f>IF(Blad1!F44="",NA(),Blad1!F44)</f>
        <v>23.0416666666667</v>
      </c>
      <c r="G83">
        <f>IF(Blad1!G44="",NA(),Blad1!G44)</f>
        <v>1352</v>
      </c>
      <c r="H83" t="str">
        <f>IF(Blad1!H44="",NA(),Blad1!H44)</f>
        <v>Aw</v>
      </c>
      <c r="I83">
        <f>IF(Blad1!I44="",NA(),Blad1!I44)/365.25</f>
        <v>3.8173853524982884E-2</v>
      </c>
      <c r="J83" t="str">
        <f>IF(Blad1!J44="",NA(),Blad1!J44)</f>
        <v>Precipitation-driven</v>
      </c>
      <c r="K83" t="e">
        <f>IF(Blad1!K44="",NA(),Blad1!K44)</f>
        <v>#N/A</v>
      </c>
      <c r="L83">
        <f>IF(Blad1!L44="",NA(),Blad1!L44)</f>
        <v>0.13200000000000001</v>
      </c>
      <c r="M83" t="str">
        <f>IF(Blad1!M44="",NA(),Blad1!M44)</f>
        <v>Chen et al. (2014) STA-6</v>
      </c>
      <c r="N83" t="str">
        <f>IF(Blad1!N44="",NA(),Blad1!N44)</f>
        <v>Free Water Surface</v>
      </c>
      <c r="O83" t="str">
        <f>IF(Blad1!O44="",NA(),Blad1!O44)</f>
        <v>Agricultural runoff</v>
      </c>
      <c r="P83">
        <f>IF(Blad1!P44="",NA(),Blad1!P44)</f>
        <v>9230000</v>
      </c>
      <c r="Q83">
        <f>IF(Blad1!Q44="",NA(),Blad1!Q44)</f>
        <v>2</v>
      </c>
      <c r="R83" t="str">
        <f>IF(Blad1!R44="",NA(),Blad1!R44)</f>
        <v>Restored, formerly other land use</v>
      </c>
      <c r="S83" t="str">
        <f>IF(Blad1!S44="",NA(),Blad1!S44)</f>
        <v>Unspecified</v>
      </c>
      <c r="T83" t="str">
        <f>IF(Blad1!T44="",NA(),Blad1!T44)</f>
        <v>Chen et al. (2014) STA-6</v>
      </c>
      <c r="U83" t="e">
        <f>IF(Blad1!U44="",NA(),Blad1!U44)</f>
        <v>#N/A</v>
      </c>
      <c r="V83" t="e">
        <f>IF(Blad1!V44="",NA(),Blad1!V44)</f>
        <v>#N/A</v>
      </c>
      <c r="W83" t="e">
        <f>IF(Blad1!W44="",NA(),Blad1!W44)</f>
        <v>#N/A</v>
      </c>
      <c r="X83" t="e">
        <f>IF(Blad1!X44="",NA(),Blad1!X44)</f>
        <v>#N/A</v>
      </c>
      <c r="Y83" t="e">
        <f>IF(Blad1!Y44="",NA(),Blad1!Y44)</f>
        <v>#N/A</v>
      </c>
      <c r="Z83" t="e">
        <f>IF(Blad1!Z44="",NA(),Blad1!Z44)</f>
        <v>#N/A</v>
      </c>
      <c r="AA83" t="e">
        <f>IF(Blad1!AA44="",NA(),Blad1!AA44)</f>
        <v>#N/A</v>
      </c>
      <c r="AB83">
        <f>IF(Blad1!AB44="",NA(),Blad1!AB44)</f>
        <v>1.3023929228394264</v>
      </c>
      <c r="AC83" t="e">
        <f>IF(Blad1!AC44="",NA(),Blad1!AC44)</f>
        <v>#N/A</v>
      </c>
      <c r="AD83">
        <f>IF(Blad1!AD44="",NA(),Blad1!AD44)</f>
        <v>1.05</v>
      </c>
      <c r="AE83" t="e">
        <f>IF(Blad1!AE44="",NA(),Blad1!AE44)</f>
        <v>#N/A</v>
      </c>
      <c r="AF83">
        <f>IF(Blad1!AF44="",NA(),Blad1!AF44)</f>
        <v>82</v>
      </c>
      <c r="AG83" t="e">
        <f>IF(Blad1!AG44="",NA(),Blad1!AG44)</f>
        <v>#N/A</v>
      </c>
      <c r="AH83">
        <f>IF(Blad1!AH44="",NA(),Blad1!AH44)</f>
        <v>1</v>
      </c>
    </row>
    <row r="84" spans="1:34" x14ac:dyDescent="0.3">
      <c r="A84" t="str">
        <f>IF(Blad1!A7="",NA(),Blad1!A7)</f>
        <v>Abtew et al. (2008) STA-2</v>
      </c>
      <c r="B84" t="str">
        <f>IF(Blad1!B7="",NA(),Blad1!B7)</f>
        <v>Florida, USA</v>
      </c>
      <c r="C84">
        <f>IF(Blad1!C7="",NA(),Blad1!C7)</f>
        <v>26.397279999999999</v>
      </c>
      <c r="D84">
        <f>IF(Blad1!D7="",NA(),Blad1!D7)</f>
        <v>-80.524259999999998</v>
      </c>
      <c r="E84" t="str">
        <f>IF(Blad1!E7="",NA(),Blad1!E7)</f>
        <v>2005-2006</v>
      </c>
      <c r="F84">
        <f>IF(Blad1!F7="",NA(),Blad1!F7)</f>
        <v>23.258333333333301</v>
      </c>
      <c r="G84">
        <f>IF(Blad1!G7="",NA(),Blad1!G7)</f>
        <v>1455</v>
      </c>
      <c r="H84" t="str">
        <f>IF(Blad1!H7="",NA(),Blad1!H7)</f>
        <v>Aw</v>
      </c>
      <c r="I84">
        <f>IF(Blad1!I7="",NA(),Blad1!I7)/365.25</f>
        <v>3.8573579739904169E-2</v>
      </c>
      <c r="J84" t="str">
        <f>IF(Blad1!J7="",NA(),Blad1!J7)</f>
        <v>Precipitation-driven</v>
      </c>
      <c r="K84" t="e">
        <f>IF(Blad1!K7="",NA(),Blad1!K7)</f>
        <v>#N/A</v>
      </c>
      <c r="L84">
        <f>IF(Blad1!L7="",NA(),Blad1!L7)</f>
        <v>120</v>
      </c>
      <c r="M84" t="str">
        <f>IF(Blad1!M7="",NA(),Blad1!M7)</f>
        <v>Abtew et al. (2008) STA-2</v>
      </c>
      <c r="N84" t="str">
        <f>IF(Blad1!N7="",NA(),Blad1!N7)</f>
        <v>Free Water Surface</v>
      </c>
      <c r="O84" t="str">
        <f>IF(Blad1!O7="",NA(),Blad1!O7)</f>
        <v>Agricultural runoff</v>
      </c>
      <c r="P84">
        <f>IF(Blad1!P7="",NA(),Blad1!P7)</f>
        <v>26030000</v>
      </c>
      <c r="Q84">
        <f>IF(Blad1!Q7="",NA(),Blad1!Q7)</f>
        <v>5</v>
      </c>
      <c r="R84" t="str">
        <f>IF(Blad1!R7="",NA(),Blad1!R7)</f>
        <v>Not specified</v>
      </c>
      <c r="S84" t="str">
        <f>IF(Blad1!S7="",NA(),Blad1!S7)</f>
        <v>Mixed</v>
      </c>
      <c r="T84" t="str">
        <f>IF(Blad1!T7="",NA(),Blad1!T7)</f>
        <v>Abtew et al. (2008) STA-2</v>
      </c>
      <c r="U84" t="e">
        <f>IF(Blad1!U7="",NA(),Blad1!U7)</f>
        <v>#N/A</v>
      </c>
      <c r="V84" t="e">
        <f>IF(Blad1!V7="",NA(),Blad1!V7)</f>
        <v>#N/A</v>
      </c>
      <c r="W84" t="e">
        <f>IF(Blad1!W7="",NA(),Blad1!W7)</f>
        <v>#N/A</v>
      </c>
      <c r="X84" t="e">
        <f>IF(Blad1!X7="",NA(),Blad1!X7)</f>
        <v>#N/A</v>
      </c>
      <c r="Y84" t="e">
        <f>IF(Blad1!Y7="",NA(),Blad1!Y7)</f>
        <v>#N/A</v>
      </c>
      <c r="Z84" t="e">
        <f>IF(Blad1!Z7="",NA(),Blad1!Z7)</f>
        <v>#N/A</v>
      </c>
      <c r="AA84" t="e">
        <f>IF(Blad1!AA7="",NA(),Blad1!AA7)</f>
        <v>#N/A</v>
      </c>
      <c r="AB84">
        <f>IF(Blad1!AB7="",NA(),Blad1!AB7)</f>
        <v>1.695001118742955</v>
      </c>
      <c r="AC84" t="e">
        <f>IF(Blad1!AC7="",NA(),Blad1!AC7)</f>
        <v>#N/A</v>
      </c>
      <c r="AD84">
        <f>IF(Blad1!AD7="",NA(),Blad1!AD7)</f>
        <v>1.38</v>
      </c>
      <c r="AE84" t="e">
        <f>IF(Blad1!AE7="",NA(),Blad1!AE7)</f>
        <v>#N/A</v>
      </c>
      <c r="AF84">
        <f>IF(Blad1!AF7="",NA(),Blad1!AF7)</f>
        <v>81</v>
      </c>
      <c r="AG84" t="e">
        <f>IF(Blad1!AG7="",NA(),Blad1!AG7)</f>
        <v>#N/A</v>
      </c>
      <c r="AH84">
        <f>IF(Blad1!AH7="",NA(),Blad1!AH7)</f>
        <v>1</v>
      </c>
    </row>
    <row r="85" spans="1:34" x14ac:dyDescent="0.3">
      <c r="A85" t="str">
        <f>IF(Blad1!A10="",NA(),Blad1!A10)</f>
        <v>Abtew et al. (2008) STA-6</v>
      </c>
      <c r="B85" t="str">
        <f>IF(Blad1!B10="",NA(),Blad1!B10)</f>
        <v>Florida, USA</v>
      </c>
      <c r="C85">
        <f>IF(Blad1!C10="",NA(),Blad1!C10)</f>
        <v>26.34881</v>
      </c>
      <c r="D85">
        <f>IF(Blad1!D10="",NA(),Blad1!D10)</f>
        <v>-80.886930000000007</v>
      </c>
      <c r="E85" t="str">
        <f>IF(Blad1!E10="",NA(),Blad1!E10)</f>
        <v>2005-2006</v>
      </c>
      <c r="F85">
        <f>IF(Blad1!F10="",NA(),Blad1!F10)</f>
        <v>23.0416666666667</v>
      </c>
      <c r="G85">
        <f>IF(Blad1!G10="",NA(),Blad1!G10)</f>
        <v>1352</v>
      </c>
      <c r="H85" t="str">
        <f>IF(Blad1!H10="",NA(),Blad1!H10)</f>
        <v>Aw</v>
      </c>
      <c r="I85">
        <f>IF(Blad1!I10="",NA(),Blad1!I10)/365.25</f>
        <v>3.8773442847364822E-2</v>
      </c>
      <c r="J85" t="str">
        <f>IF(Blad1!J10="",NA(),Blad1!J10)</f>
        <v>Precipitation-driven</v>
      </c>
      <c r="K85" t="e">
        <f>IF(Blad1!K10="",NA(),Blad1!K10)</f>
        <v>#N/A</v>
      </c>
      <c r="L85">
        <f>IF(Blad1!L10="",NA(),Blad1!L10)</f>
        <v>104</v>
      </c>
      <c r="M85" t="str">
        <f>IF(Blad1!M10="",NA(),Blad1!M10)</f>
        <v>Abtew et al. (2008) STA-6</v>
      </c>
      <c r="N85" t="str">
        <f>IF(Blad1!N10="",NA(),Blad1!N10)</f>
        <v>Free Water Surface</v>
      </c>
      <c r="O85" t="str">
        <f>IF(Blad1!O10="",NA(),Blad1!O10)</f>
        <v>Agricultural runoff</v>
      </c>
      <c r="P85">
        <f>IF(Blad1!P10="",NA(),Blad1!P10)</f>
        <v>3520000</v>
      </c>
      <c r="Q85">
        <f>IF(Blad1!Q10="",NA(),Blad1!Q10)</f>
        <v>8</v>
      </c>
      <c r="R85" t="str">
        <f>IF(Blad1!R10="",NA(),Blad1!R10)</f>
        <v>Restored, formerly other land use</v>
      </c>
      <c r="S85" t="str">
        <f>IF(Blad1!S10="",NA(),Blad1!S10)</f>
        <v>Emergent</v>
      </c>
      <c r="T85" t="str">
        <f>IF(Blad1!T10="",NA(),Blad1!T10)</f>
        <v>Abtew et al. (2008) STA-6</v>
      </c>
      <c r="U85" t="e">
        <f>IF(Blad1!U10="",NA(),Blad1!U10)</f>
        <v>#N/A</v>
      </c>
      <c r="V85" t="e">
        <f>IF(Blad1!V10="",NA(),Blad1!V10)</f>
        <v>#N/A</v>
      </c>
      <c r="W85" t="e">
        <f>IF(Blad1!W10="",NA(),Blad1!W10)</f>
        <v>#N/A</v>
      </c>
      <c r="X85" t="e">
        <f>IF(Blad1!X10="",NA(),Blad1!X10)</f>
        <v>#N/A</v>
      </c>
      <c r="Y85" t="e">
        <f>IF(Blad1!Y10="",NA(),Blad1!Y10)</f>
        <v>#N/A</v>
      </c>
      <c r="Z85" t="e">
        <f>IF(Blad1!Z10="",NA(),Blad1!Z10)</f>
        <v>#N/A</v>
      </c>
      <c r="AA85" t="e">
        <f>IF(Blad1!AA10="",NA(),Blad1!AA10)</f>
        <v>#N/A</v>
      </c>
      <c r="AB85">
        <f>IF(Blad1!AB10="",NA(),Blad1!AB10)</f>
        <v>1.4813311688311688</v>
      </c>
      <c r="AC85" t="e">
        <f>IF(Blad1!AC10="",NA(),Blad1!AC10)</f>
        <v>#N/A</v>
      </c>
      <c r="AD85">
        <f>IF(Blad1!AD10="",NA(),Blad1!AD10)</f>
        <v>1.23</v>
      </c>
      <c r="AE85" t="e">
        <f>IF(Blad1!AE10="",NA(),Blad1!AE10)</f>
        <v>#N/A</v>
      </c>
      <c r="AF85">
        <f>IF(Blad1!AF10="",NA(),Blad1!AF10)</f>
        <v>84</v>
      </c>
      <c r="AG85" t="e">
        <f>IF(Blad1!AG10="",NA(),Blad1!AG10)</f>
        <v>#N/A</v>
      </c>
      <c r="AH85">
        <f>IF(Blad1!AH10="",NA(),Blad1!AH10)</f>
        <v>1</v>
      </c>
    </row>
    <row r="86" spans="1:34" x14ac:dyDescent="0.3">
      <c r="A86" t="str">
        <f>IF(Blad1!A152="",NA(),Blad1!A152)</f>
        <v>Nungesser &amp; Chimney (2001) ENRP Cell 1</v>
      </c>
      <c r="B86" t="str">
        <f>IF(Blad1!B152="",NA(),Blad1!B152)</f>
        <v>Florida, USA</v>
      </c>
      <c r="C86">
        <f>IF(Blad1!C152="",NA(),Blad1!C152)</f>
        <v>26.628260000000001</v>
      </c>
      <c r="D86">
        <f>IF(Blad1!D152="",NA(),Blad1!D152)</f>
        <v>-80.433139999999995</v>
      </c>
      <c r="E86" t="str">
        <f>IF(Blad1!E152="",NA(),Blad1!E152)</f>
        <v>1995-1999</v>
      </c>
      <c r="F86">
        <f>IF(Blad1!F152="",NA(),Blad1!F152)</f>
        <v>23.033333333333299</v>
      </c>
      <c r="G86">
        <f>IF(Blad1!G152="",NA(),Blad1!G152)</f>
        <v>1429</v>
      </c>
      <c r="H86" t="str">
        <f>IF(Blad1!H152="",NA(),Blad1!H152)</f>
        <v>Aw</v>
      </c>
      <c r="I86">
        <f>IF(Blad1!I152="",NA(),Blad1!I152)/365.25</f>
        <v>3.9972621492128678E-2</v>
      </c>
      <c r="J86" t="str">
        <f>IF(Blad1!J152="",NA(),Blad1!J152)</f>
        <v>continuous, variable</v>
      </c>
      <c r="K86" t="e">
        <f>IF(Blad1!K152="",NA(),Blad1!K152)</f>
        <v>#N/A</v>
      </c>
      <c r="L86" t="e">
        <f>IF(Blad1!L152="",NA(),Blad1!L152)</f>
        <v>#N/A</v>
      </c>
      <c r="M86" t="str">
        <f>IF(Blad1!M152="",NA(),Blad1!M152)</f>
        <v>Nungesser &amp; Chimney (2001) ENRP Cell 1</v>
      </c>
      <c r="N86" t="str">
        <f>IF(Blad1!N152="",NA(),Blad1!N152)</f>
        <v>Free Water Surface</v>
      </c>
      <c r="O86" t="str">
        <f>IF(Blad1!O152="",NA(),Blad1!O152)</f>
        <v>Agricultural runoff</v>
      </c>
      <c r="P86">
        <f>IF(Blad1!P152="",NA(),Blad1!P152)</f>
        <v>5270000</v>
      </c>
      <c r="Q86" t="str">
        <f>IF(Blad1!Q152="",NA(),Blad1!Q152)</f>
        <v>1?</v>
      </c>
      <c r="R86" t="str">
        <f>IF(Blad1!R152="",NA(),Blad1!R152)</f>
        <v>Constructed</v>
      </c>
      <c r="S86" t="str">
        <f>IF(Blad1!S152="",NA(),Blad1!S152)</f>
        <v>Emergent</v>
      </c>
      <c r="T86" t="str">
        <f>IF(Blad1!T152="",NA(),Blad1!T152)</f>
        <v>Nungesser &amp; Chimney (2001) ENRP Cell 1</v>
      </c>
      <c r="U86" t="e">
        <f>IF(Blad1!U152="",NA(),Blad1!U152)</f>
        <v>#N/A</v>
      </c>
      <c r="V86" t="e">
        <f>IF(Blad1!V152="",NA(),Blad1!V152)</f>
        <v>#N/A</v>
      </c>
      <c r="W86" t="e">
        <f>IF(Blad1!W152="",NA(),Blad1!W152)</f>
        <v>#N/A</v>
      </c>
      <c r="X86" t="e">
        <f>IF(Blad1!X152="",NA(),Blad1!X152)</f>
        <v>#N/A</v>
      </c>
      <c r="Y86" t="e">
        <f>IF(Blad1!Y152="",NA(),Blad1!Y152)</f>
        <v>#N/A</v>
      </c>
      <c r="Z86" t="e">
        <f>IF(Blad1!Z152="",NA(),Blad1!Z152)</f>
        <v>#N/A</v>
      </c>
      <c r="AA86" t="e">
        <f>IF(Blad1!AA152="",NA(),Blad1!AA152)</f>
        <v>#N/A</v>
      </c>
      <c r="AB86">
        <f>IF(Blad1!AB152="",NA(),Blad1!AB152)</f>
        <v>0.83159392789373809</v>
      </c>
      <c r="AC86" t="e">
        <f>IF(Blad1!AC152="",NA(),Blad1!AC152)</f>
        <v>#N/A</v>
      </c>
      <c r="AD86">
        <f>IF(Blad1!AD152="",NA(),Blad1!AD152)</f>
        <v>0.35799999999999998</v>
      </c>
      <c r="AE86" t="e">
        <f>IF(Blad1!AE152="",NA(),Blad1!AE152)</f>
        <v>#N/A</v>
      </c>
      <c r="AF86">
        <f>IF(Blad1!AF152="",NA(),Blad1!AF152)</f>
        <v>43.1</v>
      </c>
      <c r="AG86" t="e">
        <f>IF(Blad1!AG152="",NA(),Blad1!AG152)</f>
        <v>#N/A</v>
      </c>
      <c r="AH86">
        <f>IF(Blad1!AH152="",NA(),Blad1!AH152)</f>
        <v>1</v>
      </c>
    </row>
    <row r="87" spans="1:34" x14ac:dyDescent="0.3">
      <c r="A87" t="str">
        <f>IF(Blad1!A8="",NA(),Blad1!A8)</f>
        <v>Abtew et al. (2008) STA-3/4</v>
      </c>
      <c r="B87" t="str">
        <f>IF(Blad1!B8="",NA(),Blad1!B8)</f>
        <v>Florida, USA</v>
      </c>
      <c r="C87">
        <f>IF(Blad1!C8="",NA(),Blad1!C8)</f>
        <v>26.36627</v>
      </c>
      <c r="D87">
        <f>IF(Blad1!D8="",NA(),Blad1!D8)</f>
        <v>-80.638739999999999</v>
      </c>
      <c r="E87" t="str">
        <f>IF(Blad1!E8="",NA(),Blad1!E8)</f>
        <v>2005-2006</v>
      </c>
      <c r="F87">
        <f>IF(Blad1!F8="",NA(),Blad1!F8)</f>
        <v>23.204166666666701</v>
      </c>
      <c r="G87">
        <f>IF(Blad1!G8="",NA(),Blad1!G8)</f>
        <v>1418</v>
      </c>
      <c r="H87" t="str">
        <f>IF(Blad1!H8="",NA(),Blad1!H8)</f>
        <v>Aw</v>
      </c>
      <c r="I87">
        <f>IF(Blad1!I8="",NA(),Blad1!I8)/365.25</f>
        <v>4.0772073921971255E-2</v>
      </c>
      <c r="J87" t="str">
        <f>IF(Blad1!J8="",NA(),Blad1!J8)</f>
        <v>Precipitation-driven</v>
      </c>
      <c r="K87" t="e">
        <f>IF(Blad1!K8="",NA(),Blad1!K8)</f>
        <v>#N/A</v>
      </c>
      <c r="L87">
        <f>IF(Blad1!L8="",NA(),Blad1!L8)</f>
        <v>123</v>
      </c>
      <c r="M87" t="str">
        <f>IF(Blad1!M8="",NA(),Blad1!M8)</f>
        <v>Abtew et al. (2008) STA-3/4</v>
      </c>
      <c r="N87" t="str">
        <f>IF(Blad1!N8="",NA(),Blad1!N8)</f>
        <v>Free Water Surface</v>
      </c>
      <c r="O87" t="str">
        <f>IF(Blad1!O8="",NA(),Blad1!O8)</f>
        <v>Agricultural runoff</v>
      </c>
      <c r="P87">
        <f>IF(Blad1!P8="",NA(),Blad1!P8)</f>
        <v>57680000</v>
      </c>
      <c r="Q87">
        <f>IF(Blad1!Q8="",NA(),Blad1!Q8)</f>
        <v>1</v>
      </c>
      <c r="R87" t="str">
        <f>IF(Blad1!R8="",NA(),Blad1!R8)</f>
        <v>Not specified</v>
      </c>
      <c r="S87" t="str">
        <f>IF(Blad1!S8="",NA(),Blad1!S8)</f>
        <v>Mixed</v>
      </c>
      <c r="T87" t="str">
        <f>IF(Blad1!T8="",NA(),Blad1!T8)</f>
        <v>Abtew et al. (2008) STA-3/4</v>
      </c>
      <c r="U87" t="e">
        <f>IF(Blad1!U8="",NA(),Blad1!U8)</f>
        <v>#N/A</v>
      </c>
      <c r="V87" t="e">
        <f>IF(Blad1!V8="",NA(),Blad1!V8)</f>
        <v>#N/A</v>
      </c>
      <c r="W87" t="e">
        <f>IF(Blad1!W8="",NA(),Blad1!W8)</f>
        <v>#N/A</v>
      </c>
      <c r="X87" t="e">
        <f>IF(Blad1!X8="",NA(),Blad1!X8)</f>
        <v>#N/A</v>
      </c>
      <c r="Y87" t="e">
        <f>IF(Blad1!Y8="",NA(),Blad1!Y8)</f>
        <v>#N/A</v>
      </c>
      <c r="Z87" t="e">
        <f>IF(Blad1!Z8="",NA(),Blad1!Z8)</f>
        <v>#N/A</v>
      </c>
      <c r="AA87" t="e">
        <f>IF(Blad1!AA8="",NA(),Blad1!AA8)</f>
        <v>#N/A</v>
      </c>
      <c r="AB87">
        <f>IF(Blad1!AB8="",NA(),Blad1!AB8)</f>
        <v>1.8323432808522961</v>
      </c>
      <c r="AC87" t="e">
        <f>IF(Blad1!AC8="",NA(),Blad1!AC8)</f>
        <v>#N/A</v>
      </c>
      <c r="AD87">
        <f>IF(Blad1!AD8="",NA(),Blad1!AD8)</f>
        <v>1.25</v>
      </c>
      <c r="AE87" t="e">
        <f>IF(Blad1!AE8="",NA(),Blad1!AE8)</f>
        <v>#N/A</v>
      </c>
      <c r="AF87">
        <f>IF(Blad1!AF8="",NA(),Blad1!AF8)</f>
        <v>80</v>
      </c>
      <c r="AG87" t="e">
        <f>IF(Blad1!AG8="",NA(),Blad1!AG8)</f>
        <v>#N/A</v>
      </c>
      <c r="AH87">
        <f>IF(Blad1!AH8="",NA(),Blad1!AH8)</f>
        <v>1</v>
      </c>
    </row>
    <row r="88" spans="1:34" x14ac:dyDescent="0.3">
      <c r="A88" t="str">
        <f>IF(Blad1!A99="",NA(),Blad1!A99)</f>
        <v>Juston &amp; DeBusk (2006) STA-2 Cell 2</v>
      </c>
      <c r="B88" t="str">
        <f>IF(Blad1!B99="",NA(),Blad1!B99)</f>
        <v>Florida, USA</v>
      </c>
      <c r="C88">
        <f>IF(Blad1!C99="",NA(),Blad1!C99)</f>
        <v>26.397279999999999</v>
      </c>
      <c r="D88">
        <f>IF(Blad1!D99="",NA(),Blad1!D99)</f>
        <v>-80.524259999999998</v>
      </c>
      <c r="E88" t="str">
        <f>IF(Blad1!E99="",NA(),Blad1!E99)</f>
        <v>2002-2005</v>
      </c>
      <c r="F88">
        <f>IF(Blad1!F99="",NA(),Blad1!F99)</f>
        <v>23.258333333333301</v>
      </c>
      <c r="G88">
        <f>IF(Blad1!G99="",NA(),Blad1!G99)</f>
        <v>1455</v>
      </c>
      <c r="H88" t="str">
        <f>IF(Blad1!H99="",NA(),Blad1!H99)</f>
        <v>Aw</v>
      </c>
      <c r="I88">
        <f>IF(Blad1!I99="",NA(),Blad1!I99)/365.25</f>
        <v>4.2970568104038327E-2</v>
      </c>
      <c r="J88" t="str">
        <f>IF(Blad1!J99="",NA(),Blad1!J99)</f>
        <v>Precipitation-driven</v>
      </c>
      <c r="K88" t="e">
        <f>IF(Blad1!K99="",NA(),Blad1!K99)</f>
        <v>#N/A</v>
      </c>
      <c r="L88">
        <f>IF(Blad1!L99="",NA(),Blad1!L99)</f>
        <v>9.0999999999999998E-2</v>
      </c>
      <c r="M88" t="str">
        <f>IF(Blad1!M99="",NA(),Blad1!M99)</f>
        <v>Juston &amp; DeBusk (2006) STA-2 Cell 2</v>
      </c>
      <c r="N88" t="str">
        <f>IF(Blad1!N99="",NA(),Blad1!N99)</f>
        <v>Free Water Surface</v>
      </c>
      <c r="O88" t="str">
        <f>IF(Blad1!O99="",NA(),Blad1!O99)</f>
        <v>Agricultural runoff</v>
      </c>
      <c r="P88">
        <f>IF(Blad1!P99="",NA(),Blad1!P99)</f>
        <v>8980000</v>
      </c>
      <c r="Q88">
        <f>IF(Blad1!Q99="",NA(),Blad1!Q99)</f>
        <v>3</v>
      </c>
      <c r="R88" t="str">
        <f>IF(Blad1!R99="",NA(),Blad1!R99)</f>
        <v>Restored, formerly other land use</v>
      </c>
      <c r="S88" t="str">
        <f>IF(Blad1!S99="",NA(),Blad1!S99)</f>
        <v>Emergent</v>
      </c>
      <c r="T88" t="str">
        <f>IF(Blad1!T99="",NA(),Blad1!T99)</f>
        <v>Juston &amp; DeBusk (2006) STA-2 Cell 2</v>
      </c>
      <c r="U88" t="e">
        <f>IF(Blad1!U99="",NA(),Blad1!U99)</f>
        <v>#N/A</v>
      </c>
      <c r="V88" t="e">
        <f>IF(Blad1!V99="",NA(),Blad1!V99)</f>
        <v>#N/A</v>
      </c>
      <c r="W88" t="e">
        <f>IF(Blad1!W99="",NA(),Blad1!W99)</f>
        <v>#N/A</v>
      </c>
      <c r="X88" t="e">
        <f>IF(Blad1!X99="",NA(),Blad1!X99)</f>
        <v>#N/A</v>
      </c>
      <c r="Y88" t="e">
        <f>IF(Blad1!Y99="",NA(),Blad1!Y99)</f>
        <v>#N/A</v>
      </c>
      <c r="Z88" t="e">
        <f>IF(Blad1!Z99="",NA(),Blad1!Z99)</f>
        <v>#N/A</v>
      </c>
      <c r="AA88" t="e">
        <f>IF(Blad1!AA99="",NA(),Blad1!AA99)</f>
        <v>#N/A</v>
      </c>
      <c r="AB88">
        <f>IF(Blad1!AB99="",NA(),Blad1!AB99)</f>
        <v>1.4</v>
      </c>
      <c r="AC88" t="e">
        <f>IF(Blad1!AC99="",NA(),Blad1!AC99)</f>
        <v>#N/A</v>
      </c>
      <c r="AD88">
        <f>IF(Blad1!AD99="",NA(),Blad1!AD99)</f>
        <v>0.99399999999999988</v>
      </c>
      <c r="AE88" t="e">
        <f>IF(Blad1!AE99="",NA(),Blad1!AE99)</f>
        <v>#N/A</v>
      </c>
      <c r="AF88">
        <f>IF(Blad1!AF99="",NA(),Blad1!AF99)</f>
        <v>71</v>
      </c>
      <c r="AG88" t="e">
        <f>IF(Blad1!AG99="",NA(),Blad1!AG99)</f>
        <v>#N/A</v>
      </c>
      <c r="AH88">
        <f>IF(Blad1!AH99="",NA(),Blad1!AH99)</f>
        <v>1</v>
      </c>
    </row>
    <row r="89" spans="1:34" x14ac:dyDescent="0.3">
      <c r="A89" t="str">
        <f>IF(Blad1!A97="",NA(),Blad1!A97)</f>
        <v>Juston &amp; DeBusk (2006) STA-1W west</v>
      </c>
      <c r="B89" t="str">
        <f>IF(Blad1!B97="",NA(),Blad1!B97)</f>
        <v>Florida, USA</v>
      </c>
      <c r="C89">
        <f>IF(Blad1!C97="",NA(),Blad1!C97)</f>
        <v>26.635000000000002</v>
      </c>
      <c r="D89">
        <f>IF(Blad1!D97="",NA(),Blad1!D97)</f>
        <v>-80.438999999999993</v>
      </c>
      <c r="E89" t="str">
        <f>IF(Blad1!E97="",NA(),Blad1!E97)</f>
        <v>1997-2004</v>
      </c>
      <c r="F89">
        <f>IF(Blad1!F97="",NA(),Blad1!F97)</f>
        <v>23.033333333333299</v>
      </c>
      <c r="G89">
        <f>IF(Blad1!G97="",NA(),Blad1!G97)</f>
        <v>1429</v>
      </c>
      <c r="H89" t="str">
        <f>IF(Blad1!H97="",NA(),Blad1!H97)</f>
        <v>Aw</v>
      </c>
      <c r="I89">
        <f>IF(Blad1!I97="",NA(),Blad1!I97)/365.25</f>
        <v>4.2970568104038334E-2</v>
      </c>
      <c r="J89" t="str">
        <f>IF(Blad1!J97="",NA(),Blad1!J97)</f>
        <v>Precipitation-driven</v>
      </c>
      <c r="K89" t="e">
        <f>IF(Blad1!K97="",NA(),Blad1!K97)</f>
        <v>#N/A</v>
      </c>
      <c r="L89">
        <f>IF(Blad1!L97="",NA(),Blad1!L97)</f>
        <v>0.10600000000000001</v>
      </c>
      <c r="M89" t="str">
        <f>IF(Blad1!M97="",NA(),Blad1!M97)</f>
        <v>Juston &amp; DeBusk (2006) STA-1W west</v>
      </c>
      <c r="N89" t="str">
        <f>IF(Blad1!N97="",NA(),Blad1!N97)</f>
        <v>Free Water Surface</v>
      </c>
      <c r="O89" t="str">
        <f>IF(Blad1!O97="",NA(),Blad1!O97)</f>
        <v>Agricultural runoff</v>
      </c>
      <c r="P89">
        <f>IF(Blad1!P97="",NA(),Blad1!P97)</f>
        <v>5250000</v>
      </c>
      <c r="Q89">
        <f>IF(Blad1!Q97="",NA(),Blad1!Q97)</f>
        <v>4</v>
      </c>
      <c r="R89" t="str">
        <f>IF(Blad1!R97="",NA(),Blad1!R97)</f>
        <v>Created, formerly cropland</v>
      </c>
      <c r="S89" t="str">
        <f>IF(Blad1!S97="",NA(),Blad1!S97)</f>
        <v>Emergent</v>
      </c>
      <c r="T89" t="str">
        <f>IF(Blad1!T97="",NA(),Blad1!T97)</f>
        <v>Juston &amp; DeBusk (2006) STA-1W west</v>
      </c>
      <c r="U89" t="e">
        <f>IF(Blad1!U97="",NA(),Blad1!U97)</f>
        <v>#N/A</v>
      </c>
      <c r="V89" t="e">
        <f>IF(Blad1!V97="",NA(),Blad1!V97)</f>
        <v>#N/A</v>
      </c>
      <c r="W89" t="e">
        <f>IF(Blad1!W97="",NA(),Blad1!W97)</f>
        <v>#N/A</v>
      </c>
      <c r="X89" t="e">
        <f>IF(Blad1!X97="",NA(),Blad1!X97)</f>
        <v>#N/A</v>
      </c>
      <c r="Y89" t="e">
        <f>IF(Blad1!Y97="",NA(),Blad1!Y97)</f>
        <v>#N/A</v>
      </c>
      <c r="Z89" t="e">
        <f>IF(Blad1!Z97="",NA(),Blad1!Z97)</f>
        <v>#N/A</v>
      </c>
      <c r="AA89" t="e">
        <f>IF(Blad1!AA97="",NA(),Blad1!AA97)</f>
        <v>#N/A</v>
      </c>
      <c r="AB89">
        <f>IF(Blad1!AB97="",NA(),Blad1!AB97)</f>
        <v>1.75</v>
      </c>
      <c r="AC89">
        <f>IF(Blad1!AC97="",NA(),Blad1!AC97)</f>
        <v>1.0606601717798212</v>
      </c>
      <c r="AD89">
        <f>IF(Blad1!AD97="",NA(),Blad1!AD97)</f>
        <v>1.2250000000000001</v>
      </c>
      <c r="AE89">
        <f>IF(Blad1!AE97="",NA(),Blad1!AE97)</f>
        <v>0.5303300858899106</v>
      </c>
      <c r="AF89">
        <f>IF(Blad1!AF97="",NA(),Blad1!AF97)</f>
        <v>74.5</v>
      </c>
      <c r="AG89">
        <f>IF(Blad1!AG97="",NA(),Blad1!AG97)</f>
        <v>14.849242404917497</v>
      </c>
      <c r="AH89">
        <f>IF(Blad1!AH97="",NA(),Blad1!AH97)</f>
        <v>2</v>
      </c>
    </row>
    <row r="90" spans="1:34" x14ac:dyDescent="0.3">
      <c r="A90" t="str">
        <f>IF(Blad1!A139="",NA(),Blad1!A139)</f>
        <v>Moustafa &amp; Havens (2001) ENRP</v>
      </c>
      <c r="B90" t="str">
        <f>IF(Blad1!B139="",NA(),Blad1!B139)</f>
        <v>Florida, USA</v>
      </c>
      <c r="C90">
        <f>IF(Blad1!C139="",NA(),Blad1!C139)</f>
        <v>26.637</v>
      </c>
      <c r="D90">
        <f>IF(Blad1!D139="",NA(),Blad1!D139)</f>
        <v>-80.431200000000004</v>
      </c>
      <c r="E90" t="str">
        <f>IF(Blad1!E139="",NA(),Blad1!E139)</f>
        <v>1994-1997</v>
      </c>
      <c r="F90">
        <f>IF(Blad1!F139="",NA(),Blad1!F139)</f>
        <v>23.033333333333299</v>
      </c>
      <c r="G90">
        <f>IF(Blad1!G139="",NA(),Blad1!G139)</f>
        <v>1429</v>
      </c>
      <c r="H90" t="str">
        <f>IF(Blad1!H139="",NA(),Blad1!H139)</f>
        <v>Aw</v>
      </c>
      <c r="I90">
        <f>IF(Blad1!I139="",NA(),Blad1!I139)/365.25</f>
        <v>4.3123344533229184E-2</v>
      </c>
      <c r="J90" t="str">
        <f>IF(Blad1!J139="",NA(),Blad1!J139)</f>
        <v>continuous, variable</v>
      </c>
      <c r="K90">
        <f>IF(Blad1!K139="",NA(),Blad1!K139)</f>
        <v>3.1521256438866048</v>
      </c>
      <c r="L90">
        <f>IF(Blad1!L139="",NA(),Blad1!L139)</f>
        <v>0.10797813898549864</v>
      </c>
      <c r="M90" t="str">
        <f>IF(Blad1!M139="",NA(),Blad1!M139)</f>
        <v>Moustafa &amp; Havens (2001) ENRP</v>
      </c>
      <c r="N90" t="str">
        <f>IF(Blad1!N139="",NA(),Blad1!N139)</f>
        <v>Free Water Surface</v>
      </c>
      <c r="O90" t="str">
        <f>IF(Blad1!O139="",NA(),Blad1!O139)</f>
        <v>Agricultural runoff</v>
      </c>
      <c r="P90">
        <f>IF(Blad1!P139="",NA(),Blad1!P139)</f>
        <v>16000000</v>
      </c>
      <c r="Q90" t="e">
        <f>IF(Blad1!Q139="",NA(),Blad1!Q139)</f>
        <v>#N/A</v>
      </c>
      <c r="R90" t="str">
        <f>IF(Blad1!R139="",NA(),Blad1!R139)</f>
        <v>Constructed</v>
      </c>
      <c r="S90" t="str">
        <f>IF(Blad1!S139="",NA(),Blad1!S139)</f>
        <v>Emergent</v>
      </c>
      <c r="T90" t="str">
        <f>IF(Blad1!T139="",NA(),Blad1!T139)</f>
        <v>Moustafa &amp; Havens (2001) ENRP</v>
      </c>
      <c r="U90">
        <f>IF(Blad1!U139="",NA(),Blad1!U139)</f>
        <v>32.59581898566109</v>
      </c>
      <c r="V90">
        <f>IF(Blad1!V139="",NA(),Blad1!V139)</f>
        <v>7.3937318899222939</v>
      </c>
      <c r="W90">
        <f>IF(Blad1!W139="",NA(),Blad1!W139)</f>
        <v>12.567280072427636</v>
      </c>
      <c r="X90">
        <f>IF(Blad1!X139="",NA(),Blad1!X139)</f>
        <v>3.0410314129945633</v>
      </c>
      <c r="Y90">
        <f>IF(Blad1!Y139="",NA(),Blad1!Y139)</f>
        <v>38.506047164930521</v>
      </c>
      <c r="Z90">
        <f>IF(Blad1!Z139="",NA(),Blad1!Z139)</f>
        <v>3.6482314629268386</v>
      </c>
      <c r="AA90">
        <f>IF(Blad1!AA139="",NA(),Blad1!AA139)</f>
        <v>3</v>
      </c>
      <c r="AB90">
        <f>IF(Blad1!AB139="",NA(),Blad1!AB139)</f>
        <v>1.1881120143045276</v>
      </c>
      <c r="AC90">
        <f>IF(Blad1!AC139="",NA(),Blad1!AC139)</f>
        <v>0.50574230204356563</v>
      </c>
      <c r="AD90">
        <f>IF(Blad1!AD139="",NA(),Blad1!AD139)</f>
        <v>0.86776311691499608</v>
      </c>
      <c r="AE90">
        <f>IF(Blad1!AE139="",NA(),Blad1!AE139)</f>
        <v>0.39613849028623271</v>
      </c>
      <c r="AF90">
        <f>IF(Blad1!AF139="",NA(),Blad1!AF139)</f>
        <v>72.117122761273507</v>
      </c>
      <c r="AG90">
        <f>IF(Blad1!AG139="",NA(),Blad1!AG139)</f>
        <v>3.3850571520838901</v>
      </c>
      <c r="AH90">
        <f>IF(Blad1!AH139="",NA(),Blad1!AH139)</f>
        <v>3</v>
      </c>
    </row>
    <row r="91" spans="1:34" x14ac:dyDescent="0.3">
      <c r="A91" t="str">
        <f>IF(Blad1!A109="",NA(),Blad1!A109)</f>
        <v>Kim et al. (2010) Seok-moon</v>
      </c>
      <c r="B91" t="str">
        <f>IF(Blad1!B109="",NA(),Blad1!B109)</f>
        <v>South Korea</v>
      </c>
      <c r="C91">
        <f>IF(Blad1!C109="",NA(),Blad1!C109)</f>
        <v>36.953000000000003</v>
      </c>
      <c r="D91">
        <f>IF(Blad1!D109="",NA(),Blad1!D109)</f>
        <v>126.6306</v>
      </c>
      <c r="E91" t="str">
        <f>IF(Blad1!E109="",NA(),Blad1!E109)</f>
        <v>2002-2005</v>
      </c>
      <c r="F91">
        <f>IF(Blad1!F109="",NA(),Blad1!F109)</f>
        <v>11.820833333333301</v>
      </c>
      <c r="G91">
        <f>IF(Blad1!G109="",NA(),Blad1!G109)</f>
        <v>1206</v>
      </c>
      <c r="H91" t="str">
        <f>IF(Blad1!H109="",NA(),Blad1!H109)</f>
        <v>Cfa</v>
      </c>
      <c r="I91">
        <f>IF(Blad1!I109="",NA(),Blad1!I109)/365.25</f>
        <v>4.4628523427291393E-2</v>
      </c>
      <c r="J91" t="str">
        <f>IF(Blad1!J109="",NA(),Blad1!J109)</f>
        <v>continuous, variable</v>
      </c>
      <c r="K91">
        <f>IF(Blad1!K109="",NA(),Blad1!K109)</f>
        <v>3.8999999999999995</v>
      </c>
      <c r="L91">
        <f>IF(Blad1!L109="",NA(),Blad1!L109)</f>
        <v>0.33750000000000002</v>
      </c>
      <c r="M91" t="str">
        <f>IF(Blad1!M109="",NA(),Blad1!M109)</f>
        <v>Kim et al. (2010) Seok-moon</v>
      </c>
      <c r="N91" t="str">
        <f>IF(Blad1!N109="",NA(),Blad1!N109)</f>
        <v>Free Water Surface</v>
      </c>
      <c r="O91" t="str">
        <f>IF(Blad1!O109="",NA(),Blad1!O109)</f>
        <v>River/Lake water</v>
      </c>
      <c r="P91">
        <f>IF(Blad1!P109="",NA(),Blad1!P109)</f>
        <v>8800</v>
      </c>
      <c r="Q91">
        <f>IF(Blad1!Q109="",NA(),Blad1!Q109)</f>
        <v>0</v>
      </c>
      <c r="R91" t="str">
        <f>IF(Blad1!R109="",NA(),Blad1!R109)</f>
        <v>Created, formerly cropland</v>
      </c>
      <c r="S91" t="str">
        <f>IF(Blad1!S109="",NA(),Blad1!S109)</f>
        <v>Emergent</v>
      </c>
      <c r="T91" t="str">
        <f>IF(Blad1!T109="",NA(),Blad1!T109)</f>
        <v>Kim et al. (2010) Seok-moon</v>
      </c>
      <c r="U91">
        <f>IF(Blad1!U109="",NA(),Blad1!U109)</f>
        <v>118.77500000000001</v>
      </c>
      <c r="V91">
        <f>IF(Blad1!V109="",NA(),Blad1!V109)</f>
        <v>26.722821083610661</v>
      </c>
      <c r="W91">
        <f>IF(Blad1!W109="",NA(),Blad1!W109)</f>
        <v>51.849999999999994</v>
      </c>
      <c r="X91">
        <f>IF(Blad1!X109="",NA(),Blad1!X109)</f>
        <v>10.057335631269419</v>
      </c>
      <c r="Y91">
        <f>IF(Blad1!Y109="",NA(),Blad1!Y109)</f>
        <v>43.9</v>
      </c>
      <c r="Z91">
        <f>IF(Blad1!Z109="",NA(),Blad1!Z109)</f>
        <v>3.1400636936215607</v>
      </c>
      <c r="AA91">
        <f>IF(Blad1!AA109="",NA(),Blad1!AA109)</f>
        <v>4</v>
      </c>
      <c r="AB91">
        <f>IF(Blad1!AB109="",NA(),Blad1!AB109)</f>
        <v>9</v>
      </c>
      <c r="AC91">
        <f>IF(Blad1!AC109="",NA(),Blad1!AC109)</f>
        <v>1.9544820285692095</v>
      </c>
      <c r="AD91">
        <f>IF(Blad1!AD109="",NA(),Blad1!AD109)</f>
        <v>4.1500000000000004</v>
      </c>
      <c r="AE91">
        <f>IF(Blad1!AE109="",NA(),Blad1!AE109)</f>
        <v>0.6244997998398365</v>
      </c>
      <c r="AF91">
        <f>IF(Blad1!AF109="",NA(),Blad1!AF109)</f>
        <v>46.75</v>
      </c>
      <c r="AG91">
        <f>IF(Blad1!AG109="",NA(),Blad1!AG109)</f>
        <v>3.4452866353904712</v>
      </c>
      <c r="AH91">
        <f>IF(Blad1!AH109="",NA(),Blad1!AH109)</f>
        <v>4</v>
      </c>
    </row>
    <row r="92" spans="1:34" x14ac:dyDescent="0.3">
      <c r="A92" t="str">
        <f>IF(Blad1!A87="",NA(),Blad1!A87)</f>
        <v>Heyvaert et al. (2006) TCWTS</v>
      </c>
      <c r="B92" t="str">
        <f>IF(Blad1!B87="",NA(),Blad1!B87)</f>
        <v>California, USA</v>
      </c>
      <c r="C92">
        <f>IF(Blad1!C87="",NA(),Blad1!C87)</f>
        <v>39.1633</v>
      </c>
      <c r="D92">
        <f>IF(Blad1!D87="",NA(),Blad1!D87)</f>
        <v>-120.1467</v>
      </c>
      <c r="E92" t="str">
        <f>IF(Blad1!E87="",NA(),Blad1!E87)</f>
        <v>2002-2003</v>
      </c>
      <c r="F92">
        <f>IF(Blad1!F87="",NA(),Blad1!F87)</f>
        <v>6.3250000000000002</v>
      </c>
      <c r="G92">
        <f>IF(Blad1!G87="",NA(),Blad1!G87)</f>
        <v>855</v>
      </c>
      <c r="H92" t="str">
        <f>IF(Blad1!H87="",NA(),Blad1!H87)</f>
        <v>Csb</v>
      </c>
      <c r="I92">
        <f>IF(Blad1!I87="",NA(),Blad1!I87)/365.25</f>
        <v>4.7045659791374476E-2</v>
      </c>
      <c r="J92" t="str">
        <f>IF(Blad1!J87="",NA(),Blad1!J87)</f>
        <v>Precipitation-driven</v>
      </c>
      <c r="K92">
        <f>IF(Blad1!K87="",NA(),Blad1!K87)</f>
        <v>1.966</v>
      </c>
      <c r="L92">
        <f>IF(Blad1!L87="",NA(),Blad1!L87)</f>
        <v>0.54200000000000004</v>
      </c>
      <c r="M92" t="str">
        <f>IF(Blad1!M87="",NA(),Blad1!M87)</f>
        <v>Heyvaert et al. (2006) TCWTS</v>
      </c>
      <c r="N92" t="str">
        <f>IF(Blad1!N87="",NA(),Blad1!N87)</f>
        <v>Free Water Surface</v>
      </c>
      <c r="O92" t="str">
        <f>IF(Blad1!O87="",NA(),Blad1!O87)</f>
        <v>Urban storm water/runoff</v>
      </c>
      <c r="P92">
        <f>IF(Blad1!P87="",NA(),Blad1!P87)</f>
        <v>6366</v>
      </c>
      <c r="Q92" t="str">
        <f>IF(Blad1!Q87="",NA(),Blad1!Q87)</f>
        <v xml:space="preserve"> </v>
      </c>
      <c r="R92" t="str">
        <f>IF(Blad1!R87="",NA(),Blad1!R87)</f>
        <v>Created, formerly other land use</v>
      </c>
      <c r="S92" t="str">
        <f>IF(Blad1!S87="",NA(),Blad1!S87)</f>
        <v>Emergent</v>
      </c>
      <c r="T92" t="str">
        <f>IF(Blad1!T87="",NA(),Blad1!T87)</f>
        <v>Heyvaert et al. (2006) TCWTS</v>
      </c>
      <c r="U92">
        <f>IF(Blad1!U87="",NA(),Blad1!U87)</f>
        <v>21.422184475907379</v>
      </c>
      <c r="V92" t="e">
        <f>IF(Blad1!V87="",NA(),Blad1!V87)</f>
        <v>#N/A</v>
      </c>
      <c r="W92">
        <f>IF(Blad1!W87="",NA(),Blad1!W87)</f>
        <v>12.601284985827869</v>
      </c>
      <c r="X92" t="e">
        <f>IF(Blad1!X87="",NA(),Blad1!X87)</f>
        <v>#N/A</v>
      </c>
      <c r="Y92">
        <f>IF(Blad1!Y87="",NA(),Blad1!Y87)</f>
        <v>59</v>
      </c>
      <c r="Z92" t="e">
        <f>IF(Blad1!Z87="",NA(),Blad1!Z87)</f>
        <v>#N/A</v>
      </c>
      <c r="AA92">
        <f>IF(Blad1!AA87="",NA(),Blad1!AA87)</f>
        <v>1</v>
      </c>
      <c r="AB92">
        <f>IF(Blad1!AB87="",NA(),Blad1!AB87)</f>
        <v>4.0954176203940582</v>
      </c>
      <c r="AC92" t="e">
        <f>IF(Blad1!AC87="",NA(),Blad1!AC87)</f>
        <v>#N/A</v>
      </c>
      <c r="AD92">
        <f>IF(Blad1!AD87="",NA(),Blad1!AD87)</f>
        <v>3.3078373087798156</v>
      </c>
      <c r="AE92" t="e">
        <f>IF(Blad1!AE87="",NA(),Blad1!AE87)</f>
        <v>#N/A</v>
      </c>
      <c r="AF92">
        <f>IF(Blad1!AF87="",NA(),Blad1!AF87)</f>
        <v>79</v>
      </c>
      <c r="AG92" t="e">
        <f>IF(Blad1!AG87="",NA(),Blad1!AG87)</f>
        <v>#N/A</v>
      </c>
      <c r="AH92">
        <f>IF(Blad1!AH87="",NA(),Blad1!AH87)</f>
        <v>1</v>
      </c>
    </row>
    <row r="93" spans="1:34" x14ac:dyDescent="0.3">
      <c r="A93" t="str">
        <f>IF(Blad1!A180="",NA(),Blad1!A180)</f>
        <v>Sartoris et al. (2000) Marsh-pond-marsh system</v>
      </c>
      <c r="B93" t="str">
        <f>IF(Blad1!B180="",NA(),Blad1!B180)</f>
        <v>California, USA</v>
      </c>
      <c r="C93">
        <f>IF(Blad1!C180="",NA(),Blad1!C180)</f>
        <v>33.798200000000001</v>
      </c>
      <c r="D93">
        <f>IF(Blad1!D180="",NA(),Blad1!D180)</f>
        <v>-117.0211</v>
      </c>
      <c r="E93" t="str">
        <f>IF(Blad1!E180="",NA(),Blad1!E180)</f>
        <v>1996-1997</v>
      </c>
      <c r="F93">
        <f>IF(Blad1!F180="",NA(),Blad1!F180)</f>
        <v>17.954166666666701</v>
      </c>
      <c r="G93">
        <f>IF(Blad1!G180="",NA(),Blad1!G180)</f>
        <v>290</v>
      </c>
      <c r="H93" t="str">
        <f>IF(Blad1!H180="",NA(),Blad1!H180)</f>
        <v>Csa</v>
      </c>
      <c r="I93">
        <f>IF(Blad1!I180="",NA(),Blad1!I180)/365.25</f>
        <v>4.8968480147124911E-2</v>
      </c>
      <c r="J93" t="str">
        <f>IF(Blad1!J180="",NA(),Blad1!J180)</f>
        <v>continuous, variable</v>
      </c>
      <c r="K93" t="e">
        <f>IF(Blad1!K180="",NA(),Blad1!K180)</f>
        <v>#N/A</v>
      </c>
      <c r="L93" t="e">
        <f>IF(Blad1!L180="",NA(),Blad1!L180)</f>
        <v>#N/A</v>
      </c>
      <c r="M93" t="str">
        <f>IF(Blad1!M180="",NA(),Blad1!M180)</f>
        <v>Sartoris et al. (2000) Marsh-pond-marsh system</v>
      </c>
      <c r="N93" t="str">
        <f>IF(Blad1!N180="",NA(),Blad1!N180)</f>
        <v>Free Water Surface</v>
      </c>
      <c r="O93" t="str">
        <f>IF(Blad1!O180="",NA(),Blad1!O180)</f>
        <v>Sec. Domestic Wastewater</v>
      </c>
      <c r="P93">
        <f>IF(Blad1!P180="",NA(),Blad1!P180)</f>
        <v>99000</v>
      </c>
      <c r="Q93">
        <f>IF(Blad1!Q180="",NA(),Blad1!Q180)</f>
        <v>1</v>
      </c>
      <c r="R93" t="str">
        <f>IF(Blad1!R180="",NA(),Blad1!R180)</f>
        <v>Constructed</v>
      </c>
      <c r="S93" t="str">
        <f>IF(Blad1!S180="",NA(),Blad1!S180)</f>
        <v>Emergent</v>
      </c>
      <c r="T93" t="str">
        <f>IF(Blad1!T180="",NA(),Blad1!T180)</f>
        <v>Sartoris et al. (2000) Marsh-pond-marsh system</v>
      </c>
      <c r="U93">
        <f>IF(Blad1!U180="",NA(),Blad1!U180)</f>
        <v>437.79400000000004</v>
      </c>
      <c r="V93" t="e">
        <f>IF(Blad1!V180="",NA(),Blad1!V180)</f>
        <v>#N/A</v>
      </c>
      <c r="W93">
        <f>IF(Blad1!W180="",NA(),Blad1!W180)</f>
        <v>118.19136</v>
      </c>
      <c r="X93" t="e">
        <f>IF(Blad1!X180="",NA(),Blad1!X180)</f>
        <v>#N/A</v>
      </c>
      <c r="Y93">
        <f>IF(Blad1!Y180="",NA(),Blad1!Y180)</f>
        <v>26.99702599852899</v>
      </c>
      <c r="Z93" t="e">
        <f>IF(Blad1!Z180="",NA(),Blad1!Z180)</f>
        <v>#N/A</v>
      </c>
      <c r="AA93">
        <f>IF(Blad1!AA180="",NA(),Blad1!AA180)</f>
        <v>1</v>
      </c>
      <c r="AB93" t="e">
        <f>IF(Blad1!AB180="",NA(),Blad1!AB180)</f>
        <v>#N/A</v>
      </c>
      <c r="AC93" t="e">
        <f>IF(Blad1!AC180="",NA(),Blad1!AC180)</f>
        <v>#N/A</v>
      </c>
      <c r="AD93" t="e">
        <f>IF(Blad1!AD180="",NA(),Blad1!AD180)</f>
        <v>#N/A</v>
      </c>
      <c r="AE93" t="e">
        <f>IF(Blad1!AE180="",NA(),Blad1!AE180)</f>
        <v>#N/A</v>
      </c>
      <c r="AF93" t="e">
        <f>IF(Blad1!AF180="",NA(),Blad1!AF180)</f>
        <v>#N/A</v>
      </c>
      <c r="AG93" t="e">
        <f>IF(Blad1!AG180="",NA(),Blad1!AG180)</f>
        <v>#N/A</v>
      </c>
      <c r="AH93" t="e">
        <f>IF(Blad1!AH180="",NA(),Blad1!AH180)</f>
        <v>#N/A</v>
      </c>
    </row>
    <row r="94" spans="1:34" x14ac:dyDescent="0.3">
      <c r="A94" t="str">
        <f>IF(Blad1!A100="",NA(),Blad1!A100)</f>
        <v>Juston &amp; DeBusk (2006) STA-2 Cell 3</v>
      </c>
      <c r="B94" t="str">
        <f>IF(Blad1!B100="",NA(),Blad1!B100)</f>
        <v>Florida, USA</v>
      </c>
      <c r="C94">
        <f>IF(Blad1!C100="",NA(),Blad1!C100)</f>
        <v>26.397279999999999</v>
      </c>
      <c r="D94">
        <f>IF(Blad1!D100="",NA(),Blad1!D100)</f>
        <v>-80.524259999999998</v>
      </c>
      <c r="E94" t="str">
        <f>IF(Blad1!E100="",NA(),Blad1!E100)</f>
        <v>2002-2005</v>
      </c>
      <c r="F94">
        <f>IF(Blad1!F100="",NA(),Blad1!F100)</f>
        <v>23.258333333333301</v>
      </c>
      <c r="G94">
        <f>IF(Blad1!G100="",NA(),Blad1!G100)</f>
        <v>1455</v>
      </c>
      <c r="H94" t="str">
        <f>IF(Blad1!H100="",NA(),Blad1!H100)</f>
        <v>Aw</v>
      </c>
      <c r="I94">
        <f>IF(Blad1!I100="",NA(),Blad1!I100)/365.25</f>
        <v>4.9965776865160849E-2</v>
      </c>
      <c r="J94" t="str">
        <f>IF(Blad1!J100="",NA(),Blad1!J100)</f>
        <v>Precipitation-driven</v>
      </c>
      <c r="K94" t="e">
        <f>IF(Blad1!K100="",NA(),Blad1!K100)</f>
        <v>#N/A</v>
      </c>
      <c r="L94">
        <f>IF(Blad1!L100="",NA(),Blad1!L100)</f>
        <v>8.2000000000000003E-2</v>
      </c>
      <c r="M94" t="str">
        <f>IF(Blad1!M100="",NA(),Blad1!M100)</f>
        <v>Juston &amp; DeBusk (2006) STA-2 Cell 3</v>
      </c>
      <c r="N94" t="str">
        <f>IF(Blad1!N100="",NA(),Blad1!N100)</f>
        <v>Free Water Surface</v>
      </c>
      <c r="O94" t="str">
        <f>IF(Blad1!O100="",NA(),Blad1!O100)</f>
        <v>Agricultural runoff</v>
      </c>
      <c r="P94">
        <f>IF(Blad1!P100="",NA(),Blad1!P100)</f>
        <v>8980000</v>
      </c>
      <c r="Q94">
        <f>IF(Blad1!Q100="",NA(),Blad1!Q100)</f>
        <v>3</v>
      </c>
      <c r="R94" t="str">
        <f>IF(Blad1!R100="",NA(),Blad1!R100)</f>
        <v>Created, formerly cropland</v>
      </c>
      <c r="S94" t="str">
        <f>IF(Blad1!S100="",NA(),Blad1!S100)</f>
        <v>Emergent</v>
      </c>
      <c r="T94" t="str">
        <f>IF(Blad1!T100="",NA(),Blad1!T100)</f>
        <v>Juston &amp; DeBusk (2006) STA-2 Cell 3</v>
      </c>
      <c r="U94" t="e">
        <f>IF(Blad1!U100="",NA(),Blad1!U100)</f>
        <v>#N/A</v>
      </c>
      <c r="V94" t="e">
        <f>IF(Blad1!V100="",NA(),Blad1!V100)</f>
        <v>#N/A</v>
      </c>
      <c r="W94" t="e">
        <f>IF(Blad1!W100="",NA(),Blad1!W100)</f>
        <v>#N/A</v>
      </c>
      <c r="X94" t="e">
        <f>IF(Blad1!X100="",NA(),Blad1!X100)</f>
        <v>#N/A</v>
      </c>
      <c r="Y94" t="e">
        <f>IF(Blad1!Y100="",NA(),Blad1!Y100)</f>
        <v>#N/A</v>
      </c>
      <c r="Z94" t="e">
        <f>IF(Blad1!Z100="",NA(),Blad1!Z100)</f>
        <v>#N/A</v>
      </c>
      <c r="AA94" t="e">
        <f>IF(Blad1!AA100="",NA(),Blad1!AA100)</f>
        <v>#N/A</v>
      </c>
      <c r="AB94">
        <f>IF(Blad1!AB100="",NA(),Blad1!AB100)</f>
        <v>1.5</v>
      </c>
      <c r="AC94" t="e">
        <f>IF(Blad1!AC100="",NA(),Blad1!AC100)</f>
        <v>#N/A</v>
      </c>
      <c r="AD94">
        <f>IF(Blad1!AD100="",NA(),Blad1!AD100)</f>
        <v>1.2450000000000001</v>
      </c>
      <c r="AE94" t="e">
        <f>IF(Blad1!AE100="",NA(),Blad1!AE100)</f>
        <v>#N/A</v>
      </c>
      <c r="AF94">
        <f>IF(Blad1!AF100="",NA(),Blad1!AF100)</f>
        <v>83</v>
      </c>
      <c r="AG94" t="e">
        <f>IF(Blad1!AG100="",NA(),Blad1!AG100)</f>
        <v>#N/A</v>
      </c>
      <c r="AH94">
        <f>IF(Blad1!AH100="",NA(),Blad1!AH100)</f>
        <v>1</v>
      </c>
    </row>
    <row r="95" spans="1:34" x14ac:dyDescent="0.3">
      <c r="A95" t="str">
        <f>IF(Blad1!A135="",NA(),Blad1!A135)</f>
        <v>Mitsch et al. (1995) Des Plaines River Wetland 5</v>
      </c>
      <c r="B95" t="str">
        <f>IF(Blad1!B135="",NA(),Blad1!B135)</f>
        <v>Illinois, USA</v>
      </c>
      <c r="C95">
        <f>IF(Blad1!C135="",NA(),Blad1!C135)</f>
        <v>42.424177</v>
      </c>
      <c r="D95">
        <f>IF(Blad1!D135="",NA(),Blad1!D135)</f>
        <v>-87.936843999999994</v>
      </c>
      <c r="E95">
        <f>IF(Blad1!E135="",NA(),Blad1!E135)</f>
        <v>1990</v>
      </c>
      <c r="F95">
        <f>IF(Blad1!F135="",NA(),Blad1!F135)</f>
        <v>8.375</v>
      </c>
      <c r="G95">
        <f>IF(Blad1!G135="",NA(),Blad1!G135)</f>
        <v>875</v>
      </c>
      <c r="H95" t="str">
        <f>IF(Blad1!H135="",NA(),Blad1!H135)</f>
        <v>Dfa</v>
      </c>
      <c r="I95">
        <f>IF(Blad1!I135="",NA(),Blad1!I135)/365.25</f>
        <v>5.0113620807665987E-2</v>
      </c>
      <c r="J95" t="str">
        <f>IF(Blad1!J135="",NA(),Blad1!J135)</f>
        <v>continuous, variable</v>
      </c>
      <c r="K95" t="e">
        <f>IF(Blad1!K135="",NA(),Blad1!K135)</f>
        <v>#N/A</v>
      </c>
      <c r="L95">
        <f>IF(Blad1!L135="",NA(),Blad1!L135)</f>
        <v>111</v>
      </c>
      <c r="M95" t="str">
        <f>IF(Blad1!M135="",NA(),Blad1!M135)</f>
        <v>Mitsch et al. (1995) Des Plaines River Wetland 5</v>
      </c>
      <c r="N95" t="str">
        <f>IF(Blad1!N135="",NA(),Blad1!N135)</f>
        <v>Free Water Surface</v>
      </c>
      <c r="O95" t="str">
        <f>IF(Blad1!O135="",NA(),Blad1!O135)</f>
        <v>River/Lake water</v>
      </c>
      <c r="P95">
        <f>IF(Blad1!P135="",NA(),Blad1!P135)</f>
        <v>18700</v>
      </c>
      <c r="Q95">
        <f>IF(Blad1!Q135="",NA(),Blad1!Q135)</f>
        <v>1</v>
      </c>
      <c r="R95" t="str">
        <f>IF(Blad1!R135="",NA(),Blad1!R135)</f>
        <v>Constructed</v>
      </c>
      <c r="S95" t="str">
        <f>IF(Blad1!S135="",NA(),Blad1!S135)</f>
        <v>Emergent</v>
      </c>
      <c r="T95" t="str">
        <f>IF(Blad1!T135="",NA(),Blad1!T135)</f>
        <v>Mitsch et al. (1995) Des Plaines River Wetland 5</v>
      </c>
      <c r="U95" t="e">
        <f>IF(Blad1!U135="",NA(),Blad1!U135)</f>
        <v>#N/A</v>
      </c>
      <c r="V95" t="e">
        <f>IF(Blad1!V135="",NA(),Blad1!V135)</f>
        <v>#N/A</v>
      </c>
      <c r="W95" t="e">
        <f>IF(Blad1!W135="",NA(),Blad1!W135)</f>
        <v>#N/A</v>
      </c>
      <c r="X95" t="e">
        <f>IF(Blad1!X135="",NA(),Blad1!X135)</f>
        <v>#N/A</v>
      </c>
      <c r="Y95" t="e">
        <f>IF(Blad1!Y135="",NA(),Blad1!Y135)</f>
        <v>#N/A</v>
      </c>
      <c r="Z95" t="e">
        <f>IF(Blad1!Z135="",NA(),Blad1!Z135)</f>
        <v>#N/A</v>
      </c>
      <c r="AA95" t="e">
        <f>IF(Blad1!AA135="",NA(),Blad1!AA135)</f>
        <v>#N/A</v>
      </c>
      <c r="AB95">
        <f>IF(Blad1!AB135="",NA(),Blad1!AB135)</f>
        <v>2.1787999999999998</v>
      </c>
      <c r="AC95" t="e">
        <f>IF(Blad1!AC135="",NA(),Blad1!AC135)</f>
        <v>#N/A</v>
      </c>
      <c r="AD95">
        <f>IF(Blad1!AD135="",NA(),Blad1!AD135)</f>
        <v>1.3728</v>
      </c>
      <c r="AE95" t="e">
        <f>IF(Blad1!AE135="",NA(),Blad1!AE135)</f>
        <v>#N/A</v>
      </c>
      <c r="AF95">
        <f>IF(Blad1!AF135="",NA(),Blad1!AF135)</f>
        <v>63.007159904534603</v>
      </c>
      <c r="AG95" t="e">
        <f>IF(Blad1!AG135="",NA(),Blad1!AG135)</f>
        <v>#N/A</v>
      </c>
      <c r="AH95">
        <f>IF(Blad1!AH135="",NA(),Blad1!AH135)</f>
        <v>1</v>
      </c>
    </row>
    <row r="96" spans="1:34" x14ac:dyDescent="0.3">
      <c r="A96" t="str">
        <f>IF(Blad1!A11="",NA(),Blad1!A11)</f>
        <v>Andersen et al. (2003) Demonstration wetland Config A</v>
      </c>
      <c r="B96" t="str">
        <f>IF(Blad1!B11="",NA(),Blad1!B11)</f>
        <v>California, USA</v>
      </c>
      <c r="C96">
        <f>IF(Blad1!C11="",NA(),Blad1!C11)</f>
        <v>33.798200000000001</v>
      </c>
      <c r="D96">
        <f>IF(Blad1!D11="",NA(),Blad1!D11)</f>
        <v>-117.0211</v>
      </c>
      <c r="E96" t="str">
        <f>IF(Blad1!E11="",NA(),Blad1!E11)</f>
        <v>1996-1997</v>
      </c>
      <c r="F96">
        <f>IF(Blad1!F11="",NA(),Blad1!F11)</f>
        <v>17.954166666666701</v>
      </c>
      <c r="G96">
        <f>IF(Blad1!G11="",NA(),Blad1!G11)</f>
        <v>290</v>
      </c>
      <c r="H96" t="str">
        <f>IF(Blad1!H11="",NA(),Blad1!H11)</f>
        <v>Csa</v>
      </c>
      <c r="I96">
        <f>IF(Blad1!I11="",NA(),Blad1!I11)/365.25</f>
        <v>5.1500079508293065E-2</v>
      </c>
      <c r="J96" t="str">
        <f>IF(Blad1!J11="",NA(),Blad1!J11)</f>
        <v>continuous, variable</v>
      </c>
      <c r="K96">
        <f>IF(Blad1!K11="",NA(),Blad1!K11)</f>
        <v>19.899999999999999</v>
      </c>
      <c r="L96">
        <f>IF(Blad1!L11="",NA(),Blad1!L11)</f>
        <v>2.5</v>
      </c>
      <c r="M96" t="str">
        <f>IF(Blad1!M11="",NA(),Blad1!M11)</f>
        <v>Andersen et al. (2003) Demonstration wetland Config A</v>
      </c>
      <c r="N96" t="str">
        <f>IF(Blad1!N11="",NA(),Blad1!N11)</f>
        <v>Free Water Surface</v>
      </c>
      <c r="O96" t="str">
        <f>IF(Blad1!O11="",NA(),Blad1!O11)</f>
        <v>Sec. Domestic Wastewater</v>
      </c>
      <c r="P96">
        <f>IF(Blad1!P11="",NA(),Blad1!P11)</f>
        <v>99000</v>
      </c>
      <c r="Q96">
        <f>IF(Blad1!Q11="",NA(),Blad1!Q11)</f>
        <v>2</v>
      </c>
      <c r="R96" t="str">
        <f>IF(Blad1!R11="",NA(),Blad1!R11)</f>
        <v>Constructed</v>
      </c>
      <c r="S96" t="str">
        <f>IF(Blad1!S11="",NA(),Blad1!S11)</f>
        <v>Emergent</v>
      </c>
      <c r="T96" t="str">
        <f>IF(Blad1!T11="",NA(),Blad1!T11)</f>
        <v>Andersen et al. (2003) Demonstration wetland Config A</v>
      </c>
      <c r="U96">
        <f>IF(Blad1!U11="",NA(),Blad1!U11)</f>
        <v>379.6</v>
      </c>
      <c r="V96" t="e">
        <f>IF(Blad1!V11="",NA(),Blad1!V11)</f>
        <v>#N/A</v>
      </c>
      <c r="W96">
        <f>IF(Blad1!W11="",NA(),Blad1!W11)</f>
        <v>137.79479999999998</v>
      </c>
      <c r="X96" t="e">
        <f>IF(Blad1!X11="",NA(),Blad1!X11)</f>
        <v>#N/A</v>
      </c>
      <c r="Y96">
        <f>IF(Blad1!Y11="",NA(),Blad1!Y11)</f>
        <v>36.299999999999997</v>
      </c>
      <c r="Z96" t="e">
        <f>IF(Blad1!Z11="",NA(),Blad1!Z11)</f>
        <v>#N/A</v>
      </c>
      <c r="AA96">
        <f>IF(Blad1!AA11="",NA(),Blad1!AA11)</f>
        <v>1</v>
      </c>
      <c r="AB96">
        <f>IF(Blad1!AB11="",NA(),Blad1!AB11)</f>
        <v>45.625</v>
      </c>
      <c r="AC96" t="e">
        <f>IF(Blad1!AC11="",NA(),Blad1!AC11)</f>
        <v>#N/A</v>
      </c>
      <c r="AD96">
        <f>IF(Blad1!AD11="",NA(),Blad1!AD11)</f>
        <v>2.0987499999999999</v>
      </c>
      <c r="AE96" t="e">
        <f>IF(Blad1!AE11="",NA(),Blad1!AE11)</f>
        <v>#N/A</v>
      </c>
      <c r="AF96">
        <f>IF(Blad1!AF11="",NA(),Blad1!AF11)</f>
        <v>4.5999999999999996</v>
      </c>
      <c r="AG96" t="e">
        <f>IF(Blad1!AG11="",NA(),Blad1!AG11)</f>
        <v>#N/A</v>
      </c>
      <c r="AH96">
        <f>IF(Blad1!AH11="",NA(),Blad1!AH11)</f>
        <v>1</v>
      </c>
    </row>
    <row r="97" spans="1:34" x14ac:dyDescent="0.3">
      <c r="A97" t="str">
        <f>IF(Blad1!A154="",NA(),Blad1!A154)</f>
        <v>Nungesser &amp; Chimney (2001) ENRP Cell 3</v>
      </c>
      <c r="B97" t="str">
        <f>IF(Blad1!B154="",NA(),Blad1!B154)</f>
        <v>Florida, USA</v>
      </c>
      <c r="C97">
        <f>IF(Blad1!C154="",NA(),Blad1!C154)</f>
        <v>26.628260000000001</v>
      </c>
      <c r="D97">
        <f>IF(Blad1!D154="",NA(),Blad1!D154)</f>
        <v>-80.433139999999995</v>
      </c>
      <c r="E97" t="str">
        <f>IF(Blad1!E154="",NA(),Blad1!E154)</f>
        <v>1995-1999</v>
      </c>
      <c r="F97">
        <f>IF(Blad1!F154="",NA(),Blad1!F154)</f>
        <v>23.033333333333299</v>
      </c>
      <c r="G97">
        <f>IF(Blad1!G154="",NA(),Blad1!G154)</f>
        <v>1429</v>
      </c>
      <c r="H97" t="str">
        <f>IF(Blad1!H154="",NA(),Blad1!H154)</f>
        <v>Aw</v>
      </c>
      <c r="I97">
        <f>IF(Blad1!I154="",NA(),Blad1!I154)/365.25</f>
        <v>5.1964407939767282E-2</v>
      </c>
      <c r="J97" t="str">
        <f>IF(Blad1!J154="",NA(),Blad1!J154)</f>
        <v>continuous, variable</v>
      </c>
      <c r="K97" t="e">
        <f>IF(Blad1!K154="",NA(),Blad1!K154)</f>
        <v>#N/A</v>
      </c>
      <c r="L97" t="e">
        <f>IF(Blad1!L154="",NA(),Blad1!L154)</f>
        <v>#N/A</v>
      </c>
      <c r="M97" t="str">
        <f>IF(Blad1!M154="",NA(),Blad1!M154)</f>
        <v>Nungesser &amp; Chimney (2001) ENRP Cell 3</v>
      </c>
      <c r="N97" t="str">
        <f>IF(Blad1!N154="",NA(),Blad1!N154)</f>
        <v>Free Water Surface</v>
      </c>
      <c r="O97" t="str">
        <f>IF(Blad1!O154="",NA(),Blad1!O154)</f>
        <v>Agricultural runoff</v>
      </c>
      <c r="P97">
        <f>IF(Blad1!P154="",NA(),Blad1!P154)</f>
        <v>4040000</v>
      </c>
      <c r="Q97" t="str">
        <f>IF(Blad1!Q154="",NA(),Blad1!Q154)</f>
        <v>1?</v>
      </c>
      <c r="R97" t="str">
        <f>IF(Blad1!R154="",NA(),Blad1!R154)</f>
        <v>Constructed</v>
      </c>
      <c r="S97" t="str">
        <f>IF(Blad1!S154="",NA(),Blad1!S154)</f>
        <v>Emergent</v>
      </c>
      <c r="T97" t="str">
        <f>IF(Blad1!T154="",NA(),Blad1!T154)</f>
        <v>Nungesser &amp; Chimney (2001) ENRP Cell 3</v>
      </c>
      <c r="U97" t="e">
        <f>IF(Blad1!U154="",NA(),Blad1!U154)</f>
        <v>#N/A</v>
      </c>
      <c r="V97" t="e">
        <f>IF(Blad1!V154="",NA(),Blad1!V154)</f>
        <v>#N/A</v>
      </c>
      <c r="W97" t="e">
        <f>IF(Blad1!W154="",NA(),Blad1!W154)</f>
        <v>#N/A</v>
      </c>
      <c r="X97" t="e">
        <f>IF(Blad1!X154="",NA(),Blad1!X154)</f>
        <v>#N/A</v>
      </c>
      <c r="Y97" t="e">
        <f>IF(Blad1!Y154="",NA(),Blad1!Y154)</f>
        <v>#N/A</v>
      </c>
      <c r="Z97" t="e">
        <f>IF(Blad1!Z154="",NA(),Blad1!Z154)</f>
        <v>#N/A</v>
      </c>
      <c r="AA97" t="e">
        <f>IF(Blad1!AA154="",NA(),Blad1!AA154)</f>
        <v>#N/A</v>
      </c>
      <c r="AB97">
        <f>IF(Blad1!AB154="",NA(),Blad1!AB154)</f>
        <v>0.70693069306930689</v>
      </c>
      <c r="AC97" t="e">
        <f>IF(Blad1!AC154="",NA(),Blad1!AC154)</f>
        <v>#N/A</v>
      </c>
      <c r="AD97">
        <f>IF(Blad1!AD154="",NA(),Blad1!AD154)</f>
        <v>0.215</v>
      </c>
      <c r="AE97" t="e">
        <f>IF(Blad1!AE154="",NA(),Blad1!AE154)</f>
        <v>#N/A</v>
      </c>
      <c r="AF97">
        <f>IF(Blad1!AF154="",NA(),Blad1!AF154)</f>
        <v>30.4</v>
      </c>
      <c r="AG97" t="e">
        <f>IF(Blad1!AG154="",NA(),Blad1!AG154)</f>
        <v>#N/A</v>
      </c>
      <c r="AH97">
        <f>IF(Blad1!AH154="",NA(),Blad1!AH154)</f>
        <v>1</v>
      </c>
    </row>
    <row r="98" spans="1:34" x14ac:dyDescent="0.3">
      <c r="A98" t="str">
        <f>IF(Blad1!A81="",NA(),Blad1!A81)</f>
        <v>Han et al. (2010) SSF phragmites</v>
      </c>
      <c r="B98" t="str">
        <f>IF(Blad1!B81="",NA(),Blad1!B81)</f>
        <v>Netherlands</v>
      </c>
      <c r="C98">
        <f>IF(Blad1!C81="",NA(),Blad1!C81)</f>
        <v>51.540900000000001</v>
      </c>
      <c r="D98">
        <f>IF(Blad1!D81="",NA(),Blad1!D81)</f>
        <v>5.8696999999999999</v>
      </c>
      <c r="E98" t="str">
        <f>IF(Blad1!E81="",NA(),Blad1!E81)</f>
        <v>2 years</v>
      </c>
      <c r="F98">
        <f>IF(Blad1!F81="",NA(),Blad1!F81)</f>
        <v>9.6583333333333297</v>
      </c>
      <c r="G98">
        <f>IF(Blad1!G81="",NA(),Blad1!G81)</f>
        <v>774</v>
      </c>
      <c r="H98" t="str">
        <f>IF(Blad1!H81="",NA(),Blad1!H81)</f>
        <v>Cfb</v>
      </c>
      <c r="I98">
        <f>IF(Blad1!I81="",NA(),Blad1!I81)/365.25</f>
        <v>5.2705744457659368E-2</v>
      </c>
      <c r="J98" t="str">
        <f>IF(Blad1!J81="",NA(),Blad1!J81)</f>
        <v>continuous, variable</v>
      </c>
      <c r="K98">
        <f>IF(Blad1!K81="",NA(),Blad1!K81)</f>
        <v>30</v>
      </c>
      <c r="L98" t="e">
        <f>IF(Blad1!L81="",NA(),Blad1!L81)</f>
        <v>#N/A</v>
      </c>
      <c r="M98" t="str">
        <f>IF(Blad1!M81="",NA(),Blad1!M81)</f>
        <v>Han et al. (2010) SSF phragmites</v>
      </c>
      <c r="N98" t="str">
        <f>IF(Blad1!N81="",NA(),Blad1!N81)</f>
        <v>Horizontal Subsurface Flow</v>
      </c>
      <c r="O98" t="str">
        <f>IF(Blad1!O81="",NA(),Blad1!O81)</f>
        <v>Agricultural runoff</v>
      </c>
      <c r="P98">
        <f>IF(Blad1!P81="",NA(),Blad1!P81)</f>
        <v>32</v>
      </c>
      <c r="Q98">
        <f>IF(Blad1!Q81="",NA(),Blad1!Q81)</f>
        <v>0</v>
      </c>
      <c r="R98" t="str">
        <f>IF(Blad1!R81="",NA(),Blad1!R81)</f>
        <v>Constructed</v>
      </c>
      <c r="S98" t="str">
        <f>IF(Blad1!S81="",NA(),Blad1!S81)</f>
        <v>Emergent</v>
      </c>
      <c r="T98" t="str">
        <f>IF(Blad1!T81="",NA(),Blad1!T81)</f>
        <v>Han et al. (2010) SSF phragmites</v>
      </c>
      <c r="U98">
        <f>IF(Blad1!U81="",NA(),Blad1!U81)</f>
        <v>576.42679900744349</v>
      </c>
      <c r="V98">
        <f>IF(Blad1!V81="",NA(),Blad1!V81)</f>
        <v>84.221155079290611</v>
      </c>
      <c r="W98">
        <f>IF(Blad1!W81="",NA(),Blad1!W81)</f>
        <v>152.8535980148875</v>
      </c>
      <c r="X98">
        <f>IF(Blad1!X81="",NA(),Blad1!X81)</f>
        <v>3.158293315473844</v>
      </c>
      <c r="Y98">
        <f>IF(Blad1!Y81="",NA(),Blad1!Y81)</f>
        <v>26.843992268571675</v>
      </c>
      <c r="Z98">
        <f>IF(Blad1!Z81="",NA(),Blad1!Z81)</f>
        <v>4.4700582481293383</v>
      </c>
      <c r="AA98">
        <f>IF(Blad1!AA81="",NA(),Blad1!AA81)</f>
        <v>2</v>
      </c>
      <c r="AB98" t="e">
        <f>IF(Blad1!AB81="",NA(),Blad1!AB81)</f>
        <v>#N/A</v>
      </c>
      <c r="AC98" t="e">
        <f>IF(Blad1!AC81="",NA(),Blad1!AC81)</f>
        <v>#N/A</v>
      </c>
      <c r="AD98" t="e">
        <f>IF(Blad1!AD81="",NA(),Blad1!AD81)</f>
        <v>#N/A</v>
      </c>
      <c r="AE98" t="e">
        <f>IF(Blad1!AE81="",NA(),Blad1!AE81)</f>
        <v>#N/A</v>
      </c>
      <c r="AF98" t="e">
        <f>IF(Blad1!AF81="",NA(),Blad1!AF81)</f>
        <v>#N/A</v>
      </c>
      <c r="AG98" t="e">
        <f>IF(Blad1!AG81="",NA(),Blad1!AG81)</f>
        <v>#N/A</v>
      </c>
      <c r="AH98" t="e">
        <f>IF(Blad1!AH81="",NA(),Blad1!AH81)</f>
        <v>#N/A</v>
      </c>
    </row>
    <row r="99" spans="1:34" x14ac:dyDescent="0.3">
      <c r="A99" t="str">
        <f>IF(Blad1!A82="",NA(),Blad1!A82)</f>
        <v>Han et al. (2010) SSF straw</v>
      </c>
      <c r="B99" t="str">
        <f>IF(Blad1!B82="",NA(),Blad1!B82)</f>
        <v>Netherlands</v>
      </c>
      <c r="C99">
        <f>IF(Blad1!C82="",NA(),Blad1!C82)</f>
        <v>51.540900000000001</v>
      </c>
      <c r="D99">
        <f>IF(Blad1!D82="",NA(),Blad1!D82)</f>
        <v>5.8696999999999999</v>
      </c>
      <c r="E99" t="str">
        <f>IF(Blad1!E82="",NA(),Blad1!E82)</f>
        <v>2 years</v>
      </c>
      <c r="F99">
        <f>IF(Blad1!F82="",NA(),Blad1!F82)</f>
        <v>9.6583333333333297</v>
      </c>
      <c r="G99">
        <f>IF(Blad1!G82="",NA(),Blad1!G82)</f>
        <v>774</v>
      </c>
      <c r="H99" t="str">
        <f>IF(Blad1!H82="",NA(),Blad1!H82)</f>
        <v>Cfb</v>
      </c>
      <c r="I99">
        <f>IF(Blad1!I82="",NA(),Blad1!I82)/365.25</f>
        <v>5.2705744457659368E-2</v>
      </c>
      <c r="J99" t="str">
        <f>IF(Blad1!J82="",NA(),Blad1!J82)</f>
        <v>continuous, variable</v>
      </c>
      <c r="K99">
        <f>IF(Blad1!K82="",NA(),Blad1!K82)</f>
        <v>30</v>
      </c>
      <c r="L99" t="e">
        <f>IF(Blad1!L82="",NA(),Blad1!L82)</f>
        <v>#N/A</v>
      </c>
      <c r="M99" t="str">
        <f>IF(Blad1!M82="",NA(),Blad1!M82)</f>
        <v>Han et al. (2010) SSF straw</v>
      </c>
      <c r="N99" t="str">
        <f>IF(Blad1!N82="",NA(),Blad1!N82)</f>
        <v>Free Water Surface</v>
      </c>
      <c r="O99" t="str">
        <f>IF(Blad1!O82="",NA(),Blad1!O82)</f>
        <v>Agricultural runoff</v>
      </c>
      <c r="P99">
        <f>IF(Blad1!P82="",NA(),Blad1!P82)</f>
        <v>32</v>
      </c>
      <c r="Q99">
        <f>IF(Blad1!Q82="",NA(),Blad1!Q82)</f>
        <v>0</v>
      </c>
      <c r="R99" t="str">
        <f>IF(Blad1!R82="",NA(),Blad1!R82)</f>
        <v>Constructed</v>
      </c>
      <c r="S99" t="str">
        <f>IF(Blad1!S82="",NA(),Blad1!S82)</f>
        <v>Unspecified</v>
      </c>
      <c r="T99" t="str">
        <f>IF(Blad1!T82="",NA(),Blad1!T82)</f>
        <v>Han et al. (2010) SSF straw</v>
      </c>
      <c r="U99">
        <f>IF(Blad1!U82="",NA(),Blad1!U82)</f>
        <v>576.42679900744349</v>
      </c>
      <c r="V99">
        <f>IF(Blad1!V82="",NA(),Blad1!V82)</f>
        <v>84.221155079290611</v>
      </c>
      <c r="W99">
        <f>IF(Blad1!W82="",NA(),Blad1!W82)</f>
        <v>367.24565756823802</v>
      </c>
      <c r="X99">
        <f>IF(Blad1!X82="",NA(),Blad1!X82)</f>
        <v>7.3693510694319491</v>
      </c>
      <c r="Y99">
        <f>IF(Blad1!Y82="",NA(),Blad1!Y82)</f>
        <v>64.303694755811762</v>
      </c>
      <c r="Z99">
        <f>IF(Blad1!Z82="",NA(),Blad1!Z82)</f>
        <v>8.1168959342509925</v>
      </c>
      <c r="AA99">
        <f>IF(Blad1!AA82="",NA(),Blad1!AA82)</f>
        <v>2</v>
      </c>
      <c r="AB99" t="e">
        <f>IF(Blad1!AB82="",NA(),Blad1!AB82)</f>
        <v>#N/A</v>
      </c>
      <c r="AC99" t="e">
        <f>IF(Blad1!AC82="",NA(),Blad1!AC82)</f>
        <v>#N/A</v>
      </c>
      <c r="AD99" t="e">
        <f>IF(Blad1!AD82="",NA(),Blad1!AD82)</f>
        <v>#N/A</v>
      </c>
      <c r="AE99" t="e">
        <f>IF(Blad1!AE82="",NA(),Blad1!AE82)</f>
        <v>#N/A</v>
      </c>
      <c r="AF99" t="e">
        <f>IF(Blad1!AF82="",NA(),Blad1!AF82)</f>
        <v>#N/A</v>
      </c>
      <c r="AG99" t="e">
        <f>IF(Blad1!AG82="",NA(),Blad1!AG82)</f>
        <v>#N/A</v>
      </c>
      <c r="AH99" t="e">
        <f>IF(Blad1!AH82="",NA(),Blad1!AH82)</f>
        <v>#N/A</v>
      </c>
    </row>
    <row r="100" spans="1:34" x14ac:dyDescent="0.3">
      <c r="A100" t="str">
        <f>IF(Blad1!A106="",NA(),Blad1!A106)</f>
        <v>Kadlec et al. (2012) Brighton WWTP wetlands</v>
      </c>
      <c r="B100" t="str">
        <f>IF(Blad1!B106="",NA(),Blad1!B106)</f>
        <v>Ontario, Canada</v>
      </c>
      <c r="C100">
        <f>IF(Blad1!C106="",NA(),Blad1!C106)</f>
        <v>44.029000000000003</v>
      </c>
      <c r="D100">
        <f>IF(Blad1!D106="",NA(),Blad1!D106)</f>
        <v>-77.721000000000004</v>
      </c>
      <c r="E100" t="str">
        <f>IF(Blad1!E106="",NA(),Blad1!E106)</f>
        <v>2000-2010</v>
      </c>
      <c r="F100">
        <f>IF(Blad1!F106="",NA(),Blad1!F106)</f>
        <v>7.2791666666666703</v>
      </c>
      <c r="G100">
        <f>IF(Blad1!G106="",NA(),Blad1!G106)</f>
        <v>822</v>
      </c>
      <c r="H100" t="str">
        <f>IF(Blad1!H106="",NA(),Blad1!H106)</f>
        <v>Dfb</v>
      </c>
      <c r="I100">
        <f>IF(Blad1!I106="",NA(),Blad1!I106)/365.25</f>
        <v>5.2963723477070498E-2</v>
      </c>
      <c r="J100" t="str">
        <f>IF(Blad1!J106="",NA(),Blad1!J106)</f>
        <v>continuous, variable</v>
      </c>
      <c r="K100">
        <f>IF(Blad1!K106="",NA(),Blad1!K106)</f>
        <v>14.39</v>
      </c>
      <c r="L100">
        <f>IF(Blad1!L106="",NA(),Blad1!L106)</f>
        <v>0.378</v>
      </c>
      <c r="M100" t="str">
        <f>IF(Blad1!M106="",NA(),Blad1!M106)</f>
        <v>Kadlec et al. (2012) Brighton WWTP wetlands</v>
      </c>
      <c r="N100" t="str">
        <f>IF(Blad1!N106="",NA(),Blad1!N106)</f>
        <v>Free Water Surface</v>
      </c>
      <c r="O100" t="str">
        <f>IF(Blad1!O106="",NA(),Blad1!O106)</f>
        <v>Sec. wastewater+ urban runoff</v>
      </c>
      <c r="P100">
        <f>IF(Blad1!P106="",NA(),Blad1!P106)</f>
        <v>62000</v>
      </c>
      <c r="Q100">
        <f>IF(Blad1!Q106="",NA(),Blad1!Q106)</f>
        <v>10</v>
      </c>
      <c r="R100" t="str">
        <f>IF(Blad1!R106="",NA(),Blad1!R106)</f>
        <v>Created, formerly cropland</v>
      </c>
      <c r="S100" t="str">
        <f>IF(Blad1!S106="",NA(),Blad1!S106)</f>
        <v>Emergent</v>
      </c>
      <c r="T100" t="str">
        <f>IF(Blad1!T106="",NA(),Blad1!T106)</f>
        <v>Kadlec et al. (2012) Brighton WWTP wetlands</v>
      </c>
      <c r="U100">
        <f>IF(Blad1!U106="",NA(),Blad1!U106)</f>
        <v>266</v>
      </c>
      <c r="V100" t="e">
        <f>IF(Blad1!V106="",NA(),Blad1!V106)</f>
        <v>#N/A</v>
      </c>
      <c r="W100">
        <f>IF(Blad1!W106="",NA(),Blad1!W106)</f>
        <v>49</v>
      </c>
      <c r="X100" t="e">
        <f>IF(Blad1!X106="",NA(),Blad1!X106)</f>
        <v>#N/A</v>
      </c>
      <c r="Y100">
        <f>IF(Blad1!Y106="",NA(),Blad1!Y106)</f>
        <v>18</v>
      </c>
      <c r="Z100" t="e">
        <f>IF(Blad1!Z106="",NA(),Blad1!Z106)</f>
        <v>#N/A</v>
      </c>
      <c r="AA100">
        <f>IF(Blad1!AA106="",NA(),Blad1!AA106)</f>
        <v>1</v>
      </c>
      <c r="AB100">
        <f>IF(Blad1!AB106="",NA(),Blad1!AB106)</f>
        <v>6.8484848484848477</v>
      </c>
      <c r="AC100" t="e">
        <f>IF(Blad1!AC106="",NA(),Blad1!AC106)</f>
        <v>#N/A</v>
      </c>
      <c r="AD100">
        <f>IF(Blad1!AD106="",NA(),Blad1!AD106)</f>
        <v>2.2599999999999998</v>
      </c>
      <c r="AE100" t="e">
        <f>IF(Blad1!AE106="",NA(),Blad1!AE106)</f>
        <v>#N/A</v>
      </c>
      <c r="AF100">
        <f>IF(Blad1!AF106="",NA(),Blad1!AF106)</f>
        <v>33</v>
      </c>
      <c r="AG100" t="e">
        <f>IF(Blad1!AG106="",NA(),Blad1!AG106)</f>
        <v>#N/A</v>
      </c>
      <c r="AH100">
        <f>IF(Blad1!AH106="",NA(),Blad1!AH106)</f>
        <v>1</v>
      </c>
    </row>
    <row r="101" spans="1:34" x14ac:dyDescent="0.3">
      <c r="A101" t="str">
        <f>IF(Blad1!A133="",NA(),Blad1!A133)</f>
        <v>Mitsch et al. (1995) Des Plaines River Wetland 3</v>
      </c>
      <c r="B101" t="str">
        <f>IF(Blad1!B133="",NA(),Blad1!B133)</f>
        <v>Illinois, USA</v>
      </c>
      <c r="C101">
        <f>IF(Blad1!C133="",NA(),Blad1!C133)</f>
        <v>42.427604000000002</v>
      </c>
      <c r="D101">
        <f>IF(Blad1!D133="",NA(),Blad1!D133)</f>
        <v>-87.934579999999997</v>
      </c>
      <c r="E101">
        <f>IF(Blad1!E133="",NA(),Blad1!E133)</f>
        <v>1990</v>
      </c>
      <c r="F101">
        <f>IF(Blad1!F133="",NA(),Blad1!F133)</f>
        <v>8.375</v>
      </c>
      <c r="G101">
        <f>IF(Blad1!G133="",NA(),Blad1!G133)</f>
        <v>875</v>
      </c>
      <c r="H101" t="str">
        <f>IF(Blad1!H133="",NA(),Blad1!H133)</f>
        <v>Dfa</v>
      </c>
      <c r="I101">
        <f>IF(Blad1!I133="",NA(),Blad1!I133)/365.25</f>
        <v>5.3815195071868577E-2</v>
      </c>
      <c r="J101" t="str">
        <f>IF(Blad1!J133="",NA(),Blad1!J133)</f>
        <v>continuous, variable</v>
      </c>
      <c r="K101" t="e">
        <f>IF(Blad1!K133="",NA(),Blad1!K133)</f>
        <v>#N/A</v>
      </c>
      <c r="L101">
        <f>IF(Blad1!L133="",NA(),Blad1!L133)</f>
        <v>111</v>
      </c>
      <c r="M101" t="str">
        <f>IF(Blad1!M133="",NA(),Blad1!M133)</f>
        <v>Mitsch et al. (1995) Des Plaines River Wetland 3</v>
      </c>
      <c r="N101" t="str">
        <f>IF(Blad1!N133="",NA(),Blad1!N133)</f>
        <v>Free Water Surface</v>
      </c>
      <c r="O101" t="str">
        <f>IF(Blad1!O133="",NA(),Blad1!O133)</f>
        <v>River/Lake water</v>
      </c>
      <c r="P101">
        <f>IF(Blad1!P133="",NA(),Blad1!P133)</f>
        <v>23300</v>
      </c>
      <c r="Q101">
        <f>IF(Blad1!Q133="",NA(),Blad1!Q133)</f>
        <v>1</v>
      </c>
      <c r="R101" t="str">
        <f>IF(Blad1!R133="",NA(),Blad1!R133)</f>
        <v>Constructed</v>
      </c>
      <c r="S101" t="str">
        <f>IF(Blad1!S133="",NA(),Blad1!S133)</f>
        <v>Emergent</v>
      </c>
      <c r="T101" t="str">
        <f>IF(Blad1!T133="",NA(),Blad1!T133)</f>
        <v>Mitsch et al. (1995) Des Plaines River Wetland 3</v>
      </c>
      <c r="U101" t="e">
        <f>IF(Blad1!U133="",NA(),Blad1!U133)</f>
        <v>#N/A</v>
      </c>
      <c r="V101" t="e">
        <f>IF(Blad1!V133="",NA(),Blad1!V133)</f>
        <v>#N/A</v>
      </c>
      <c r="W101" t="e">
        <f>IF(Blad1!W133="",NA(),Blad1!W133)</f>
        <v>#N/A</v>
      </c>
      <c r="X101" t="e">
        <f>IF(Blad1!X133="",NA(),Blad1!X133)</f>
        <v>#N/A</v>
      </c>
      <c r="Y101" t="e">
        <f>IF(Blad1!Y133="",NA(),Blad1!Y133)</f>
        <v>#N/A</v>
      </c>
      <c r="Z101" t="e">
        <f>IF(Blad1!Z133="",NA(),Blad1!Z133)</f>
        <v>#N/A</v>
      </c>
      <c r="AA101" t="e">
        <f>IF(Blad1!AA133="",NA(),Blad1!AA133)</f>
        <v>#N/A</v>
      </c>
      <c r="AB101">
        <f>IF(Blad1!AB133="",NA(),Blad1!AB133)</f>
        <v>2.2932000000000001</v>
      </c>
      <c r="AC101" t="e">
        <f>IF(Blad1!AC133="",NA(),Blad1!AC133)</f>
        <v>#N/A</v>
      </c>
      <c r="AD101">
        <f>IF(Blad1!AD133="",NA(),Blad1!AD133)</f>
        <v>1.4456</v>
      </c>
      <c r="AE101" t="e">
        <f>IF(Blad1!AE133="",NA(),Blad1!AE133)</f>
        <v>#N/A</v>
      </c>
      <c r="AF101">
        <f>IF(Blad1!AF133="",NA(),Blad1!AF133)</f>
        <v>63.038548752834465</v>
      </c>
      <c r="AG101" t="e">
        <f>IF(Blad1!AG133="",NA(),Blad1!AG133)</f>
        <v>#N/A</v>
      </c>
      <c r="AH101">
        <f>IF(Blad1!AH133="",NA(),Blad1!AH133)</f>
        <v>1</v>
      </c>
    </row>
    <row r="102" spans="1:34" x14ac:dyDescent="0.3">
      <c r="A102" t="str">
        <f>IF(Blad1!A57="",NA(),Blad1!A57)</f>
        <v>Fink (2007) Oxbow diversion wetland</v>
      </c>
      <c r="B102" t="str">
        <f>IF(Blad1!B57="",NA(),Blad1!B57)</f>
        <v>Ohio, USA</v>
      </c>
      <c r="C102">
        <f>IF(Blad1!C57="",NA(),Blad1!C57)</f>
        <v>40.018650000000001</v>
      </c>
      <c r="D102">
        <f>IF(Blad1!D57="",NA(),Blad1!D57)</f>
        <v>-83.017679999999999</v>
      </c>
      <c r="E102">
        <f>IF(Blad1!E57="",NA(),Blad1!E57)</f>
        <v>2005</v>
      </c>
      <c r="F102">
        <f>IF(Blad1!F57="",NA(),Blad1!F57)</f>
        <v>10.824999999999999</v>
      </c>
      <c r="G102">
        <f>IF(Blad1!G57="",NA(),Blad1!G57)</f>
        <v>949</v>
      </c>
      <c r="H102" t="str">
        <f>IF(Blad1!H57="",NA(),Blad1!H57)</f>
        <v>Dfa</v>
      </c>
      <c r="I102">
        <f>IF(Blad1!I57="",NA(),Blad1!I57)/365.25</f>
        <v>5.4757015742642023E-2</v>
      </c>
      <c r="J102" t="str">
        <f>IF(Blad1!J57="",NA(),Blad1!J57)</f>
        <v>continuous, variable</v>
      </c>
      <c r="K102">
        <f>IF(Blad1!K57="",NA(),Blad1!K57)</f>
        <v>3.39</v>
      </c>
      <c r="L102">
        <f>IF(Blad1!L57="",NA(),Blad1!L57)</f>
        <v>0.17</v>
      </c>
      <c r="M102" t="str">
        <f>IF(Blad1!M57="",NA(),Blad1!M57)</f>
        <v>Fink (2007) Oxbow diversion wetland</v>
      </c>
      <c r="N102" t="str">
        <f>IF(Blad1!N57="",NA(),Blad1!N57)</f>
        <v>Free Water Surface</v>
      </c>
      <c r="O102" t="str">
        <f>IF(Blad1!O57="",NA(),Blad1!O57)</f>
        <v>River/Lake water</v>
      </c>
      <c r="P102">
        <f>IF(Blad1!P57="",NA(),Blad1!P57)</f>
        <v>30000</v>
      </c>
      <c r="Q102">
        <f>IF(Blad1!Q57="",NA(),Blad1!Q57)</f>
        <v>9</v>
      </c>
      <c r="R102" t="str">
        <f>IF(Blad1!R57="",NA(),Blad1!R57)</f>
        <v>Created, formerly other land use</v>
      </c>
      <c r="S102" t="str">
        <f>IF(Blad1!S57="",NA(),Blad1!S57)</f>
        <v>Emergent</v>
      </c>
      <c r="T102" t="str">
        <f>IF(Blad1!T57="",NA(),Blad1!T57)</f>
        <v>Fink (2007) Oxbow diversion wetland</v>
      </c>
      <c r="U102">
        <f>IF(Blad1!U57="",NA(),Blad1!U57)</f>
        <v>17.2</v>
      </c>
      <c r="V102" t="e">
        <f>IF(Blad1!V57="",NA(),Blad1!V57)</f>
        <v>#N/A</v>
      </c>
      <c r="W102">
        <f>IF(Blad1!W57="",NA(),Blad1!W57)</f>
        <v>11</v>
      </c>
      <c r="X102" t="e">
        <f>IF(Blad1!X57="",NA(),Blad1!X57)</f>
        <v>#N/A</v>
      </c>
      <c r="Y102">
        <f>IF(Blad1!Y57="",NA(),Blad1!Y57)</f>
        <v>64</v>
      </c>
      <c r="Z102" t="e">
        <f>IF(Blad1!Z57="",NA(),Blad1!Z57)</f>
        <v>#N/A</v>
      </c>
      <c r="AA102">
        <f>IF(Blad1!AA57="",NA(),Blad1!AA57)</f>
        <v>1</v>
      </c>
      <c r="AB102">
        <f>IF(Blad1!AB57="",NA(),Blad1!AB57)</f>
        <v>3.96</v>
      </c>
      <c r="AC102" t="e">
        <f>IF(Blad1!AC57="",NA(),Blad1!AC57)</f>
        <v>#N/A</v>
      </c>
      <c r="AD102">
        <f>IF(Blad1!AD57="",NA(),Blad1!AD57)</f>
        <v>2.87</v>
      </c>
      <c r="AE102" t="e">
        <f>IF(Blad1!AE57="",NA(),Blad1!AE57)</f>
        <v>#N/A</v>
      </c>
      <c r="AF102">
        <f>IF(Blad1!AF57="",NA(),Blad1!AF57)</f>
        <v>13</v>
      </c>
      <c r="AG102" t="e">
        <f>IF(Blad1!AG57="",NA(),Blad1!AG57)</f>
        <v>#N/A</v>
      </c>
      <c r="AH102">
        <f>IF(Blad1!AH57="",NA(),Blad1!AH57)</f>
        <v>1</v>
      </c>
    </row>
    <row r="103" spans="1:34" x14ac:dyDescent="0.3">
      <c r="A103" t="str">
        <f>IF(Blad1!A3="",NA(),Blad1!A3)</f>
        <v>Abe et al. (2008) Koibuchi</v>
      </c>
      <c r="B103" t="str">
        <f>IF(Blad1!B3="",NA(),Blad1!B3)</f>
        <v>Japan</v>
      </c>
      <c r="C103">
        <f>IF(Blad1!C3="",NA(),Blad1!C3)</f>
        <v>36.031404999999999</v>
      </c>
      <c r="D103">
        <f>IF(Blad1!D3="",NA(),Blad1!D3)</f>
        <v>140.212896</v>
      </c>
      <c r="E103" t="str">
        <f>IF(Blad1!E3="",NA(),Blad1!E3)</f>
        <v>2006-2007</v>
      </c>
      <c r="F103">
        <f>IF(Blad1!F3="",NA(),Blad1!F3)</f>
        <v>13.908333333333299</v>
      </c>
      <c r="G103">
        <f>IF(Blad1!G3="",NA(),Blad1!G3)</f>
        <v>1314</v>
      </c>
      <c r="H103" t="str">
        <f>IF(Blad1!H3="",NA(),Blad1!H3)</f>
        <v>Cfa</v>
      </c>
      <c r="I103">
        <f>IF(Blad1!I3="",NA(),Blad1!I3)/365.25</f>
        <v>5.4962354551676931E-2</v>
      </c>
      <c r="J103" t="str">
        <f>IF(Blad1!J3="",NA(),Blad1!J3)</f>
        <v>Constant</v>
      </c>
      <c r="K103">
        <f>IF(Blad1!K3="",NA(),Blad1!K3)</f>
        <v>18.3</v>
      </c>
      <c r="L103">
        <f>IF(Blad1!L3="",NA(),Blad1!L3)</f>
        <v>1.86</v>
      </c>
      <c r="M103" t="str">
        <f>IF(Blad1!M3="",NA(),Blad1!M3)</f>
        <v>Abe et al. (2008) Koibuchi</v>
      </c>
      <c r="N103" t="str">
        <f>IF(Blad1!N3="",NA(),Blad1!N3)</f>
        <v>Free Water Surface</v>
      </c>
      <c r="O103" t="str">
        <f>IF(Blad1!O3="",NA(),Blad1!O3)</f>
        <v>Sec. Domestic Wastewater</v>
      </c>
      <c r="P103">
        <f>IF(Blad1!P3="",NA(),Blad1!P3)</f>
        <v>480</v>
      </c>
      <c r="Q103" t="e">
        <f>IF(Blad1!Q3="",NA(),Blad1!Q3)</f>
        <v>#N/A</v>
      </c>
      <c r="R103" t="str">
        <f>IF(Blad1!R3="",NA(),Blad1!R3)</f>
        <v>Created, formerly other land use</v>
      </c>
      <c r="S103" t="str">
        <f>IF(Blad1!S3="",NA(),Blad1!S3)</f>
        <v>Emergent</v>
      </c>
      <c r="T103" t="str">
        <f>IF(Blad1!T3="",NA(),Blad1!T3)</f>
        <v>Abe et al. (2008) Koibuchi</v>
      </c>
      <c r="U103">
        <f>IF(Blad1!U3="",NA(),Blad1!U3)</f>
        <v>354.05</v>
      </c>
      <c r="V103" t="e">
        <f>IF(Blad1!V3="",NA(),Blad1!V3)</f>
        <v>#N/A</v>
      </c>
      <c r="W103">
        <f>IF(Blad1!W3="",NA(),Blad1!W3)</f>
        <v>136</v>
      </c>
      <c r="X103" t="e">
        <f>IF(Blad1!X3="",NA(),Blad1!X3)</f>
        <v>#N/A</v>
      </c>
      <c r="Y103">
        <f>IF(Blad1!Y3="",NA(),Blad1!Y3)</f>
        <v>40</v>
      </c>
      <c r="Z103" t="e">
        <f>IF(Blad1!Z3="",NA(),Blad1!Z3)</f>
        <v>#N/A</v>
      </c>
      <c r="AA103">
        <f>IF(Blad1!AA3="",NA(),Blad1!AA3)</f>
        <v>1</v>
      </c>
      <c r="AB103">
        <f>IF(Blad1!AB3="",NA(),Blad1!AB3)</f>
        <v>36.5</v>
      </c>
      <c r="AC103" t="e">
        <f>IF(Blad1!AC3="",NA(),Blad1!AC3)</f>
        <v>#N/A</v>
      </c>
      <c r="AD103">
        <f>IF(Blad1!AD3="",NA(),Blad1!AD3)</f>
        <v>17.7</v>
      </c>
      <c r="AE103" t="e">
        <f>IF(Blad1!AE3="",NA(),Blad1!AE3)</f>
        <v>#N/A</v>
      </c>
      <c r="AF103">
        <f>IF(Blad1!AF3="",NA(),Blad1!AF3)</f>
        <v>48</v>
      </c>
      <c r="AG103" t="e">
        <f>IF(Blad1!AG3="",NA(),Blad1!AG3)</f>
        <v>#N/A</v>
      </c>
      <c r="AH103">
        <f>IF(Blad1!AH3="",NA(),Blad1!AH3)</f>
        <v>1</v>
      </c>
    </row>
    <row r="104" spans="1:34" x14ac:dyDescent="0.3">
      <c r="A104" t="str">
        <f>IF(Blad1!A105="",NA(),Blad1!A105)</f>
        <v>Kadlec et al. (2011) Richland-Chambers field-scale train</v>
      </c>
      <c r="B104" t="str">
        <f>IF(Blad1!B105="",NA(),Blad1!B105)</f>
        <v>Texas, USA</v>
      </c>
      <c r="C104">
        <f>IF(Blad1!C105="",NA(),Blad1!C105)</f>
        <v>32.01</v>
      </c>
      <c r="D104">
        <f>IF(Blad1!D105="",NA(),Blad1!D105)</f>
        <v>-96.081999999999994</v>
      </c>
      <c r="E104" t="str">
        <f>IF(Blad1!E105="",NA(),Blad1!E105)</f>
        <v>1993-2000</v>
      </c>
      <c r="F104">
        <f>IF(Blad1!F105="",NA(),Blad1!F105)</f>
        <v>19.012499999999999</v>
      </c>
      <c r="G104">
        <f>IF(Blad1!G105="",NA(),Blad1!G105)</f>
        <v>999</v>
      </c>
      <c r="H104" t="str">
        <f>IF(Blad1!H105="",NA(),Blad1!H105)</f>
        <v>Cfa</v>
      </c>
      <c r="I104">
        <f>IF(Blad1!I105="",NA(),Blad1!I105)/365.25</f>
        <v>5.4962354551676931E-2</v>
      </c>
      <c r="J104" t="str">
        <f>IF(Blad1!J105="",NA(),Blad1!J105)</f>
        <v>Intermittent, variable</v>
      </c>
      <c r="K104">
        <f>IF(Blad1!K105="",NA(),Blad1!K105)</f>
        <v>3.53</v>
      </c>
      <c r="L104">
        <f>IF(Blad1!L105="",NA(),Blad1!L105)</f>
        <v>0.9</v>
      </c>
      <c r="M104" t="str">
        <f>IF(Blad1!M105="",NA(),Blad1!M105)</f>
        <v>Kadlec et al. (2011) Richland-Chambers field-scale train</v>
      </c>
      <c r="N104" t="str">
        <f>IF(Blad1!N105="",NA(),Blad1!N105)</f>
        <v>Free Water Surface</v>
      </c>
      <c r="O104" t="str">
        <f>IF(Blad1!O105="",NA(),Blad1!O105)</f>
        <v>River/Lake water</v>
      </c>
      <c r="P104">
        <f>IF(Blad1!P105="",NA(),Blad1!P105)</f>
        <v>984195</v>
      </c>
      <c r="Q104" t="str">
        <f>IF(Blad1!Q105="",NA(),Blad1!Q105)</f>
        <v>1?</v>
      </c>
      <c r="R104" t="str">
        <f>IF(Blad1!R105="",NA(),Blad1!R105)</f>
        <v>Created, formerly other land use</v>
      </c>
      <c r="S104" t="str">
        <f>IF(Blad1!S105="",NA(),Blad1!S105)</f>
        <v>Mixed</v>
      </c>
      <c r="T104" t="str">
        <f>IF(Blad1!T105="",NA(),Blad1!T105)</f>
        <v>Kadlec et al. (2011) Richland-Chambers field-scale train</v>
      </c>
      <c r="U104">
        <f>IF(Blad1!U105="",NA(),Blad1!U105)</f>
        <v>71</v>
      </c>
      <c r="V104" t="e">
        <f>IF(Blad1!V105="",NA(),Blad1!V105)</f>
        <v>#N/A</v>
      </c>
      <c r="W104">
        <f>IF(Blad1!W105="",NA(),Blad1!W105)</f>
        <v>42</v>
      </c>
      <c r="X104" t="e">
        <f>IF(Blad1!X105="",NA(),Blad1!X105)</f>
        <v>#N/A</v>
      </c>
      <c r="Y104">
        <f>IF(Blad1!Y105="",NA(),Blad1!Y105)</f>
        <v>59.154929577464785</v>
      </c>
      <c r="Z104" t="e">
        <f>IF(Blad1!Z105="",NA(),Blad1!Z105)</f>
        <v>#N/A</v>
      </c>
      <c r="AA104">
        <f>IF(Blad1!AA105="",NA(),Blad1!AA105)</f>
        <v>1</v>
      </c>
      <c r="AB104" t="e">
        <f>IF(Blad1!AB105="",NA(),Blad1!AB105)</f>
        <v>#N/A</v>
      </c>
      <c r="AC104" t="e">
        <f>IF(Blad1!AC105="",NA(),Blad1!AC105)</f>
        <v>#N/A</v>
      </c>
      <c r="AD104">
        <f>IF(Blad1!AD105="",NA(),Blad1!AD105)</f>
        <v>6.2</v>
      </c>
      <c r="AE104" t="e">
        <f>IF(Blad1!AE105="",NA(),Blad1!AE105)</f>
        <v>#N/A</v>
      </c>
      <c r="AF104" t="e">
        <f>IF(Blad1!AF105="",NA(),Blad1!AF105)</f>
        <v>#N/A</v>
      </c>
      <c r="AG104" t="e">
        <f>IF(Blad1!AG105="",NA(),Blad1!AG105)</f>
        <v>#N/A</v>
      </c>
      <c r="AH104">
        <f>IF(Blad1!AH105="",NA(),Blad1!AH105)</f>
        <v>1</v>
      </c>
    </row>
    <row r="105" spans="1:34" x14ac:dyDescent="0.3">
      <c r="A105" t="str">
        <f>IF(Blad1!A77="",NA(),Blad1!A77)</f>
        <v>Gu (2008) South Test Cell S4</v>
      </c>
      <c r="B105" t="str">
        <f>IF(Blad1!B77="",NA(),Blad1!B77)</f>
        <v>Florida, USA</v>
      </c>
      <c r="C105">
        <f>IF(Blad1!C77="",NA(),Blad1!C77)</f>
        <v>26.624199999999998</v>
      </c>
      <c r="D105">
        <f>IF(Blad1!D77="",NA(),Blad1!D77)</f>
        <v>-80.426000000000002</v>
      </c>
      <c r="E105" t="str">
        <f>IF(Blad1!E77="",NA(),Blad1!E77)</f>
        <v>2000-2001</v>
      </c>
      <c r="F105">
        <f>IF(Blad1!F77="",NA(),Blad1!F77)</f>
        <v>23.091666666666701</v>
      </c>
      <c r="G105">
        <f>IF(Blad1!G77="",NA(),Blad1!G77)</f>
        <v>1440</v>
      </c>
      <c r="H105" t="str">
        <f>IF(Blad1!H77="",NA(),Blad1!H77)</f>
        <v>Aw</v>
      </c>
      <c r="I105">
        <f>IF(Blad1!I77="",NA(),Blad1!I77)/365.25</f>
        <v>5.5961670088980148E-2</v>
      </c>
      <c r="J105" t="str">
        <f>IF(Blad1!J77="",NA(),Blad1!J77)</f>
        <v>continuous, variable</v>
      </c>
      <c r="K105" t="e">
        <f>IF(Blad1!K77="",NA(),Blad1!K77)</f>
        <v>#N/A</v>
      </c>
      <c r="L105">
        <f>IF(Blad1!L77="",NA(),Blad1!L77)</f>
        <v>25.882812440390268</v>
      </c>
      <c r="M105" t="str">
        <f>IF(Blad1!M77="",NA(),Blad1!M77)</f>
        <v>Gu (2008) South Test Cell S4</v>
      </c>
      <c r="N105" t="str">
        <f>IF(Blad1!N77="",NA(),Blad1!N77)</f>
        <v>Free Water Surface</v>
      </c>
      <c r="O105" t="str">
        <f>IF(Blad1!O77="",NA(),Blad1!O77)</f>
        <v>Agricultural runoff</v>
      </c>
      <c r="P105">
        <f>IF(Blad1!P77="",NA(),Blad1!P77)</f>
        <v>2000</v>
      </c>
      <c r="Q105">
        <f>IF(Blad1!Q77="",NA(),Blad1!Q77)</f>
        <v>2</v>
      </c>
      <c r="R105" t="str">
        <f>IF(Blad1!R77="",NA(),Blad1!R77)</f>
        <v>Constructed</v>
      </c>
      <c r="S105" t="str">
        <f>IF(Blad1!S77="",NA(),Blad1!S77)</f>
        <v>Submerged</v>
      </c>
      <c r="T105" t="str">
        <f>IF(Blad1!T77="",NA(),Blad1!T77)</f>
        <v>Gu (2008) South Test Cell S4</v>
      </c>
      <c r="U105" t="e">
        <f>IF(Blad1!U77="",NA(),Blad1!U77)</f>
        <v>#N/A</v>
      </c>
      <c r="V105" t="e">
        <f>IF(Blad1!V77="",NA(),Blad1!V77)</f>
        <v>#N/A</v>
      </c>
      <c r="W105" t="e">
        <f>IF(Blad1!W77="",NA(),Blad1!W77)</f>
        <v>#N/A</v>
      </c>
      <c r="X105" t="e">
        <f>IF(Blad1!X77="",NA(),Blad1!X77)</f>
        <v>#N/A</v>
      </c>
      <c r="Y105" t="e">
        <f>IF(Blad1!Y77="",NA(),Blad1!Y77)</f>
        <v>#N/A</v>
      </c>
      <c r="Z105" t="e">
        <f>IF(Blad1!Z77="",NA(),Blad1!Z77)</f>
        <v>#N/A</v>
      </c>
      <c r="AA105" t="e">
        <f>IF(Blad1!AA77="",NA(),Blad1!AA77)</f>
        <v>#N/A</v>
      </c>
      <c r="AB105">
        <f>IF(Blad1!AB77="",NA(),Blad1!AB77)</f>
        <v>0.53</v>
      </c>
      <c r="AC105" t="e">
        <f>IF(Blad1!AC77="",NA(),Blad1!AC77)</f>
        <v>#N/A</v>
      </c>
      <c r="AD105">
        <f>IF(Blad1!AD77="",NA(),Blad1!AD77)</f>
        <v>0.08</v>
      </c>
      <c r="AE105" t="e">
        <f>IF(Blad1!AE77="",NA(),Blad1!AE77)</f>
        <v>#N/A</v>
      </c>
      <c r="AF105">
        <f>IF(Blad1!AF77="",NA(),Blad1!AF77)</f>
        <v>15</v>
      </c>
      <c r="AG105" t="e">
        <f>IF(Blad1!AG77="",NA(),Blad1!AG77)</f>
        <v>#N/A</v>
      </c>
      <c r="AH105">
        <f>IF(Blad1!AH77="",NA(),Blad1!AH77)</f>
        <v>1</v>
      </c>
    </row>
    <row r="106" spans="1:34" x14ac:dyDescent="0.3">
      <c r="A106" t="str">
        <f>IF(Blad1!A9="",NA(),Blad1!A9)</f>
        <v>Abtew et al. (2008) STA-5</v>
      </c>
      <c r="B106" t="str">
        <f>IF(Blad1!B9="",NA(),Blad1!B9)</f>
        <v>Florida, USA</v>
      </c>
      <c r="C106">
        <f>IF(Blad1!C9="",NA(),Blad1!C9)</f>
        <v>26.443999999999999</v>
      </c>
      <c r="D106">
        <f>IF(Blad1!D9="",NA(),Blad1!D9)</f>
        <v>-80.903660000000002</v>
      </c>
      <c r="E106" t="str">
        <f>IF(Blad1!E9="",NA(),Blad1!E9)</f>
        <v>2005-2006</v>
      </c>
      <c r="F106">
        <f>IF(Blad1!F9="",NA(),Blad1!F9)</f>
        <v>22.995833333333302</v>
      </c>
      <c r="G106">
        <f>IF(Blad1!G9="",NA(),Blad1!G9)</f>
        <v>1330</v>
      </c>
      <c r="H106" t="str">
        <f>IF(Blad1!H9="",NA(),Blad1!H9)</f>
        <v>Aw</v>
      </c>
      <c r="I106">
        <f>IF(Blad1!I9="",NA(),Blad1!I9)/365.25</f>
        <v>5.6061601642710478E-2</v>
      </c>
      <c r="J106" t="str">
        <f>IF(Blad1!J9="",NA(),Blad1!J9)</f>
        <v>Precipitation-driven</v>
      </c>
      <c r="K106" t="e">
        <f>IF(Blad1!K9="",NA(),Blad1!K9)</f>
        <v>#N/A</v>
      </c>
      <c r="L106">
        <f>IF(Blad1!L9="",NA(),Blad1!L9)</f>
        <v>199</v>
      </c>
      <c r="M106" t="str">
        <f>IF(Blad1!M9="",NA(),Blad1!M9)</f>
        <v>Abtew et al. (2008) STA-5</v>
      </c>
      <c r="N106" t="str">
        <f>IF(Blad1!N9="",NA(),Blad1!N9)</f>
        <v>Free Water Surface</v>
      </c>
      <c r="O106" t="str">
        <f>IF(Blad1!O9="",NA(),Blad1!O9)</f>
        <v>Agricultural runoff</v>
      </c>
      <c r="P106">
        <f>IF(Blad1!P9="",NA(),Blad1!P9)</f>
        <v>13040000</v>
      </c>
      <c r="Q106">
        <f>IF(Blad1!Q9="",NA(),Blad1!Q9)</f>
        <v>6</v>
      </c>
      <c r="R106" t="str">
        <f>IF(Blad1!R9="",NA(),Blad1!R9)</f>
        <v>Created, formerly cropland</v>
      </c>
      <c r="S106" t="str">
        <f>IF(Blad1!S9="",NA(),Blad1!S9)</f>
        <v>Mixed</v>
      </c>
      <c r="T106" t="str">
        <f>IF(Blad1!T9="",NA(),Blad1!T9)</f>
        <v>Abtew et al. (2008) STA-5</v>
      </c>
      <c r="U106" t="e">
        <f>IF(Blad1!U9="",NA(),Blad1!U9)</f>
        <v>#N/A</v>
      </c>
      <c r="V106" t="e">
        <f>IF(Blad1!V9="",NA(),Blad1!V9)</f>
        <v>#N/A</v>
      </c>
      <c r="W106" t="e">
        <f>IF(Blad1!W9="",NA(),Blad1!W9)</f>
        <v>#N/A</v>
      </c>
      <c r="X106" t="e">
        <f>IF(Blad1!X9="",NA(),Blad1!X9)</f>
        <v>#N/A</v>
      </c>
      <c r="Y106" t="e">
        <f>IF(Blad1!Y9="",NA(),Blad1!Y9)</f>
        <v>#N/A</v>
      </c>
      <c r="Z106" t="e">
        <f>IF(Blad1!Z9="",NA(),Blad1!Z9)</f>
        <v>#N/A</v>
      </c>
      <c r="AA106" t="e">
        <f>IF(Blad1!AA9="",NA(),Blad1!AA9)</f>
        <v>#N/A</v>
      </c>
      <c r="AB106">
        <f>IF(Blad1!AB9="",NA(),Blad1!AB9)</f>
        <v>4.0755831591721163</v>
      </c>
      <c r="AC106" t="e">
        <f>IF(Blad1!AC9="",NA(),Blad1!AC9)</f>
        <v>#N/A</v>
      </c>
      <c r="AD106">
        <f>IF(Blad1!AD9="",NA(),Blad1!AD9)</f>
        <v>1.76</v>
      </c>
      <c r="AE106" t="e">
        <f>IF(Blad1!AE9="",NA(),Blad1!AE9)</f>
        <v>#N/A</v>
      </c>
      <c r="AF106">
        <f>IF(Blad1!AF9="",NA(),Blad1!AF9)</f>
        <v>55</v>
      </c>
      <c r="AG106" t="e">
        <f>IF(Blad1!AG9="",NA(),Blad1!AG9)</f>
        <v>#N/A</v>
      </c>
      <c r="AH106">
        <f>IF(Blad1!AH9="",NA(),Blad1!AH9)</f>
        <v>1</v>
      </c>
    </row>
    <row r="107" spans="1:34" hidden="1" x14ac:dyDescent="0.3">
      <c r="A107" t="str">
        <f>IF(Blad1!A108="",NA(),Blad1!A108)</f>
        <v>Kieckbusch &amp; Schrautzer (2007) West polder</v>
      </c>
      <c r="B107" t="str">
        <f>IF(Blad1!B108="",NA(),Blad1!B108)</f>
        <v>Germany</v>
      </c>
      <c r="C107">
        <f>IF(Blad1!C108="",NA(),Blad1!C108)</f>
        <v>54.24</v>
      </c>
      <c r="D107">
        <f>IF(Blad1!D108="",NA(),Blad1!D108)</f>
        <v>10.233000000000001</v>
      </c>
      <c r="E107" t="str">
        <f>IF(Blad1!E108="",NA(),Blad1!E108)</f>
        <v>2002-2004</v>
      </c>
      <c r="F107">
        <f>IF(Blad1!F108="",NA(),Blad1!F108)</f>
        <v>8.0291666666666703</v>
      </c>
      <c r="G107">
        <f>IF(Blad1!G108="",NA(),Blad1!G108)</f>
        <v>740</v>
      </c>
      <c r="H107" t="str">
        <f>IF(Blad1!H108="",NA(),Blad1!H108)</f>
        <v>Cfb</v>
      </c>
      <c r="I107">
        <f>IF(Blad1!I108="",NA(),Blad1!I108)/365.25</f>
        <v>1.2334408917571135E-2</v>
      </c>
      <c r="J107" t="str">
        <f>IF(Blad1!J108="",NA(),Blad1!J108)</f>
        <v>Precipitation-driven</v>
      </c>
      <c r="K107" t="e">
        <f>IF(Blad1!K108="",NA(),Blad1!K108)</f>
        <v>#N/A</v>
      </c>
      <c r="L107" t="e">
        <f>IF(Blad1!L108="",NA(),Blad1!L108)</f>
        <v>#N/A</v>
      </c>
      <c r="M107" t="str">
        <f>IF(Blad1!M108="",NA(),Blad1!M108)</f>
        <v>Kieckbusch &amp; Schrautzer (2007) West polder</v>
      </c>
      <c r="N107" t="str">
        <f>IF(Blad1!N108="",NA(),Blad1!N108)</f>
        <v>Free Water Surface</v>
      </c>
      <c r="O107" t="str">
        <f>IF(Blad1!O108="",NA(),Blad1!O108)</f>
        <v>River/Lake water</v>
      </c>
      <c r="P107">
        <f>IF(Blad1!P108="",NA(),Blad1!P108)</f>
        <v>35000</v>
      </c>
      <c r="Q107" t="e">
        <f>IF(Blad1!Q108="",NA(),Blad1!Q108)</f>
        <v>#N/A</v>
      </c>
      <c r="R107" t="str">
        <f>IF(Blad1!R108="",NA(),Blad1!R108)</f>
        <v>Restored, formerly drained cropland</v>
      </c>
      <c r="S107" t="str">
        <f>IF(Blad1!S108="",NA(),Blad1!S108)</f>
        <v>Filamentous algae</v>
      </c>
      <c r="T107" t="str">
        <f>IF(Blad1!T108="",NA(),Blad1!T108)</f>
        <v>Kieckbusch &amp; Schrautzer (2007) West polder</v>
      </c>
      <c r="U107">
        <f>IF(Blad1!U108="",NA(),Blad1!U108)</f>
        <v>2.12</v>
      </c>
      <c r="V107">
        <f>IF(Blad1!V108="",NA(),Blad1!V108)</f>
        <v>0.26832815729997322</v>
      </c>
      <c r="W107">
        <f>IF(Blad1!W108="",NA(),Blad1!W108)</f>
        <v>-0.33999999999999997</v>
      </c>
      <c r="X107">
        <f>IF(Blad1!X108="",NA(),Blad1!X108)</f>
        <v>1.1148990985734988</v>
      </c>
      <c r="Y107">
        <f>IF(Blad1!Y108="",NA(),Blad1!Y108)</f>
        <v>-12.8</v>
      </c>
      <c r="Z107">
        <f>IF(Blad1!Z108="",NA(),Blad1!Z108)</f>
        <v>52.025955060911663</v>
      </c>
      <c r="AA107">
        <f>IF(Blad1!AA108="",NA(),Blad1!AA108)</f>
        <v>5</v>
      </c>
      <c r="AB107">
        <f>IF(Blad1!AB108="",NA(),Blad1!AB108)</f>
        <v>7.5999999999999998E-2</v>
      </c>
      <c r="AC107">
        <f>IF(Blad1!AC108="",NA(),Blad1!AC108)</f>
        <v>8.9442719099991214E-3</v>
      </c>
      <c r="AD107">
        <f>IF(Blad1!AD108="",NA(),Blad1!AD108)</f>
        <v>-0.32799999999999996</v>
      </c>
      <c r="AE107">
        <f>IF(Blad1!AE108="",NA(),Blad1!AE108)</f>
        <v>0.20092287077383689</v>
      </c>
      <c r="AF107">
        <f>IF(Blad1!AF108="",NA(),Blad1!AF108)</f>
        <v>-421.8</v>
      </c>
      <c r="AG107">
        <f>IF(Blad1!AG108="",NA(),Blad1!AG108)</f>
        <v>253.71874191710791</v>
      </c>
      <c r="AH107">
        <f>IF(Blad1!AH108="",NA(),Blad1!AH108)</f>
        <v>5</v>
      </c>
    </row>
    <row r="108" spans="1:34" x14ac:dyDescent="0.3">
      <c r="A108" t="str">
        <f>IF(Blad1!A83="",NA(),Blad1!A83)</f>
        <v>Harouiya et al. (2011) HF</v>
      </c>
      <c r="B108" t="str">
        <f>IF(Blad1!B83="",NA(),Blad1!B83)</f>
        <v>France</v>
      </c>
      <c r="C108">
        <f>IF(Blad1!C83="",NA(),Blad1!C83)</f>
        <v>45.673692000000003</v>
      </c>
      <c r="D108">
        <f>IF(Blad1!D83="",NA(),Blad1!D83)</f>
        <v>5.5758159999999997</v>
      </c>
      <c r="E108" t="str">
        <f>IF(Blad1!E83="",NA(),Blad1!E83)</f>
        <v>30 months</v>
      </c>
      <c r="F108">
        <f>IF(Blad1!F83="",NA(),Blad1!F83)</f>
        <v>11.387499999999999</v>
      </c>
      <c r="G108">
        <f>IF(Blad1!G83="",NA(),Blad1!G83)</f>
        <v>871</v>
      </c>
      <c r="H108" t="str">
        <f>IF(Blad1!H83="",NA(),Blad1!H83)</f>
        <v>Cfb</v>
      </c>
      <c r="I108">
        <f>IF(Blad1!I83="",NA(),Blad1!I83)/365.25</f>
        <v>5.7297956910939044E-2</v>
      </c>
      <c r="J108" t="str">
        <f>IF(Blad1!J83="",NA(),Blad1!J83)</f>
        <v>continuous, variable</v>
      </c>
      <c r="K108" t="e">
        <f>IF(Blad1!K83="",NA(),Blad1!K83)</f>
        <v>#N/A</v>
      </c>
      <c r="L108" t="e">
        <f>IF(Blad1!L83="",NA(),Blad1!L83)</f>
        <v>#N/A</v>
      </c>
      <c r="M108" t="str">
        <f>IF(Blad1!M83="",NA(),Blad1!M83)</f>
        <v>Harouiya et al. (2011) HF</v>
      </c>
      <c r="N108" t="str">
        <f>IF(Blad1!N83="",NA(),Blad1!N83)</f>
        <v>Horizontal Subsurface Flow</v>
      </c>
      <c r="O108" t="str">
        <f>IF(Blad1!O83="",NA(),Blad1!O83)</f>
        <v>Sec. Domestic Wastewater</v>
      </c>
      <c r="P108">
        <f>IF(Blad1!P83="",NA(),Blad1!P83)</f>
        <v>66</v>
      </c>
      <c r="Q108">
        <f>IF(Blad1!Q83="",NA(),Blad1!Q83)</f>
        <v>0</v>
      </c>
      <c r="R108" t="str">
        <f>IF(Blad1!R83="",NA(),Blad1!R83)</f>
        <v>Constructed</v>
      </c>
      <c r="S108" t="str">
        <f>IF(Blad1!S83="",NA(),Blad1!S83)</f>
        <v>Unspecified</v>
      </c>
      <c r="T108" t="str">
        <f>IF(Blad1!T83="",NA(),Blad1!T83)</f>
        <v>Harouiya et al. (2011) HF</v>
      </c>
      <c r="U108" t="e">
        <f>IF(Blad1!U83="",NA(),Blad1!U83)</f>
        <v>#N/A</v>
      </c>
      <c r="V108" t="e">
        <f>IF(Blad1!V83="",NA(),Blad1!V83)</f>
        <v>#N/A</v>
      </c>
      <c r="W108" t="e">
        <f>IF(Blad1!W83="",NA(),Blad1!W83)</f>
        <v>#N/A</v>
      </c>
      <c r="X108" t="e">
        <f>IF(Blad1!X83="",NA(),Blad1!X83)</f>
        <v>#N/A</v>
      </c>
      <c r="Y108" t="e">
        <f>IF(Blad1!Y83="",NA(),Blad1!Y83)</f>
        <v>#N/A</v>
      </c>
      <c r="Z108" t="e">
        <f>IF(Blad1!Z83="",NA(),Blad1!Z83)</f>
        <v>#N/A</v>
      </c>
      <c r="AA108" t="e">
        <f>IF(Blad1!AA83="",NA(),Blad1!AA83)</f>
        <v>#N/A</v>
      </c>
      <c r="AB108">
        <f>IF(Blad1!AB83="",NA(),Blad1!AB83)</f>
        <v>109.11529282549435</v>
      </c>
      <c r="AC108">
        <f>IF(Blad1!AC83="",NA(),Blad1!AC83)</f>
        <v>52.076647548646378</v>
      </c>
      <c r="AD108">
        <f>IF(Blad1!AD83="",NA(),Blad1!AD83)</f>
        <v>0.53797519010925754</v>
      </c>
      <c r="AE108">
        <f>IF(Blad1!AE83="",NA(),Blad1!AE83)</f>
        <v>2.4394506895567973</v>
      </c>
      <c r="AF108">
        <f>IF(Blad1!AF83="",NA(),Blad1!AF83)</f>
        <v>-4.5666484310468936E-2</v>
      </c>
      <c r="AG108">
        <f>IF(Blad1!AG83="",NA(),Blad1!AG83)</f>
        <v>2.2574583267428978</v>
      </c>
      <c r="AH108">
        <f>IF(Blad1!AH83="",NA(),Blad1!AH83)</f>
        <v>2</v>
      </c>
    </row>
    <row r="109" spans="1:34" x14ac:dyDescent="0.3">
      <c r="A109" t="str">
        <f>IF(Blad1!A84="",NA(),Blad1!A84)</f>
        <v>Harouiya et al. (2011) HF Apatite</v>
      </c>
      <c r="B109" t="str">
        <f>IF(Blad1!B84="",NA(),Blad1!B84)</f>
        <v>France</v>
      </c>
      <c r="C109">
        <f>IF(Blad1!C84="",NA(),Blad1!C84)</f>
        <v>45.673692000000003</v>
      </c>
      <c r="D109">
        <f>IF(Blad1!D84="",NA(),Blad1!D84)</f>
        <v>5.5758159999999997</v>
      </c>
      <c r="E109" t="str">
        <f>IF(Blad1!E84="",NA(),Blad1!E84)</f>
        <v>30 months</v>
      </c>
      <c r="F109">
        <f>IF(Blad1!F84="",NA(),Blad1!F84)</f>
        <v>11.387499999999999</v>
      </c>
      <c r="G109">
        <f>IF(Blad1!G84="",NA(),Blad1!G84)</f>
        <v>871</v>
      </c>
      <c r="H109" t="str">
        <f>IF(Blad1!H84="",NA(),Blad1!H84)</f>
        <v>Cfb</v>
      </c>
      <c r="I109">
        <f>IF(Blad1!I84="",NA(),Blad1!I84)/365.25</f>
        <v>5.7297956910939044E-2</v>
      </c>
      <c r="J109" t="str">
        <f>IF(Blad1!J84="",NA(),Blad1!J84)</f>
        <v>continuous, variable</v>
      </c>
      <c r="K109" t="e">
        <f>IF(Blad1!K84="",NA(),Blad1!K84)</f>
        <v>#N/A</v>
      </c>
      <c r="L109" t="e">
        <f>IF(Blad1!L84="",NA(),Blad1!L84)</f>
        <v>#N/A</v>
      </c>
      <c r="M109" t="str">
        <f>IF(Blad1!M84="",NA(),Blad1!M84)</f>
        <v>Harouiya et al. (2011) HF Apatite</v>
      </c>
      <c r="N109" t="str">
        <f>IF(Blad1!N84="",NA(),Blad1!N84)</f>
        <v>Horizontal Subsurface Flow</v>
      </c>
      <c r="O109" t="str">
        <f>IF(Blad1!O84="",NA(),Blad1!O84)</f>
        <v>Sec. Domestic Wastewater</v>
      </c>
      <c r="P109">
        <f>IF(Blad1!P84="",NA(),Blad1!P84)</f>
        <v>66</v>
      </c>
      <c r="Q109">
        <f>IF(Blad1!Q84="",NA(),Blad1!Q84)</f>
        <v>0</v>
      </c>
      <c r="R109" t="str">
        <f>IF(Blad1!R84="",NA(),Blad1!R84)</f>
        <v>Constructed</v>
      </c>
      <c r="S109" t="str">
        <f>IF(Blad1!S84="",NA(),Blad1!S84)</f>
        <v>Unspecified</v>
      </c>
      <c r="T109" t="str">
        <f>IF(Blad1!T84="",NA(),Blad1!T84)</f>
        <v>Harouiya et al. (2011) HF Apatite</v>
      </c>
      <c r="U109" t="e">
        <f>IF(Blad1!U84="",NA(),Blad1!U84)</f>
        <v>#N/A</v>
      </c>
      <c r="V109" t="e">
        <f>IF(Blad1!V84="",NA(),Blad1!V84)</f>
        <v>#N/A</v>
      </c>
      <c r="W109" t="e">
        <f>IF(Blad1!W84="",NA(),Blad1!W84)</f>
        <v>#N/A</v>
      </c>
      <c r="X109" t="e">
        <f>IF(Blad1!X84="",NA(),Blad1!X84)</f>
        <v>#N/A</v>
      </c>
      <c r="Y109" t="e">
        <f>IF(Blad1!Y84="",NA(),Blad1!Y84)</f>
        <v>#N/A</v>
      </c>
      <c r="Z109" t="e">
        <f>IF(Blad1!Z84="",NA(),Blad1!Z84)</f>
        <v>#N/A</v>
      </c>
      <c r="AA109" t="e">
        <f>IF(Blad1!AA84="",NA(),Blad1!AA84)</f>
        <v>#N/A</v>
      </c>
      <c r="AB109">
        <f>IF(Blad1!AB84="",NA(),Blad1!AB84)</f>
        <v>109.11529282549435</v>
      </c>
      <c r="AC109">
        <f>IF(Blad1!AC84="",NA(),Blad1!AC84)</f>
        <v>52.076647548646378</v>
      </c>
      <c r="AD109">
        <f>IF(Blad1!AD84="",NA(),Blad1!AD84)</f>
        <v>62.581698391038316</v>
      </c>
      <c r="AE109">
        <f>IF(Blad1!AE84="",NA(),Blad1!AE84)</f>
        <v>39.809164375803014</v>
      </c>
      <c r="AF109">
        <f>IF(Blad1!AF84="",NA(),Blad1!AF84)</f>
        <v>54.900183955802007</v>
      </c>
      <c r="AG109">
        <f>IF(Blad1!AG84="",NA(),Blad1!AG84)</f>
        <v>10.281775160081242</v>
      </c>
      <c r="AH109">
        <f>IF(Blad1!AH84="",NA(),Blad1!AH84)</f>
        <v>2</v>
      </c>
    </row>
    <row r="110" spans="1:34" hidden="1" x14ac:dyDescent="0.3">
      <c r="A110" t="str">
        <f>IF(Blad1!A111="",NA(),Blad1!A111)</f>
        <v>Koskiaho et al. (2003) Alastaro</v>
      </c>
      <c r="B110" t="str">
        <f>IF(Blad1!B111="",NA(),Blad1!B111)</f>
        <v>Finland</v>
      </c>
      <c r="C110">
        <f>IF(Blad1!C111="",NA(),Blad1!C111)</f>
        <v>60.942475000000002</v>
      </c>
      <c r="D110">
        <f>IF(Blad1!D111="",NA(),Blad1!D111)</f>
        <v>22.908301999999999</v>
      </c>
      <c r="E110" t="str">
        <f>IF(Blad1!E111="",NA(),Blad1!E111)</f>
        <v>1998-2000</v>
      </c>
      <c r="F110">
        <f>IF(Blad1!F111="",NA(),Blad1!F111)</f>
        <v>4.0916666666666703</v>
      </c>
      <c r="G110">
        <f>IF(Blad1!G111="",NA(),Blad1!G111)</f>
        <v>631</v>
      </c>
      <c r="H110" t="str">
        <f>IF(Blad1!H111="",NA(),Blad1!H111)</f>
        <v>Dfb</v>
      </c>
      <c r="I110">
        <f>IF(Blad1!I111="",NA(),Blad1!I111)/365.25</f>
        <v>2.7481177275838466</v>
      </c>
      <c r="J110" t="str">
        <f>IF(Blad1!J111="",NA(),Blad1!J111)</f>
        <v>Precipitation-driven</v>
      </c>
      <c r="K110">
        <f>IF(Blad1!K111="",NA(),Blad1!K111)</f>
        <v>8.4</v>
      </c>
      <c r="L110">
        <f>IF(Blad1!L111="",NA(),Blad1!L111)</f>
        <v>0.122</v>
      </c>
      <c r="M110" t="str">
        <f>IF(Blad1!M111="",NA(),Blad1!M111)</f>
        <v>Koskiaho et al. (2003) Alastaro</v>
      </c>
      <c r="N110" t="str">
        <f>IF(Blad1!N111="",NA(),Blad1!N111)</f>
        <v>Free Water Surface</v>
      </c>
      <c r="O110" t="str">
        <f>IF(Blad1!O111="",NA(),Blad1!O111)</f>
        <v>Agricultural runoff</v>
      </c>
      <c r="P110">
        <f>IF(Blad1!P111="",NA(),Blad1!P111)</f>
        <v>4800</v>
      </c>
      <c r="Q110">
        <f>IF(Blad1!Q111="",NA(),Blad1!Q111)</f>
        <v>4</v>
      </c>
      <c r="R110" t="str">
        <f>IF(Blad1!R111="",NA(),Blad1!R111)</f>
        <v>Created, formerly other land use</v>
      </c>
      <c r="S110" t="str">
        <f>IF(Blad1!S111="",NA(),Blad1!S111)</f>
        <v>Emergent</v>
      </c>
      <c r="T110" t="str">
        <f>IF(Blad1!T111="",NA(),Blad1!T111)</f>
        <v>Koskiaho et al. (2003) Alastaro</v>
      </c>
      <c r="U110" t="e">
        <f>IF(Blad1!U111="",NA(),Blad1!U111)</f>
        <v>#N/A</v>
      </c>
      <c r="V110" t="e">
        <f>IF(Blad1!V111="",NA(),Blad1!V111)</f>
        <v>#N/A</v>
      </c>
      <c r="W110">
        <f>IF(Blad1!W111="",NA(),Blad1!W111)</f>
        <v>-25.448489010989011</v>
      </c>
      <c r="X110">
        <f>IF(Blad1!X111="",NA(),Blad1!X111)</f>
        <v>37.549506942157613</v>
      </c>
      <c r="Y110">
        <f>IF(Blad1!Y111="",NA(),Blad1!Y111)</f>
        <v>-6</v>
      </c>
      <c r="Z110">
        <f>IF(Blad1!Z111="",NA(),Blad1!Z111)</f>
        <v>8.4852813742385695</v>
      </c>
      <c r="AA110">
        <f>IF(Blad1!AA111="",NA(),Blad1!AA111)</f>
        <v>2</v>
      </c>
      <c r="AB110">
        <f>IF(Blad1!AB111="",NA(),Blad1!AB111)</f>
        <v>9.5414979757085021</v>
      </c>
      <c r="AC110">
        <f>IF(Blad1!AC111="",NA(),Blad1!AC111)</f>
        <v>2.180007343617647</v>
      </c>
      <c r="AD110">
        <f>IF(Blad1!AD111="",NA(),Blad1!AD111)</f>
        <v>0.81288461538461543</v>
      </c>
      <c r="AE110">
        <f>IF(Blad1!AE111="",NA(),Blad1!AE111)</f>
        <v>1.8284149576604458</v>
      </c>
      <c r="AF110">
        <f>IF(Blad1!AF111="",NA(),Blad1!AF111)</f>
        <v>6.5</v>
      </c>
      <c r="AG110">
        <f>IF(Blad1!AG111="",NA(),Blad1!AG111)</f>
        <v>17.677669529663689</v>
      </c>
      <c r="AH110">
        <f>IF(Blad1!AH111="",NA(),Blad1!AH111)</f>
        <v>2</v>
      </c>
    </row>
    <row r="111" spans="1:34" x14ac:dyDescent="0.3">
      <c r="A111" t="str">
        <f>IF(Blad1!A96="",NA(),Blad1!A96)</f>
        <v>Juston &amp; DeBusk (2006) STA-1W north</v>
      </c>
      <c r="B111" t="str">
        <f>IF(Blad1!B96="",NA(),Blad1!B96)</f>
        <v>Florida, USA</v>
      </c>
      <c r="C111">
        <f>IF(Blad1!C96="",NA(),Blad1!C96)</f>
        <v>26.667999999999999</v>
      </c>
      <c r="D111">
        <f>IF(Blad1!D96="",NA(),Blad1!D96)</f>
        <v>-80.424000000000007</v>
      </c>
      <c r="E111" t="str">
        <f>IF(Blad1!E96="",NA(),Blad1!E96)</f>
        <v>2002-2004</v>
      </c>
      <c r="F111">
        <f>IF(Blad1!F96="",NA(),Blad1!F96)</f>
        <v>23.0208333333333</v>
      </c>
      <c r="G111">
        <f>IF(Blad1!G96="",NA(),Blad1!G96)</f>
        <v>1416</v>
      </c>
      <c r="H111" t="str">
        <f>IF(Blad1!H96="",NA(),Blad1!H96)</f>
        <v>Aw</v>
      </c>
      <c r="I111">
        <f>IF(Blad1!I96="",NA(),Blad1!I96)/365.25</f>
        <v>5.9958932238193013E-2</v>
      </c>
      <c r="J111" t="str">
        <f>IF(Blad1!J96="",NA(),Blad1!J96)</f>
        <v>Precipitation-driven</v>
      </c>
      <c r="K111" t="e">
        <f>IF(Blad1!K96="",NA(),Blad1!K96)</f>
        <v>#N/A</v>
      </c>
      <c r="L111">
        <f>IF(Blad1!L96="",NA(),Blad1!L96)</f>
        <v>0.16500000000000001</v>
      </c>
      <c r="M111" t="str">
        <f>IF(Blad1!M96="",NA(),Blad1!M96)</f>
        <v>Juston &amp; DeBusk (2006) STA-1W north</v>
      </c>
      <c r="N111" t="str">
        <f>IF(Blad1!N96="",NA(),Blad1!N96)</f>
        <v>Free Water Surface</v>
      </c>
      <c r="O111" t="str">
        <f>IF(Blad1!O96="",NA(),Blad1!O96)</f>
        <v>Agricultural runoff</v>
      </c>
      <c r="P111">
        <f>IF(Blad1!P96="",NA(),Blad1!P96)</f>
        <v>11550000</v>
      </c>
      <c r="Q111">
        <f>IF(Blad1!Q96="",NA(),Blad1!Q96)</f>
        <v>3</v>
      </c>
      <c r="R111" t="str">
        <f>IF(Blad1!R96="",NA(),Blad1!R96)</f>
        <v>Created, formerly cropland</v>
      </c>
      <c r="S111" t="str">
        <f>IF(Blad1!S96="",NA(),Blad1!S96)</f>
        <v>Emergent</v>
      </c>
      <c r="T111" t="str">
        <f>IF(Blad1!T96="",NA(),Blad1!T96)</f>
        <v>Juston &amp; DeBusk (2006) STA-1W north</v>
      </c>
      <c r="U111" t="e">
        <f>IF(Blad1!U96="",NA(),Blad1!U96)</f>
        <v>#N/A</v>
      </c>
      <c r="V111" t="e">
        <f>IF(Blad1!V96="",NA(),Blad1!V96)</f>
        <v>#N/A</v>
      </c>
      <c r="W111" t="e">
        <f>IF(Blad1!W96="",NA(),Blad1!W96)</f>
        <v>#N/A</v>
      </c>
      <c r="X111" t="e">
        <f>IF(Blad1!X96="",NA(),Blad1!X96)</f>
        <v>#N/A</v>
      </c>
      <c r="Y111" t="e">
        <f>IF(Blad1!Y96="",NA(),Blad1!Y96)</f>
        <v>#N/A</v>
      </c>
      <c r="Z111" t="e">
        <f>IF(Blad1!Z96="",NA(),Blad1!Z96)</f>
        <v>#N/A</v>
      </c>
      <c r="AA111" t="e">
        <f>IF(Blad1!AA96="",NA(),Blad1!AA96)</f>
        <v>#N/A</v>
      </c>
      <c r="AB111">
        <f>IF(Blad1!AB96="",NA(),Blad1!AB96)</f>
        <v>3.6</v>
      </c>
      <c r="AC111" t="e">
        <f>IF(Blad1!AC96="",NA(),Blad1!AC96)</f>
        <v>#N/A</v>
      </c>
      <c r="AD111">
        <f>IF(Blad1!AD96="",NA(),Blad1!AD96)</f>
        <v>1.764</v>
      </c>
      <c r="AE111" t="e">
        <f>IF(Blad1!AE96="",NA(),Blad1!AE96)</f>
        <v>#N/A</v>
      </c>
      <c r="AF111">
        <f>IF(Blad1!AF96="",NA(),Blad1!AF96)</f>
        <v>49</v>
      </c>
      <c r="AG111" t="e">
        <f>IF(Blad1!AG96="",NA(),Blad1!AG96)</f>
        <v>#N/A</v>
      </c>
      <c r="AH111">
        <f>IF(Blad1!AH96="",NA(),Blad1!AH96)</f>
        <v>1</v>
      </c>
    </row>
    <row r="112" spans="1:34" x14ac:dyDescent="0.3">
      <c r="A112" t="str">
        <f>IF(Blad1!A128="",NA(),Blad1!A128)</f>
        <v>Lu et al. (2010) Kunming NCW</v>
      </c>
      <c r="B112" t="str">
        <f>IF(Blad1!B128="",NA(),Blad1!B128)</f>
        <v>China</v>
      </c>
      <c r="C112">
        <f>IF(Blad1!C128="",NA(),Blad1!C128)</f>
        <v>24.856000000000002</v>
      </c>
      <c r="D112">
        <f>IF(Blad1!D128="",NA(),Blad1!D128)</f>
        <v>102.78319999999999</v>
      </c>
      <c r="E112">
        <f>IF(Blad1!E128="",NA(),Blad1!E128)</f>
        <v>2003</v>
      </c>
      <c r="F112">
        <f>IF(Blad1!F128="",NA(),Blad1!F128)</f>
        <v>15.945833333333301</v>
      </c>
      <c r="G112">
        <f>IF(Blad1!G128="",NA(),Blad1!G128)</f>
        <v>1002</v>
      </c>
      <c r="H112" t="str">
        <f>IF(Blad1!H128="",NA(),Blad1!H128)</f>
        <v>Cwb</v>
      </c>
      <c r="I112">
        <f>IF(Blad1!I128="",NA(),Blad1!I128)/365.25</f>
        <v>5.9958932238193013E-2</v>
      </c>
      <c r="J112" t="str">
        <f>IF(Blad1!J128="",NA(),Blad1!J128)</f>
        <v>continuous, variable</v>
      </c>
      <c r="K112">
        <f>IF(Blad1!K128="",NA(),Blad1!K128)</f>
        <v>8.4</v>
      </c>
      <c r="L112">
        <f>IF(Blad1!L128="",NA(),Blad1!L128)</f>
        <v>0.87</v>
      </c>
      <c r="M112" t="str">
        <f>IF(Blad1!M128="",NA(),Blad1!M128)</f>
        <v>Lu et al. (2010) Kunming NCW</v>
      </c>
      <c r="N112" t="str">
        <f>IF(Blad1!N128="",NA(),Blad1!N128)</f>
        <v>Free Water Surface</v>
      </c>
      <c r="O112" t="str">
        <f>IF(Blad1!O128="",NA(),Blad1!O128)</f>
        <v>Agricultural runoff</v>
      </c>
      <c r="P112">
        <f>IF(Blad1!P128="",NA(),Blad1!P128)</f>
        <v>4200</v>
      </c>
      <c r="Q112" t="e">
        <f>IF(Blad1!Q128="",NA(),Blad1!Q128)</f>
        <v>#N/A</v>
      </c>
      <c r="R112" t="str">
        <f>IF(Blad1!R128="",NA(),Blad1!R128)</f>
        <v>Constructed</v>
      </c>
      <c r="S112" t="str">
        <f>IF(Blad1!S128="",NA(),Blad1!S128)</f>
        <v>Emergent</v>
      </c>
      <c r="T112" t="str">
        <f>IF(Blad1!T128="",NA(),Blad1!T128)</f>
        <v>Lu et al. (2010) Kunming NCW</v>
      </c>
      <c r="U112">
        <f>IF(Blad1!U128="",NA(),Blad1!U128)</f>
        <v>105.48499999999999</v>
      </c>
      <c r="V112" t="e">
        <f>IF(Blad1!V128="",NA(),Blad1!V128)</f>
        <v>#N/A</v>
      </c>
      <c r="W112">
        <f>IF(Blad1!W128="",NA(),Blad1!W128)</f>
        <v>59.129999999999995</v>
      </c>
      <c r="X112" t="e">
        <f>IF(Blad1!X128="",NA(),Blad1!X128)</f>
        <v>#N/A</v>
      </c>
      <c r="Y112">
        <f>IF(Blad1!Y128="",NA(),Blad1!Y128)</f>
        <v>56.055363321799312</v>
      </c>
      <c r="Z112" t="e">
        <f>IF(Blad1!Z128="",NA(),Blad1!Z128)</f>
        <v>#N/A</v>
      </c>
      <c r="AA112">
        <f>IF(Blad1!AA128="",NA(),Blad1!AA128)</f>
        <v>1</v>
      </c>
      <c r="AB112">
        <f>IF(Blad1!AB128="",NA(),Blad1!AB128)</f>
        <v>13.505000000000001</v>
      </c>
      <c r="AC112" t="e">
        <f>IF(Blad1!AC128="",NA(),Blad1!AC128)</f>
        <v>#N/A</v>
      </c>
      <c r="AD112">
        <f>IF(Blad1!AD128="",NA(),Blad1!AD128)</f>
        <v>9.125</v>
      </c>
      <c r="AE112" t="e">
        <f>IF(Blad1!AE128="",NA(),Blad1!AE128)</f>
        <v>#N/A</v>
      </c>
      <c r="AF112">
        <f>IF(Blad1!AF128="",NA(),Blad1!AF128)</f>
        <v>67.567567567567565</v>
      </c>
      <c r="AG112" t="e">
        <f>IF(Blad1!AG128="",NA(),Blad1!AG128)</f>
        <v>#N/A</v>
      </c>
      <c r="AH112">
        <f>IF(Blad1!AH128="",NA(),Blad1!AH128)</f>
        <v>1</v>
      </c>
    </row>
    <row r="113" spans="1:34" x14ac:dyDescent="0.3">
      <c r="A113" t="str">
        <f>IF(Blad1!A78="",NA(),Blad1!A78)</f>
        <v>Gu (2008) South Test Cell S9</v>
      </c>
      <c r="B113" t="str">
        <f>IF(Blad1!B78="",NA(),Blad1!B78)</f>
        <v>Florida, USA</v>
      </c>
      <c r="C113">
        <f>IF(Blad1!C78="",NA(),Blad1!C78)</f>
        <v>26.624199999999998</v>
      </c>
      <c r="D113">
        <f>IF(Blad1!D78="",NA(),Blad1!D78)</f>
        <v>-80.426000000000002</v>
      </c>
      <c r="E113" t="str">
        <f>IF(Blad1!E78="",NA(),Blad1!E78)</f>
        <v>2000-2001</v>
      </c>
      <c r="F113">
        <f>IF(Blad1!F78="",NA(),Blad1!F78)</f>
        <v>23.091666666666701</v>
      </c>
      <c r="G113">
        <f>IF(Blad1!G78="",NA(),Blad1!G78)</f>
        <v>1440</v>
      </c>
      <c r="H113" t="str">
        <f>IF(Blad1!H78="",NA(),Blad1!H78)</f>
        <v>Aw</v>
      </c>
      <c r="I113">
        <f>IF(Blad1!I78="",NA(),Blad1!I78)/365.25</f>
        <v>6.0958247775496237E-2</v>
      </c>
      <c r="J113" t="str">
        <f>IF(Blad1!J78="",NA(),Blad1!J78)</f>
        <v>continuous, variable</v>
      </c>
      <c r="K113" t="e">
        <f>IF(Blad1!K78="",NA(),Blad1!K78)</f>
        <v>#N/A</v>
      </c>
      <c r="L113">
        <f>IF(Blad1!L78="",NA(),Blad1!L78)</f>
        <v>26.07063000521627</v>
      </c>
      <c r="M113" t="str">
        <f>IF(Blad1!M78="",NA(),Blad1!M78)</f>
        <v>Gu (2008) South Test Cell S9</v>
      </c>
      <c r="N113" t="str">
        <f>IF(Blad1!N78="",NA(),Blad1!N78)</f>
        <v>Free Water Surface</v>
      </c>
      <c r="O113" t="str">
        <f>IF(Blad1!O78="",NA(),Blad1!O78)</f>
        <v>Agricultural runoff</v>
      </c>
      <c r="P113">
        <f>IF(Blad1!P78="",NA(),Blad1!P78)</f>
        <v>2000</v>
      </c>
      <c r="Q113">
        <f>IF(Blad1!Q78="",NA(),Blad1!Q78)</f>
        <v>2</v>
      </c>
      <c r="R113" t="str">
        <f>IF(Blad1!R78="",NA(),Blad1!R78)</f>
        <v>Constructed</v>
      </c>
      <c r="S113" t="str">
        <f>IF(Blad1!S78="",NA(),Blad1!S78)</f>
        <v>Submerged</v>
      </c>
      <c r="T113" t="str">
        <f>IF(Blad1!T78="",NA(),Blad1!T78)</f>
        <v>Gu (2008) South Test Cell S9</v>
      </c>
      <c r="U113" t="e">
        <f>IF(Blad1!U78="",NA(),Blad1!U78)</f>
        <v>#N/A</v>
      </c>
      <c r="V113" t="e">
        <f>IF(Blad1!V78="",NA(),Blad1!V78)</f>
        <v>#N/A</v>
      </c>
      <c r="W113" t="e">
        <f>IF(Blad1!W78="",NA(),Blad1!W78)</f>
        <v>#N/A</v>
      </c>
      <c r="X113" t="e">
        <f>IF(Blad1!X78="",NA(),Blad1!X78)</f>
        <v>#N/A</v>
      </c>
      <c r="Y113" t="e">
        <f>IF(Blad1!Y78="",NA(),Blad1!Y78)</f>
        <v>#N/A</v>
      </c>
      <c r="Z113" t="e">
        <f>IF(Blad1!Z78="",NA(),Blad1!Z78)</f>
        <v>#N/A</v>
      </c>
      <c r="AA113" t="e">
        <f>IF(Blad1!AA78="",NA(),Blad1!AA78)</f>
        <v>#N/A</v>
      </c>
      <c r="AB113">
        <f>IF(Blad1!AB78="",NA(),Blad1!AB78)</f>
        <v>0.57999999999999996</v>
      </c>
      <c r="AC113" t="e">
        <f>IF(Blad1!AC78="",NA(),Blad1!AC78)</f>
        <v>#N/A</v>
      </c>
      <c r="AD113">
        <f>IF(Blad1!AD78="",NA(),Blad1!AD78)</f>
        <v>0.2</v>
      </c>
      <c r="AE113" t="e">
        <f>IF(Blad1!AE78="",NA(),Blad1!AE78)</f>
        <v>#N/A</v>
      </c>
      <c r="AF113">
        <f>IF(Blad1!AF78="",NA(),Blad1!AF78)</f>
        <v>34</v>
      </c>
      <c r="AG113" t="e">
        <f>IF(Blad1!AG78="",NA(),Blad1!AG78)</f>
        <v>#N/A</v>
      </c>
      <c r="AH113">
        <f>IF(Blad1!AH78="",NA(),Blad1!AH78)</f>
        <v>1</v>
      </c>
    </row>
    <row r="114" spans="1:34" x14ac:dyDescent="0.3">
      <c r="A114" t="str">
        <f>IF(Blad1!A61="",NA(),Blad1!A61)</f>
        <v>Flyckt (2010) Magle</v>
      </c>
      <c r="B114" t="str">
        <f>IF(Blad1!B61="",NA(),Blad1!B61)</f>
        <v>Sweden</v>
      </c>
      <c r="C114">
        <f>IF(Blad1!C61="",NA(),Blad1!C61)</f>
        <v>56.137006999999997</v>
      </c>
      <c r="D114">
        <f>IF(Blad1!D61="",NA(),Blad1!D61)</f>
        <v>13.742948</v>
      </c>
      <c r="E114" t="str">
        <f>IF(Blad1!E61="",NA(),Blad1!E61)</f>
        <v>1996-2009</v>
      </c>
      <c r="F114">
        <f>IF(Blad1!F61="",NA(),Blad1!F61)</f>
        <v>7.5208333333333304</v>
      </c>
      <c r="G114">
        <f>IF(Blad1!G61="",NA(),Blad1!G61)</f>
        <v>2.4</v>
      </c>
      <c r="H114" t="str">
        <f>IF(Blad1!H61="",NA(),Blad1!H61)</f>
        <v>Cfb</v>
      </c>
      <c r="I114">
        <f>IF(Blad1!I61="",NA(),Blad1!I61)/365.25</f>
        <v>6.1802669404517438E-2</v>
      </c>
      <c r="J114" t="str">
        <f>IF(Blad1!J61="",NA(),Blad1!J61)</f>
        <v>Continous, variable</v>
      </c>
      <c r="K114">
        <f>IF(Blad1!K61="",NA(),Blad1!K61)</f>
        <v>20</v>
      </c>
      <c r="L114">
        <f>IF(Blad1!L61="",NA(),Blad1!L61)</f>
        <v>0.16999999999999996</v>
      </c>
      <c r="M114" t="str">
        <f>IF(Blad1!M61="",NA(),Blad1!M61)</f>
        <v>Flyckt (2010) Magle</v>
      </c>
      <c r="N114" t="str">
        <f>IF(Blad1!N61="",NA(),Blad1!N61)</f>
        <v>Free Water Surface</v>
      </c>
      <c r="O114" t="str">
        <f>IF(Blad1!O61="",NA(),Blad1!O61)</f>
        <v>Tert. Domestic Wastewater</v>
      </c>
      <c r="P114">
        <f>IF(Blad1!P61="",NA(),Blad1!P61)</f>
        <v>200000</v>
      </c>
      <c r="Q114">
        <f>IF(Blad1!Q61="",NA(),Blad1!Q61)</f>
        <v>1</v>
      </c>
      <c r="R114" t="str">
        <f>IF(Blad1!R61="",NA(),Blad1!R61)</f>
        <v>Created, formerly other land use</v>
      </c>
      <c r="S114" t="str">
        <f>IF(Blad1!S61="",NA(),Blad1!S61)</f>
        <v>Submerged</v>
      </c>
      <c r="T114" t="str">
        <f>IF(Blad1!T61="",NA(),Blad1!T61)</f>
        <v>Flyckt (2010) Magle</v>
      </c>
      <c r="U114">
        <f>IF(Blad1!U61="",NA(),Blad1!U61)</f>
        <v>457.68630545122198</v>
      </c>
      <c r="V114">
        <f>IF(Blad1!V61="",NA(),Blad1!V61)</f>
        <v>61.431631486843095</v>
      </c>
      <c r="W114">
        <f>IF(Blad1!W61="",NA(),Blad1!W61)</f>
        <v>106.57849732071566</v>
      </c>
      <c r="X114">
        <f>IF(Blad1!X61="",NA(),Blad1!X61)</f>
        <v>34.54167943678619</v>
      </c>
      <c r="Y114">
        <f>IF(Blad1!Y61="",NA(),Blad1!Y61)</f>
        <v>23.571428571428573</v>
      </c>
      <c r="Z114">
        <f>IF(Blad1!Z61="",NA(),Blad1!Z61)</f>
        <v>8.0260564673806289</v>
      </c>
      <c r="AA114">
        <f>IF(Blad1!AA61="",NA(),Blad1!AA61)</f>
        <v>14</v>
      </c>
      <c r="AB114">
        <f>IF(Blad1!AB61="",NA(),Blad1!AB61)</f>
        <v>3.8399584027789735</v>
      </c>
      <c r="AC114">
        <f>IF(Blad1!AC61="",NA(),Blad1!AC61)</f>
        <v>1.2296805523516519</v>
      </c>
      <c r="AD114">
        <f>IF(Blad1!AD61="",NA(),Blad1!AD61)</f>
        <v>1.0402589459968403</v>
      </c>
      <c r="AE114">
        <f>IF(Blad1!AE61="",NA(),Blad1!AE61)</f>
        <v>0.73718479952585436</v>
      </c>
      <c r="AF114">
        <f>IF(Blad1!AF61="",NA(),Blad1!AF61)</f>
        <v>28.428571428571427</v>
      </c>
      <c r="AG114">
        <f>IF(Blad1!AG61="",NA(),Blad1!AG61)</f>
        <v>17.9773972862262</v>
      </c>
      <c r="AH114">
        <f>IF(Blad1!AH61="",NA(),Blad1!AH61)</f>
        <v>14</v>
      </c>
    </row>
    <row r="115" spans="1:34" x14ac:dyDescent="0.3">
      <c r="A115" t="str">
        <f>IF(Blad1!A63="",NA(),Blad1!A63)</f>
        <v>Flyckt (2010) Vagnhärad</v>
      </c>
      <c r="B115" t="str">
        <f>IF(Blad1!B63="",NA(),Blad1!B63)</f>
        <v>Sweden</v>
      </c>
      <c r="C115">
        <f>IF(Blad1!C63="",NA(),Blad1!C63)</f>
        <v>58.941499999999998</v>
      </c>
      <c r="D115">
        <f>IF(Blad1!D63="",NA(),Blad1!D63)</f>
        <v>17.514832999999999</v>
      </c>
      <c r="E115" t="str">
        <f>IF(Blad1!E63="",NA(),Blad1!E63)</f>
        <v>2003-2009</v>
      </c>
      <c r="F115">
        <f>IF(Blad1!F63="",NA(),Blad1!F63)</f>
        <v>6.9</v>
      </c>
      <c r="G115" t="e">
        <f>IF(Blad1!G63="",NA(),Blad1!G63)</f>
        <v>#N/A</v>
      </c>
      <c r="H115" t="str">
        <f>IF(Blad1!H63="",NA(),Blad1!H63)</f>
        <v>Cfb</v>
      </c>
      <c r="I115">
        <f>IF(Blad1!I63="",NA(),Blad1!I63)/365.25</f>
        <v>6.2652739338749514E-2</v>
      </c>
      <c r="J115" t="str">
        <f>IF(Blad1!J63="",NA(),Blad1!J63)</f>
        <v>Continous, variable</v>
      </c>
      <c r="K115">
        <f>IF(Blad1!K63="",NA(),Blad1!K63)</f>
        <v>21</v>
      </c>
      <c r="L115">
        <f>IF(Blad1!L63="",NA(),Blad1!L63)</f>
        <v>0.52</v>
      </c>
      <c r="M115" t="str">
        <f>IF(Blad1!M63="",NA(),Blad1!M63)</f>
        <v>Flyckt (2010) Vagnhärad</v>
      </c>
      <c r="N115" t="str">
        <f>IF(Blad1!N63="",NA(),Blad1!N63)</f>
        <v>Combined Horizontal</v>
      </c>
      <c r="O115" t="str">
        <f>IF(Blad1!O63="",NA(),Blad1!O63)</f>
        <v>Tert. Domestic Wastewater</v>
      </c>
      <c r="P115">
        <f>IF(Blad1!P63="",NA(),Blad1!P63)</f>
        <v>23000</v>
      </c>
      <c r="Q115">
        <f>IF(Blad1!Q63="",NA(),Blad1!Q63)</f>
        <v>2</v>
      </c>
      <c r="R115" t="str">
        <f>IF(Blad1!R63="",NA(),Blad1!R63)</f>
        <v>Created, formerly other land use</v>
      </c>
      <c r="S115" t="str">
        <f>IF(Blad1!S63="",NA(),Blad1!S63)</f>
        <v>Emergent</v>
      </c>
      <c r="T115" t="str">
        <f>IF(Blad1!T63="",NA(),Blad1!T63)</f>
        <v>Flyckt (2010) Vagnhärad</v>
      </c>
      <c r="U115">
        <f>IF(Blad1!U63="",NA(),Blad1!U63)</f>
        <v>483.24783528316311</v>
      </c>
      <c r="V115">
        <f>IF(Blad1!V63="",NA(),Blad1!V63)</f>
        <v>45.288470619110228</v>
      </c>
      <c r="W115">
        <f>IF(Blad1!W63="",NA(),Blad1!W63)</f>
        <v>123.89532389532327</v>
      </c>
      <c r="X115">
        <f>IF(Blad1!X63="",NA(),Blad1!X63)</f>
        <v>31.826097819085447</v>
      </c>
      <c r="Y115">
        <f>IF(Blad1!Y63="",NA(),Blad1!Y63)</f>
        <v>25.571428571428573</v>
      </c>
      <c r="Z115">
        <f>IF(Blad1!Z63="",NA(),Blad1!Z63)</f>
        <v>5.7693772875167575</v>
      </c>
      <c r="AA115">
        <f>IF(Blad1!AA63="",NA(),Blad1!AA63)</f>
        <v>7</v>
      </c>
      <c r="AB115">
        <f>IF(Blad1!AB63="",NA(),Blad1!AB63)</f>
        <v>11.661888779026741</v>
      </c>
      <c r="AC115">
        <f>IF(Blad1!AC63="",NA(),Blad1!AC63)</f>
        <v>5.4449004092109687</v>
      </c>
      <c r="AD115">
        <f>IF(Blad1!AD63="",NA(),Blad1!AD63)</f>
        <v>10.067491563554528</v>
      </c>
      <c r="AE115">
        <f>IF(Blad1!AE63="",NA(),Blad1!AE63)</f>
        <v>5.4552922277608262</v>
      </c>
      <c r="AF115">
        <f>IF(Blad1!AF63="",NA(),Blad1!AF63)</f>
        <v>84.142857142857139</v>
      </c>
      <c r="AG115">
        <f>IF(Blad1!AG63="",NA(),Blad1!AG63)</f>
        <v>6.2029179001652777</v>
      </c>
      <c r="AH115">
        <f>IF(Blad1!AH63="",NA(),Blad1!AH63)</f>
        <v>7</v>
      </c>
    </row>
    <row r="116" spans="1:34" x14ac:dyDescent="0.3">
      <c r="A116" t="str">
        <f>IF(Blad1!A153="",NA(),Blad1!A153)</f>
        <v>Nungesser &amp; Chimney (2001) ENRP Cell 2</v>
      </c>
      <c r="B116" t="str">
        <f>IF(Blad1!B153="",NA(),Blad1!B153)</f>
        <v>Florida, USA</v>
      </c>
      <c r="C116">
        <f>IF(Blad1!C153="",NA(),Blad1!C153)</f>
        <v>26.628260000000001</v>
      </c>
      <c r="D116">
        <f>IF(Blad1!D153="",NA(),Blad1!D153)</f>
        <v>-80.433139999999995</v>
      </c>
      <c r="E116" t="str">
        <f>IF(Blad1!E153="",NA(),Blad1!E153)</f>
        <v>1995-1999</v>
      </c>
      <c r="F116">
        <f>IF(Blad1!F153="",NA(),Blad1!F153)</f>
        <v>23.033333333333299</v>
      </c>
      <c r="G116">
        <f>IF(Blad1!G153="",NA(),Blad1!G153)</f>
        <v>1429</v>
      </c>
      <c r="H116" t="str">
        <f>IF(Blad1!H153="",NA(),Blad1!H153)</f>
        <v>Aw</v>
      </c>
      <c r="I116">
        <f>IF(Blad1!I153="",NA(),Blad1!I153)/365.25</f>
        <v>6.2956878850102677E-2</v>
      </c>
      <c r="J116" t="str">
        <f>IF(Blad1!J153="",NA(),Blad1!J153)</f>
        <v>continuous, variable</v>
      </c>
      <c r="K116" t="e">
        <f>IF(Blad1!K153="",NA(),Blad1!K153)</f>
        <v>#N/A</v>
      </c>
      <c r="L116" t="e">
        <f>IF(Blad1!L153="",NA(),Blad1!L153)</f>
        <v>#N/A</v>
      </c>
      <c r="M116" t="str">
        <f>IF(Blad1!M153="",NA(),Blad1!M153)</f>
        <v>Nungesser &amp; Chimney (2001) ENRP Cell 2</v>
      </c>
      <c r="N116" t="str">
        <f>IF(Blad1!N153="",NA(),Blad1!N153)</f>
        <v>Free Water Surface</v>
      </c>
      <c r="O116" t="str">
        <f>IF(Blad1!O153="",NA(),Blad1!O153)</f>
        <v>Agricultural runoff</v>
      </c>
      <c r="P116">
        <f>IF(Blad1!P153="",NA(),Blad1!P153)</f>
        <v>4130000</v>
      </c>
      <c r="Q116" t="str">
        <f>IF(Blad1!Q153="",NA(),Blad1!Q153)</f>
        <v>1?</v>
      </c>
      <c r="R116" t="str">
        <f>IF(Blad1!R153="",NA(),Blad1!R153)</f>
        <v>Constructed</v>
      </c>
      <c r="S116" t="str">
        <f>IF(Blad1!S153="",NA(),Blad1!S153)</f>
        <v>Emergent</v>
      </c>
      <c r="T116" t="str">
        <f>IF(Blad1!T153="",NA(),Blad1!T153)</f>
        <v>Nungesser &amp; Chimney (2001) ENRP Cell 2</v>
      </c>
      <c r="U116" t="e">
        <f>IF(Blad1!U153="",NA(),Blad1!U153)</f>
        <v>#N/A</v>
      </c>
      <c r="V116" t="e">
        <f>IF(Blad1!V153="",NA(),Blad1!V153)</f>
        <v>#N/A</v>
      </c>
      <c r="W116" t="e">
        <f>IF(Blad1!W153="",NA(),Blad1!W153)</f>
        <v>#N/A</v>
      </c>
      <c r="X116" t="e">
        <f>IF(Blad1!X153="",NA(),Blad1!X153)</f>
        <v>#N/A</v>
      </c>
      <c r="Y116" t="e">
        <f>IF(Blad1!Y153="",NA(),Blad1!Y153)</f>
        <v>#N/A</v>
      </c>
      <c r="Z116" t="e">
        <f>IF(Blad1!Z153="",NA(),Blad1!Z153)</f>
        <v>#N/A</v>
      </c>
      <c r="AA116" t="e">
        <f>IF(Blad1!AA153="",NA(),Blad1!AA153)</f>
        <v>#N/A</v>
      </c>
      <c r="AB116">
        <f>IF(Blad1!AB153="",NA(),Blad1!AB153)</f>
        <v>1.7537530266343826</v>
      </c>
      <c r="AC116" t="e">
        <f>IF(Blad1!AC153="",NA(),Blad1!AC153)</f>
        <v>#N/A</v>
      </c>
      <c r="AD116">
        <f>IF(Blad1!AD153="",NA(),Blad1!AD153)</f>
        <v>0.92500000000000004</v>
      </c>
      <c r="AE116" t="e">
        <f>IF(Blad1!AE153="",NA(),Blad1!AE153)</f>
        <v>#N/A</v>
      </c>
      <c r="AF116">
        <f>IF(Blad1!AF153="",NA(),Blad1!AF153)</f>
        <v>52.8</v>
      </c>
      <c r="AG116" t="e">
        <f>IF(Blad1!AG153="",NA(),Blad1!AG153)</f>
        <v>#N/A</v>
      </c>
      <c r="AH116">
        <f>IF(Blad1!AH153="",NA(),Blad1!AH153)</f>
        <v>1</v>
      </c>
    </row>
    <row r="117" spans="1:34" x14ac:dyDescent="0.3">
      <c r="A117" t="str">
        <f>IF(Blad1!A67="",NA(),Blad1!A67)</f>
        <v>Gajewska &amp; Ambroch (2012) Wiklino VF</v>
      </c>
      <c r="B117" t="str">
        <f>IF(Blad1!B67="",NA(),Blad1!B67)</f>
        <v>Poland</v>
      </c>
      <c r="C117">
        <f>IF(Blad1!C67="",NA(),Blad1!C67)</f>
        <v>54.548400000000001</v>
      </c>
      <c r="D117">
        <f>IF(Blad1!D67="",NA(),Blad1!D67)</f>
        <v>17.1494</v>
      </c>
      <c r="E117" t="str">
        <f>IF(Blad1!E67="",NA(),Blad1!E67)</f>
        <v>2007-2009</v>
      </c>
      <c r="F117">
        <f>IF(Blad1!F67="",NA(),Blad1!F67)</f>
        <v>8.0416666666666696</v>
      </c>
      <c r="G117">
        <f>IF(Blad1!G67="",NA(),Blad1!G67)</f>
        <v>664</v>
      </c>
      <c r="H117" t="str">
        <f>IF(Blad1!H67="",NA(),Blad1!H67)</f>
        <v>Cfb</v>
      </c>
      <c r="I117">
        <f>IF(Blad1!I67="",NA(),Blad1!I67)/365.25</f>
        <v>6.5655030800821357E-2</v>
      </c>
      <c r="J117" t="str">
        <f>IF(Blad1!J67="",NA(),Blad1!J67)</f>
        <v>Intermittent, variable</v>
      </c>
      <c r="K117">
        <f>IF(Blad1!K67="",NA(),Blad1!K67)</f>
        <v>72.099999999999994</v>
      </c>
      <c r="L117" t="e">
        <f>IF(Blad1!L67="",NA(),Blad1!L67)</f>
        <v>#N/A</v>
      </c>
      <c r="M117" t="str">
        <f>IF(Blad1!M67="",NA(),Blad1!M67)</f>
        <v>Gajewska &amp; Ambroch (2012) Wiklino VF</v>
      </c>
      <c r="N117" t="str">
        <f>IF(Blad1!N67="",NA(),Blad1!N67)</f>
        <v>Vertical Subsurface Down</v>
      </c>
      <c r="O117" t="str">
        <f>IF(Blad1!O67="",NA(),Blad1!O67)</f>
        <v>Sec. Domestic Wastewater</v>
      </c>
      <c r="P117">
        <f>IF(Blad1!P67="",NA(),Blad1!P67)</f>
        <v>312</v>
      </c>
      <c r="Q117">
        <f>IF(Blad1!Q67="",NA(),Blad1!Q67)</f>
        <v>7</v>
      </c>
      <c r="R117" t="str">
        <f>IF(Blad1!R67="",NA(),Blad1!R67)</f>
        <v>Constructed</v>
      </c>
      <c r="S117" t="str">
        <f>IF(Blad1!S67="",NA(),Blad1!S67)</f>
        <v>Emergent</v>
      </c>
      <c r="T117" t="str">
        <f>IF(Blad1!T67="",NA(),Blad1!T67)</f>
        <v>Gajewska &amp; Ambroch (2012) Wiklino VF</v>
      </c>
      <c r="U117">
        <f>IF(Blad1!U67="",NA(),Blad1!U67)</f>
        <v>1642.5</v>
      </c>
      <c r="V117" t="e">
        <f>IF(Blad1!V67="",NA(),Blad1!V67)</f>
        <v>#N/A</v>
      </c>
      <c r="W117">
        <f>IF(Blad1!W67="",NA(),Blad1!W67)</f>
        <v>510.99999999999994</v>
      </c>
      <c r="X117" t="e">
        <f>IF(Blad1!X67="",NA(),Blad1!X67)</f>
        <v>#N/A</v>
      </c>
      <c r="Y117">
        <f>IF(Blad1!Y67="",NA(),Blad1!Y67)</f>
        <v>31.111111111111111</v>
      </c>
      <c r="Z117" t="e">
        <f>IF(Blad1!Z67="",NA(),Blad1!Z67)</f>
        <v>#N/A</v>
      </c>
      <c r="AA117">
        <f>IF(Blad1!AA67="",NA(),Blad1!AA67)</f>
        <v>1</v>
      </c>
      <c r="AB117" t="e">
        <f>IF(Blad1!AB67="",NA(),Blad1!AB67)</f>
        <v>#N/A</v>
      </c>
      <c r="AC117" t="e">
        <f>IF(Blad1!AC67="",NA(),Blad1!AC67)</f>
        <v>#N/A</v>
      </c>
      <c r="AD117" t="e">
        <f>IF(Blad1!AD67="",NA(),Blad1!AD67)</f>
        <v>#N/A</v>
      </c>
      <c r="AE117" t="e">
        <f>IF(Blad1!AE67="",NA(),Blad1!AE67)</f>
        <v>#N/A</v>
      </c>
      <c r="AF117" t="e">
        <f>IF(Blad1!AF67="",NA(),Blad1!AF67)</f>
        <v>#N/A</v>
      </c>
      <c r="AG117" t="e">
        <f>IF(Blad1!AG67="",NA(),Blad1!AG67)</f>
        <v>#N/A</v>
      </c>
      <c r="AH117" t="e">
        <f>IF(Blad1!AH67="",NA(),Blad1!AH67)</f>
        <v>#N/A</v>
      </c>
    </row>
    <row r="118" spans="1:34" x14ac:dyDescent="0.3">
      <c r="A118" t="str">
        <f>IF(Blad1!A132="",NA(),Blad1!A132)</f>
        <v>Martin et al. (2013) V30 CWF Unit 9</v>
      </c>
      <c r="B118" t="str">
        <f>IF(Blad1!B132="",NA(),Blad1!B132)</f>
        <v>Spain</v>
      </c>
      <c r="C118">
        <f>IF(Blad1!C132="",NA(),Blad1!C132)</f>
        <v>39.435499999999998</v>
      </c>
      <c r="D118">
        <f>IF(Blad1!D132="",NA(),Blad1!D132)</f>
        <v>-0.37469999999999998</v>
      </c>
      <c r="E118" t="str">
        <f>IF(Blad1!E132="",NA(),Blad1!E132)</f>
        <v>2011-2012</v>
      </c>
      <c r="F118">
        <f>IF(Blad1!F132="",NA(),Blad1!F132)</f>
        <v>17.570833333333301</v>
      </c>
      <c r="G118">
        <f>IF(Blad1!G132="",NA(),Blad1!G132)</f>
        <v>444</v>
      </c>
      <c r="H118" t="str">
        <f>IF(Blad1!H132="",NA(),Blad1!H132)</f>
        <v>Csa</v>
      </c>
      <c r="I118">
        <f>IF(Blad1!I132="",NA(),Blad1!I132)/365.25</f>
        <v>6.7432445871870916E-2</v>
      </c>
      <c r="J118" t="str">
        <f>IF(Blad1!J132="",NA(),Blad1!J132)</f>
        <v>Intermittent, constant</v>
      </c>
      <c r="K118">
        <f>IF(Blad1!K132="",NA(),Blad1!K132)</f>
        <v>8.9</v>
      </c>
      <c r="L118">
        <f>IF(Blad1!L132="",NA(),Blad1!L132)</f>
        <v>0.63500000000000001</v>
      </c>
      <c r="M118" t="str">
        <f>IF(Blad1!M132="",NA(),Blad1!M132)</f>
        <v>Martin et al. (2013) V30 CWF Unit 9</v>
      </c>
      <c r="N118" t="str">
        <f>IF(Blad1!N132="",NA(),Blad1!N132)</f>
        <v>Horizontal Subsurface Flow</v>
      </c>
      <c r="O118" t="str">
        <f>IF(Blad1!O132="",NA(),Blad1!O132)</f>
        <v>Tert. Domestic Wastewater</v>
      </c>
      <c r="P118">
        <f>IF(Blad1!P132="",NA(),Blad1!P132)</f>
        <v>2340</v>
      </c>
      <c r="Q118">
        <f>IF(Blad1!Q132="",NA(),Blad1!Q132)</f>
        <v>0</v>
      </c>
      <c r="R118" t="str">
        <f>IF(Blad1!R132="",NA(),Blad1!R132)</f>
        <v>Constructed</v>
      </c>
      <c r="S118" t="str">
        <f>IF(Blad1!S132="",NA(),Blad1!S132)</f>
        <v>Emergent</v>
      </c>
      <c r="T118" t="str">
        <f>IF(Blad1!T132="",NA(),Blad1!T132)</f>
        <v>Martin et al. (2013) V30 CWF Unit 9</v>
      </c>
      <c r="U118">
        <f>IF(Blad1!U132="",NA(),Blad1!U132)</f>
        <v>145.54999999999998</v>
      </c>
      <c r="V118" t="e">
        <f>IF(Blad1!V132="",NA(),Blad1!V132)</f>
        <v>#N/A</v>
      </c>
      <c r="W118">
        <f>IF(Blad1!W132="",NA(),Blad1!W132)</f>
        <v>15.201986996858794</v>
      </c>
      <c r="X118" t="e">
        <f>IF(Blad1!X132="",NA(),Blad1!X132)</f>
        <v>#N/A</v>
      </c>
      <c r="Y118">
        <f>IF(Blad1!Y132="",NA(),Blad1!Y132)</f>
        <v>24.4</v>
      </c>
      <c r="Z118" t="e">
        <f>IF(Blad1!Z132="",NA(),Blad1!Z132)</f>
        <v>#N/A</v>
      </c>
      <c r="AA118">
        <f>IF(Blad1!AA132="",NA(),Blad1!AA132)</f>
        <v>1</v>
      </c>
      <c r="AB118">
        <f>IF(Blad1!AB132="",NA(),Blad1!AB132)</f>
        <v>10.37</v>
      </c>
      <c r="AC118" t="e">
        <f>IF(Blad1!AC132="",NA(),Blad1!AC132)</f>
        <v>#N/A</v>
      </c>
      <c r="AD118">
        <f>IF(Blad1!AD132="",NA(),Blad1!AD132)</f>
        <v>3.3420994959456496</v>
      </c>
      <c r="AE118" t="e">
        <f>IF(Blad1!AE132="",NA(),Blad1!AE132)</f>
        <v>#N/A</v>
      </c>
      <c r="AF118">
        <f>IF(Blad1!AF132="",NA(),Blad1!AF132)</f>
        <v>77</v>
      </c>
      <c r="AG118" t="e">
        <f>IF(Blad1!AG132="",NA(),Blad1!AG132)</f>
        <v>#N/A</v>
      </c>
      <c r="AH118">
        <f>IF(Blad1!AH132="",NA(),Blad1!AH132)</f>
        <v>1</v>
      </c>
    </row>
    <row r="119" spans="1:34" x14ac:dyDescent="0.3">
      <c r="A119" t="str">
        <f>IF(Blad1!A103="",NA(),Blad1!A103)</f>
        <v>Juston &amp; DeBusk (2006) STA-6 Cell 3</v>
      </c>
      <c r="B119" t="str">
        <f>IF(Blad1!B103="",NA(),Blad1!B103)</f>
        <v>Florida, USA</v>
      </c>
      <c r="C119">
        <f>IF(Blad1!C103="",NA(),Blad1!C103)</f>
        <v>26.34881</v>
      </c>
      <c r="D119">
        <f>IF(Blad1!D103="",NA(),Blad1!D103)</f>
        <v>-80.886930000000007</v>
      </c>
      <c r="E119" t="str">
        <f>IF(Blad1!E103="",NA(),Blad1!E103)</f>
        <v>2001-2005</v>
      </c>
      <c r="F119">
        <f>IF(Blad1!F103="",NA(),Blad1!F103)</f>
        <v>23.0416666666667</v>
      </c>
      <c r="G119">
        <f>IF(Blad1!G103="",NA(),Blad1!G103)</f>
        <v>1352</v>
      </c>
      <c r="H119" t="str">
        <f>IF(Blad1!H103="",NA(),Blad1!H103)</f>
        <v>Aw</v>
      </c>
      <c r="I119">
        <f>IF(Blad1!I103="",NA(),Blad1!I103)/365.25</f>
        <v>6.7953456536618759E-2</v>
      </c>
      <c r="J119" t="str">
        <f>IF(Blad1!J103="",NA(),Blad1!J103)</f>
        <v>Precipitation-driven</v>
      </c>
      <c r="K119" t="e">
        <f>IF(Blad1!K103="",NA(),Blad1!K103)</f>
        <v>#N/A</v>
      </c>
      <c r="L119">
        <f>IF(Blad1!L103="",NA(),Blad1!L103)</f>
        <v>6.9000000000000006E-2</v>
      </c>
      <c r="M119" t="str">
        <f>IF(Blad1!M103="",NA(),Blad1!M103)</f>
        <v>Juston &amp; DeBusk (2006) STA-6 Cell 3</v>
      </c>
      <c r="N119" t="str">
        <f>IF(Blad1!N103="",NA(),Blad1!N103)</f>
        <v>Free Water Surface</v>
      </c>
      <c r="O119" t="str">
        <f>IF(Blad1!O103="",NA(),Blad1!O103)</f>
        <v>Agricultural runoff</v>
      </c>
      <c r="P119">
        <f>IF(Blad1!P103="",NA(),Blad1!P103)</f>
        <v>990000</v>
      </c>
      <c r="Q119">
        <f>IF(Blad1!Q103="",NA(),Blad1!Q103)</f>
        <v>4</v>
      </c>
      <c r="R119" t="str">
        <f>IF(Blad1!R103="",NA(),Blad1!R103)</f>
        <v>Restored, formerly other land use</v>
      </c>
      <c r="S119" t="str">
        <f>IF(Blad1!S103="",NA(),Blad1!S103)</f>
        <v>Emergent</v>
      </c>
      <c r="T119" t="str">
        <f>IF(Blad1!T103="",NA(),Blad1!T103)</f>
        <v>Juston &amp; DeBusk (2006) STA-6 Cell 3</v>
      </c>
      <c r="U119" t="e">
        <f>IF(Blad1!U103="",NA(),Blad1!U103)</f>
        <v>#N/A</v>
      </c>
      <c r="V119" t="e">
        <f>IF(Blad1!V103="",NA(),Blad1!V103)</f>
        <v>#N/A</v>
      </c>
      <c r="W119" t="e">
        <f>IF(Blad1!W103="",NA(),Blad1!W103)</f>
        <v>#N/A</v>
      </c>
      <c r="X119" t="e">
        <f>IF(Blad1!X103="",NA(),Blad1!X103)</f>
        <v>#N/A</v>
      </c>
      <c r="Y119" t="e">
        <f>IF(Blad1!Y103="",NA(),Blad1!Y103)</f>
        <v>#N/A</v>
      </c>
      <c r="Z119" t="e">
        <f>IF(Blad1!Z103="",NA(),Blad1!Z103)</f>
        <v>#N/A</v>
      </c>
      <c r="AA119" t="e">
        <f>IF(Blad1!AA103="",NA(),Blad1!AA103)</f>
        <v>#N/A</v>
      </c>
      <c r="AB119">
        <f>IF(Blad1!AB103="",NA(),Blad1!AB103)</f>
        <v>1.7</v>
      </c>
      <c r="AC119" t="e">
        <f>IF(Blad1!AC103="",NA(),Blad1!AC103)</f>
        <v>#N/A</v>
      </c>
      <c r="AD119">
        <f>IF(Blad1!AD103="",NA(),Blad1!AD103)</f>
        <v>1.3940000000000001</v>
      </c>
      <c r="AE119" t="e">
        <f>IF(Blad1!AE103="",NA(),Blad1!AE103)</f>
        <v>#N/A</v>
      </c>
      <c r="AF119">
        <f>IF(Blad1!AF103="",NA(),Blad1!AF103)</f>
        <v>82</v>
      </c>
      <c r="AG119" t="e">
        <f>IF(Blad1!AG103="",NA(),Blad1!AG103)</f>
        <v>#N/A</v>
      </c>
      <c r="AH119">
        <f>IF(Blad1!AH103="",NA(),Blad1!AH103)</f>
        <v>1</v>
      </c>
    </row>
    <row r="120" spans="1:34" hidden="1" x14ac:dyDescent="0.3">
      <c r="A120" t="str">
        <f>IF(Blad1!A121="",NA(),Blad1!A121)</f>
        <v>Leonardson et al. (1994) Vomb East</v>
      </c>
      <c r="B120" t="str">
        <f>IF(Blad1!B121="",NA(),Blad1!B121)</f>
        <v>Sweden</v>
      </c>
      <c r="C120">
        <f>IF(Blad1!C121="",NA(),Blad1!C121)</f>
        <v>55.667999999999999</v>
      </c>
      <c r="D120">
        <f>IF(Blad1!D121="",NA(),Blad1!D121)</f>
        <v>13.5192</v>
      </c>
      <c r="E120">
        <f>IF(Blad1!E121="",NA(),Blad1!E121)</f>
        <v>1992</v>
      </c>
      <c r="F120">
        <f>IF(Blad1!F121="",NA(),Blad1!F121)</f>
        <v>7.9124999999999996</v>
      </c>
      <c r="G120">
        <f>IF(Blad1!G121="",NA(),Blad1!G121)</f>
        <v>655</v>
      </c>
      <c r="H120" t="str">
        <f>IF(Blad1!H121="",NA(),Blad1!H121)</f>
        <v>Cfb</v>
      </c>
      <c r="I120">
        <f>IF(Blad1!I121="",NA(),Blad1!I121)/365.25</f>
        <v>6.7351129363449683E-2</v>
      </c>
      <c r="J120" t="str">
        <f>IF(Blad1!J121="",NA(),Blad1!J121)</f>
        <v>Intermittent, variable</v>
      </c>
      <c r="K120">
        <f>IF(Blad1!K121="",NA(),Blad1!K121)</f>
        <v>2.9</v>
      </c>
      <c r="L120" t="e">
        <f>IF(Blad1!L121="",NA(),Blad1!L121)</f>
        <v>#N/A</v>
      </c>
      <c r="M120" t="str">
        <f>IF(Blad1!M121="",NA(),Blad1!M121)</f>
        <v>Leonardson et al. (1994) Vomb East</v>
      </c>
      <c r="N120" t="str">
        <f>IF(Blad1!N121="",NA(),Blad1!N121)</f>
        <v>Vertical Subsurface Down</v>
      </c>
      <c r="O120" t="str">
        <f>IF(Blad1!O121="",NA(),Blad1!O121)</f>
        <v>River/Lake water</v>
      </c>
      <c r="P120">
        <f>IF(Blad1!P121="",NA(),Blad1!P121)</f>
        <v>50000</v>
      </c>
      <c r="Q120">
        <f>IF(Blad1!Q121="",NA(),Blad1!Q121)</f>
        <v>150</v>
      </c>
      <c r="R120" t="str">
        <f>IF(Blad1!R121="",NA(),Blad1!R121)</f>
        <v>Restored, formerly other land use</v>
      </c>
      <c r="S120" t="str">
        <f>IF(Blad1!S121="",NA(),Blad1!S121)</f>
        <v>Emergent</v>
      </c>
      <c r="T120" t="str">
        <f>IF(Blad1!T121="",NA(),Blad1!T121)</f>
        <v>Leonardson et al. (1994) Vomb East</v>
      </c>
      <c r="U120">
        <f>IF(Blad1!U121="",NA(),Blad1!U121)</f>
        <v>48</v>
      </c>
      <c r="V120" t="e">
        <f>IF(Blad1!V121="",NA(),Blad1!V121)</f>
        <v>#N/A</v>
      </c>
      <c r="W120">
        <f>IF(Blad1!W121="",NA(),Blad1!W121)</f>
        <v>0</v>
      </c>
      <c r="X120" t="e">
        <f>IF(Blad1!X121="",NA(),Blad1!X121)</f>
        <v>#N/A</v>
      </c>
      <c r="Y120">
        <f>IF(Blad1!Y121="",NA(),Blad1!Y121)</f>
        <v>0</v>
      </c>
      <c r="Z120" t="e">
        <f>IF(Blad1!Z121="",NA(),Blad1!Z121)</f>
        <v>#N/A</v>
      </c>
      <c r="AA120">
        <f>IF(Blad1!AA121="",NA(),Blad1!AA121)</f>
        <v>1</v>
      </c>
      <c r="AB120" t="e">
        <f>IF(Blad1!AB121="",NA(),Blad1!AB121)</f>
        <v>#N/A</v>
      </c>
      <c r="AC120" t="e">
        <f>IF(Blad1!AC121="",NA(),Blad1!AC121)</f>
        <v>#N/A</v>
      </c>
      <c r="AD120" t="e">
        <f>IF(Blad1!AD121="",NA(),Blad1!AD121)</f>
        <v>#N/A</v>
      </c>
      <c r="AE120" t="e">
        <f>IF(Blad1!AE121="",NA(),Blad1!AE121)</f>
        <v>#N/A</v>
      </c>
      <c r="AF120" t="e">
        <f>IF(Blad1!AF121="",NA(),Blad1!AF121)</f>
        <v>#N/A</v>
      </c>
      <c r="AG120" t="e">
        <f>IF(Blad1!AG121="",NA(),Blad1!AG121)</f>
        <v>#N/A</v>
      </c>
      <c r="AH120" t="e">
        <f>IF(Blad1!AH121="",NA(),Blad1!AH121)</f>
        <v>#N/A</v>
      </c>
    </row>
    <row r="121" spans="1:34" x14ac:dyDescent="0.3">
      <c r="A121" t="str">
        <f>IF(Blad1!A183="",NA(),Blad1!A183)</f>
        <v>Tanner &amp; Sukias (2011) Toenepi</v>
      </c>
      <c r="B121" t="str">
        <f>IF(Blad1!B183="",NA(),Blad1!B183)</f>
        <v>New Zealand</v>
      </c>
      <c r="C121">
        <f>IF(Blad1!C183="",NA(),Blad1!C183)</f>
        <v>-37.733333299999998</v>
      </c>
      <c r="D121">
        <f>IF(Blad1!D183="",NA(),Blad1!D183)</f>
        <v>175.58333329999999</v>
      </c>
      <c r="E121" t="str">
        <f>IF(Blad1!E183="",NA(),Blad1!E183)</f>
        <v>2001-2006</v>
      </c>
      <c r="F121">
        <f>IF(Blad1!F183="",NA(),Blad1!F183)</f>
        <v>14.0583333333333</v>
      </c>
      <c r="G121">
        <f>IF(Blad1!G183="",NA(),Blad1!G183)</f>
        <v>1200</v>
      </c>
      <c r="H121" t="str">
        <f>IF(Blad1!H183="",NA(),Blad1!H183)</f>
        <v>Cfb</v>
      </c>
      <c r="I121">
        <f>IF(Blad1!I183="",NA(),Blad1!I183)/365.25</f>
        <v>6.9256673511293637E-2</v>
      </c>
      <c r="J121" t="str">
        <f>IF(Blad1!J183="",NA(),Blad1!J183)</f>
        <v>Precipitation-driven</v>
      </c>
      <c r="K121">
        <f>IF(Blad1!K183="",NA(),Blad1!K183)</f>
        <v>13.386000000000001</v>
      </c>
      <c r="L121">
        <f>IF(Blad1!L183="",NA(),Blad1!L183)</f>
        <v>6.9000000000000006E-2</v>
      </c>
      <c r="M121" t="str">
        <f>IF(Blad1!M183="",NA(),Blad1!M183)</f>
        <v>Tanner &amp; Sukias (2011) Toenepi</v>
      </c>
      <c r="N121" t="str">
        <f>IF(Blad1!N183="",NA(),Blad1!N183)</f>
        <v>Free Water Surface</v>
      </c>
      <c r="O121" t="str">
        <f>IF(Blad1!O183="",NA(),Blad1!O183)</f>
        <v>Agricultural runoff</v>
      </c>
      <c r="P121">
        <f>IF(Blad1!P183="",NA(),Blad1!P183)</f>
        <v>293</v>
      </c>
      <c r="Q121">
        <f>IF(Blad1!Q183="",NA(),Blad1!Q183)</f>
        <v>1</v>
      </c>
      <c r="R121" t="str">
        <f>IF(Blad1!R183="",NA(),Blad1!R183)</f>
        <v>Created, formerly other land use</v>
      </c>
      <c r="S121" t="str">
        <f>IF(Blad1!S183="",NA(),Blad1!S183)</f>
        <v>Emergent</v>
      </c>
      <c r="T121" t="str">
        <f>IF(Blad1!T183="",NA(),Blad1!T183)</f>
        <v>Tanner &amp; Sukias (2011) Toenepi</v>
      </c>
      <c r="U121">
        <f>IF(Blad1!U183="",NA(),Blad1!U183)</f>
        <v>345.732149195342</v>
      </c>
      <c r="V121">
        <f>IF(Blad1!V183="",NA(),Blad1!V183)</f>
        <v>156.92740282053416</v>
      </c>
      <c r="W121">
        <f>IF(Blad1!W183="",NA(),Blad1!W183)</f>
        <v>119.26001578253681</v>
      </c>
      <c r="X121">
        <f>IF(Blad1!X183="",NA(),Blad1!X183)</f>
        <v>142.30428721560676</v>
      </c>
      <c r="Y121">
        <f>IF(Blad1!Y183="",NA(),Blad1!Y183)</f>
        <v>30</v>
      </c>
      <c r="Z121">
        <f>IF(Blad1!Z183="",NA(),Blad1!Z183)</f>
        <v>21.679483388678801</v>
      </c>
      <c r="AA121">
        <f>IF(Blad1!AA183="",NA(),Blad1!AA183)</f>
        <v>5</v>
      </c>
      <c r="AB121">
        <f>IF(Blad1!AB183="",NA(),Blad1!AB183)</f>
        <v>1.6070116118699065</v>
      </c>
      <c r="AC121">
        <f>IF(Blad1!AC183="",NA(),Blad1!AC183)</f>
        <v>0.58782647965171886</v>
      </c>
      <c r="AD121">
        <f>IF(Blad1!AD183="",NA(),Blad1!AD183)</f>
        <v>-1.7370690038706229</v>
      </c>
      <c r="AE121">
        <f>IF(Blad1!AE183="",NA(),Blad1!AE183)</f>
        <v>2.383945280492529</v>
      </c>
      <c r="AF121">
        <f>IF(Blad1!AF183="",NA(),Blad1!AF183)</f>
        <v>-104.4</v>
      </c>
      <c r="AG121">
        <f>IF(Blad1!AG183="",NA(),Blad1!AG183)</f>
        <v>114.63550933284154</v>
      </c>
      <c r="AH121">
        <f>IF(Blad1!AH183="",NA(),Blad1!AH183)</f>
        <v>5</v>
      </c>
    </row>
    <row r="122" spans="1:34" x14ac:dyDescent="0.3">
      <c r="A122" t="str">
        <f>IF(Blad1!A56="",NA(),Blad1!A56)</f>
        <v>Fink &amp; Mitsch (2007) Oxbow diversion wetland</v>
      </c>
      <c r="B122" t="str">
        <f>IF(Blad1!B56="",NA(),Blad1!B56)</f>
        <v>Ohio, USA</v>
      </c>
      <c r="C122">
        <f>IF(Blad1!C56="",NA(),Blad1!C56)</f>
        <v>40.018650000000001</v>
      </c>
      <c r="D122">
        <f>IF(Blad1!D56="",NA(),Blad1!D56)</f>
        <v>-83.017679999999999</v>
      </c>
      <c r="E122">
        <f>IF(Blad1!E56="",NA(),Blad1!E56)</f>
        <v>2004</v>
      </c>
      <c r="F122">
        <f>IF(Blad1!F56="",NA(),Blad1!F56)</f>
        <v>10.824999999999999</v>
      </c>
      <c r="G122">
        <f>IF(Blad1!G56="",NA(),Blad1!G56)</f>
        <v>949</v>
      </c>
      <c r="H122" t="str">
        <f>IF(Blad1!H56="",NA(),Blad1!H56)</f>
        <v>Dfa</v>
      </c>
      <c r="I122">
        <f>IF(Blad1!I56="",NA(),Blad1!I56)/365.25</f>
        <v>7.3921971252566734E-2</v>
      </c>
      <c r="J122" t="str">
        <f>IF(Blad1!J56="",NA(),Blad1!J56)</f>
        <v>Intermittent, variable</v>
      </c>
      <c r="K122" t="e">
        <f>IF(Blad1!K56="",NA(),Blad1!K56)</f>
        <v>#N/A</v>
      </c>
      <c r="L122" t="e">
        <f>IF(Blad1!L56="",NA(),Blad1!L56)</f>
        <v>#N/A</v>
      </c>
      <c r="M122" t="str">
        <f>IF(Blad1!M56="",NA(),Blad1!M56)</f>
        <v>Fink &amp; Mitsch (2007) Oxbow diversion wetland</v>
      </c>
      <c r="N122" t="str">
        <f>IF(Blad1!N56="",NA(),Blad1!N56)</f>
        <v>Free Water Surface</v>
      </c>
      <c r="O122" t="str">
        <f>IF(Blad1!O56="",NA(),Blad1!O56)</f>
        <v>River/Lake water</v>
      </c>
      <c r="P122">
        <f>IF(Blad1!P56="",NA(),Blad1!P56)</f>
        <v>30000</v>
      </c>
      <c r="Q122">
        <f>IF(Blad1!Q56="",NA(),Blad1!Q56)</f>
        <v>8</v>
      </c>
      <c r="R122" t="str">
        <f>IF(Blad1!R56="",NA(),Blad1!R56)</f>
        <v>Created, formerly other land use</v>
      </c>
      <c r="S122" t="str">
        <f>IF(Blad1!S56="",NA(),Blad1!S56)</f>
        <v>Emergent</v>
      </c>
      <c r="T122" t="str">
        <f>IF(Blad1!T56="",NA(),Blad1!T56)</f>
        <v>Fink &amp; Mitsch (2007) Oxbow diversion wetland</v>
      </c>
      <c r="U122">
        <f>IF(Blad1!U56="",NA(),Blad1!U56)</f>
        <v>64.5</v>
      </c>
      <c r="V122" t="e">
        <f>IF(Blad1!V56="",NA(),Blad1!V56)</f>
        <v>#N/A</v>
      </c>
      <c r="W122">
        <f>IF(Blad1!W56="",NA(),Blad1!W56)</f>
        <v>32.299999999999997</v>
      </c>
      <c r="X122" t="e">
        <f>IF(Blad1!X56="",NA(),Blad1!X56)</f>
        <v>#N/A</v>
      </c>
      <c r="Y122">
        <f>IF(Blad1!Y56="",NA(),Blad1!Y56)</f>
        <v>50</v>
      </c>
      <c r="Z122" t="e">
        <f>IF(Blad1!Z56="",NA(),Blad1!Z56)</f>
        <v>#N/A</v>
      </c>
      <c r="AA122">
        <f>IF(Blad1!AA56="",NA(),Blad1!AA56)</f>
        <v>1</v>
      </c>
      <c r="AB122">
        <f>IF(Blad1!AB56="",NA(),Blad1!AB56)</f>
        <v>6.1</v>
      </c>
      <c r="AC122" t="e">
        <f>IF(Blad1!AC56="",NA(),Blad1!AC56)</f>
        <v>#N/A</v>
      </c>
      <c r="AD122">
        <f>IF(Blad1!AD56="",NA(),Blad1!AD56)</f>
        <v>4.4800000000000004</v>
      </c>
      <c r="AE122" t="e">
        <f>IF(Blad1!AE56="",NA(),Blad1!AE56)</f>
        <v>#N/A</v>
      </c>
      <c r="AF122">
        <f>IF(Blad1!AF56="",NA(),Blad1!AF56)</f>
        <v>73</v>
      </c>
      <c r="AG122" t="e">
        <f>IF(Blad1!AG56="",NA(),Blad1!AG56)</f>
        <v>#N/A</v>
      </c>
      <c r="AH122">
        <f>IF(Blad1!AH56="",NA(),Blad1!AH56)</f>
        <v>1</v>
      </c>
    </row>
    <row r="123" spans="1:34" x14ac:dyDescent="0.3">
      <c r="A123" t="str">
        <f>IF(Blad1!A193="",NA(),Blad1!A193)</f>
        <v>Tuncsiper et al. (2005) Marmara Research Center FWS</v>
      </c>
      <c r="B123" t="str">
        <f>IF(Blad1!B193="",NA(),Blad1!B193)</f>
        <v>Turkey</v>
      </c>
      <c r="C123">
        <f>IF(Blad1!C193="",NA(),Blad1!C193)</f>
        <v>40.79</v>
      </c>
      <c r="D123">
        <f>IF(Blad1!D193="",NA(),Blad1!D193)</f>
        <v>29.451000000000001</v>
      </c>
      <c r="E123" t="str">
        <f>IF(Blad1!E193="",NA(),Blad1!E193)</f>
        <v>2002-2003</v>
      </c>
      <c r="F123">
        <f>IF(Blad1!F193="",NA(),Blad1!F193)</f>
        <v>13.820833333333301</v>
      </c>
      <c r="G123">
        <f>IF(Blad1!G193="",NA(),Blad1!G193)</f>
        <v>751</v>
      </c>
      <c r="H123" t="str">
        <f>IF(Blad1!H193="",NA(),Blad1!H193)</f>
        <v>Csa</v>
      </c>
      <c r="I123">
        <f>IF(Blad1!I193="",NA(),Blad1!I193)/365.25</f>
        <v>7.4948665297741274E-2</v>
      </c>
      <c r="J123" t="str">
        <f>IF(Blad1!J193="",NA(),Blad1!J193)</f>
        <v>continuous, variable</v>
      </c>
      <c r="K123">
        <f>IF(Blad1!K193="",NA(),Blad1!K193)</f>
        <v>13</v>
      </c>
      <c r="L123" t="e">
        <f>IF(Blad1!L193="",NA(),Blad1!L193)</f>
        <v>#N/A</v>
      </c>
      <c r="M123" t="str">
        <f>IF(Blad1!M193="",NA(),Blad1!M193)</f>
        <v>Tuncsiper et al. (2005) Marmara Research Center FWS</v>
      </c>
      <c r="N123" t="str">
        <f>IF(Blad1!N193="",NA(),Blad1!N193)</f>
        <v>Free Water Surface</v>
      </c>
      <c r="O123" t="str">
        <f>IF(Blad1!O193="",NA(),Blad1!O193)</f>
        <v>Sec. Domestic Wastewater</v>
      </c>
      <c r="P123">
        <f>IF(Blad1!P193="",NA(),Blad1!P193)</f>
        <v>1</v>
      </c>
      <c r="Q123">
        <f>IF(Blad1!Q193="",NA(),Blad1!Q193)</f>
        <v>1</v>
      </c>
      <c r="R123" t="str">
        <f>IF(Blad1!R193="",NA(),Blad1!R193)</f>
        <v>Constructed</v>
      </c>
      <c r="S123" t="str">
        <f>IF(Blad1!S193="",NA(),Blad1!S193)</f>
        <v>Mixed</v>
      </c>
      <c r="T123" t="str">
        <f>IF(Blad1!T193="",NA(),Blad1!T193)</f>
        <v>Tuncsiper et al. (2005) Marmara Research Center FWS</v>
      </c>
      <c r="U123">
        <f>IF(Blad1!U193="",NA(),Blad1!U193)</f>
        <v>313.89999999999998</v>
      </c>
      <c r="V123">
        <f>IF(Blad1!V193="",NA(),Blad1!V193)</f>
        <v>5.3947966093944364E-6</v>
      </c>
      <c r="W123">
        <f>IF(Blad1!W193="",NA(),Blad1!W193)</f>
        <v>166.36699999999999</v>
      </c>
      <c r="X123">
        <f>IF(Blad1!X193="",NA(),Blad1!X193)</f>
        <v>62.544131914992562</v>
      </c>
      <c r="Y123">
        <f>IF(Blad1!Y193="",NA(),Blad1!Y193)</f>
        <v>53</v>
      </c>
      <c r="Z123">
        <f>IF(Blad1!Z193="",NA(),Blad1!Z193)</f>
        <v>19.924858845171276</v>
      </c>
      <c r="AA123">
        <f>IF(Blad1!AA193="",NA(),Blad1!AA193)</f>
        <v>3</v>
      </c>
      <c r="AB123" t="e">
        <f>IF(Blad1!AB193="",NA(),Blad1!AB193)</f>
        <v>#N/A</v>
      </c>
      <c r="AC123" t="e">
        <f>IF(Blad1!AC193="",NA(),Blad1!AC193)</f>
        <v>#N/A</v>
      </c>
      <c r="AD123" t="e">
        <f>IF(Blad1!AD193="",NA(),Blad1!AD193)</f>
        <v>#N/A</v>
      </c>
      <c r="AE123" t="e">
        <f>IF(Blad1!AE193="",NA(),Blad1!AE193)</f>
        <v>#N/A</v>
      </c>
      <c r="AF123" t="e">
        <f>IF(Blad1!AF193="",NA(),Blad1!AF193)</f>
        <v>#N/A</v>
      </c>
      <c r="AG123" t="e">
        <f>IF(Blad1!AG193="",NA(),Blad1!AG193)</f>
        <v>#N/A</v>
      </c>
      <c r="AH123" t="e">
        <f>IF(Blad1!AH193="",NA(),Blad1!AH193)</f>
        <v>#N/A</v>
      </c>
    </row>
    <row r="124" spans="1:34" x14ac:dyDescent="0.3">
      <c r="A124" t="str">
        <f>IF(Blad1!A194="",NA(),Blad1!A194)</f>
        <v>Tuncsiper et al. (2005) Marmara Research Center SSF</v>
      </c>
      <c r="B124" t="str">
        <f>IF(Blad1!B194="",NA(),Blad1!B194)</f>
        <v>Turkey</v>
      </c>
      <c r="C124">
        <f>IF(Blad1!C194="",NA(),Blad1!C194)</f>
        <v>40.79</v>
      </c>
      <c r="D124">
        <f>IF(Blad1!D194="",NA(),Blad1!D194)</f>
        <v>29.451000000000001</v>
      </c>
      <c r="E124" t="str">
        <f>IF(Blad1!E194="",NA(),Blad1!E194)</f>
        <v>2002-2003</v>
      </c>
      <c r="F124">
        <f>IF(Blad1!F194="",NA(),Blad1!F194)</f>
        <v>13.820833333333301</v>
      </c>
      <c r="G124">
        <f>IF(Blad1!G194="",NA(),Blad1!G194)</f>
        <v>751</v>
      </c>
      <c r="H124" t="str">
        <f>IF(Blad1!H194="",NA(),Blad1!H194)</f>
        <v>Csa</v>
      </c>
      <c r="I124">
        <f>IF(Blad1!I194="",NA(),Blad1!I194)/365.25</f>
        <v>7.4948665297741274E-2</v>
      </c>
      <c r="J124" t="str">
        <f>IF(Blad1!J194="",NA(),Blad1!J194)</f>
        <v>continuous, variable</v>
      </c>
      <c r="K124">
        <f>IF(Blad1!K194="",NA(),Blad1!K194)</f>
        <v>13</v>
      </c>
      <c r="L124" t="e">
        <f>IF(Blad1!L194="",NA(),Blad1!L194)</f>
        <v>#N/A</v>
      </c>
      <c r="M124" t="str">
        <f>IF(Blad1!M194="",NA(),Blad1!M194)</f>
        <v>Tuncsiper et al. (2005) Marmara Research Center SSF</v>
      </c>
      <c r="N124" t="str">
        <f>IF(Blad1!N194="",NA(),Blad1!N194)</f>
        <v>Horizontal Subsurface Flow</v>
      </c>
      <c r="O124" t="str">
        <f>IF(Blad1!O194="",NA(),Blad1!O194)</f>
        <v>Sec. Domestic Wastewater</v>
      </c>
      <c r="P124">
        <f>IF(Blad1!P194="",NA(),Blad1!P194)</f>
        <v>1</v>
      </c>
      <c r="Q124">
        <f>IF(Blad1!Q194="",NA(),Blad1!Q194)</f>
        <v>1</v>
      </c>
      <c r="R124" t="str">
        <f>IF(Blad1!R194="",NA(),Blad1!R194)</f>
        <v>Constructed</v>
      </c>
      <c r="S124" t="str">
        <f>IF(Blad1!S194="",NA(),Blad1!S194)</f>
        <v>Emergent</v>
      </c>
      <c r="T124" t="str">
        <f>IF(Blad1!T194="",NA(),Blad1!T194)</f>
        <v>Tuncsiper et al. (2005) Marmara Research Center SSF</v>
      </c>
      <c r="U124">
        <f>IF(Blad1!U194="",NA(),Blad1!U194)</f>
        <v>244.55</v>
      </c>
      <c r="V124">
        <f>IF(Blad1!V194="",NA(),Blad1!V194)</f>
        <v>0</v>
      </c>
      <c r="W124">
        <f>IF(Blad1!W194="",NA(),Blad1!W194)</f>
        <v>113.9603</v>
      </c>
      <c r="X124">
        <f>IF(Blad1!X194="",NA(),Blad1!X194)</f>
        <v>11.935999802651168</v>
      </c>
      <c r="Y124">
        <f>IF(Blad1!Y194="",NA(),Blad1!Y194)</f>
        <v>46.6</v>
      </c>
      <c r="Z124">
        <f>IF(Blad1!Z194="",NA(),Blad1!Z194)</f>
        <v>4.8808013913928505</v>
      </c>
      <c r="AA124">
        <f>IF(Blad1!AA194="",NA(),Blad1!AA194)</f>
        <v>10</v>
      </c>
      <c r="AB124" t="e">
        <f>IF(Blad1!AB194="",NA(),Blad1!AB194)</f>
        <v>#N/A</v>
      </c>
      <c r="AC124" t="e">
        <f>IF(Blad1!AC194="",NA(),Blad1!AC194)</f>
        <v>#N/A</v>
      </c>
      <c r="AD124" t="e">
        <f>IF(Blad1!AD194="",NA(),Blad1!AD194)</f>
        <v>#N/A</v>
      </c>
      <c r="AE124" t="e">
        <f>IF(Blad1!AE194="",NA(),Blad1!AE194)</f>
        <v>#N/A</v>
      </c>
      <c r="AF124" t="e">
        <f>IF(Blad1!AF194="",NA(),Blad1!AF194)</f>
        <v>#N/A</v>
      </c>
      <c r="AG124" t="e">
        <f>IF(Blad1!AG194="",NA(),Blad1!AG194)</f>
        <v>#N/A</v>
      </c>
      <c r="AH124" t="e">
        <f>IF(Blad1!AH194="",NA(),Blad1!AH194)</f>
        <v>#N/A</v>
      </c>
    </row>
    <row r="125" spans="1:34" x14ac:dyDescent="0.3">
      <c r="A125" t="str">
        <f>IF(Blad1!A175="",NA(),Blad1!A175)</f>
        <v>Reinhardt et al. (2006) Wetland Boden</v>
      </c>
      <c r="B125" t="str">
        <f>IF(Blad1!B175="",NA(),Blad1!B175)</f>
        <v>Switzerland</v>
      </c>
      <c r="C125">
        <f>IF(Blad1!C175="",NA(),Blad1!C175)</f>
        <v>47.110100000000003</v>
      </c>
      <c r="D125">
        <f>IF(Blad1!D175="",NA(),Blad1!D175)</f>
        <v>8.2246000000000006</v>
      </c>
      <c r="E125" t="str">
        <f>IF(Blad1!E175="",NA(),Blad1!E175)</f>
        <v>2002-2004</v>
      </c>
      <c r="F125">
        <f>IF(Blad1!F175="",NA(),Blad1!F175)</f>
        <v>8.74583333333333</v>
      </c>
      <c r="G125">
        <f>IF(Blad1!G175="",NA(),Blad1!G175)</f>
        <v>1140</v>
      </c>
      <c r="H125" t="str">
        <f>IF(Blad1!H175="",NA(),Blad1!H175)</f>
        <v>Cfb</v>
      </c>
      <c r="I125">
        <f>IF(Blad1!I175="",NA(),Blad1!I175)/365.25</f>
        <v>7.6614191193246625E-2</v>
      </c>
      <c r="J125" t="str">
        <f>IF(Blad1!J175="",NA(),Blad1!J175)</f>
        <v>continuous, variable</v>
      </c>
      <c r="K125">
        <f>IF(Blad1!K175="",NA(),Blad1!K175)</f>
        <v>4.3295587412587411</v>
      </c>
      <c r="L125" t="e">
        <f>IF(Blad1!L175="",NA(),Blad1!L175)</f>
        <v>#N/A</v>
      </c>
      <c r="M125" t="str">
        <f>IF(Blad1!M175="",NA(),Blad1!M175)</f>
        <v>Reinhardt et al. (2006) Wetland Boden</v>
      </c>
      <c r="N125" t="str">
        <f>IF(Blad1!N175="",NA(),Blad1!N175)</f>
        <v>Free Water Surface</v>
      </c>
      <c r="O125" t="str">
        <f>IF(Blad1!O175="",NA(),Blad1!O175)</f>
        <v>Agricultural runoff</v>
      </c>
      <c r="P125">
        <f>IF(Blad1!P175="",NA(),Blad1!P175)</f>
        <v>720</v>
      </c>
      <c r="Q125">
        <f>IF(Blad1!Q175="",NA(),Blad1!Q175)</f>
        <v>1</v>
      </c>
      <c r="R125" t="str">
        <f>IF(Blad1!R175="",NA(),Blad1!R175)</f>
        <v>Constructed</v>
      </c>
      <c r="S125" t="str">
        <f>IF(Blad1!S175="",NA(),Blad1!S175)</f>
        <v>Floating</v>
      </c>
      <c r="T125" t="str">
        <f>IF(Blad1!T175="",NA(),Blad1!T175)</f>
        <v>Reinhardt et al. (2006) Wetland Boden</v>
      </c>
      <c r="U125">
        <f>IF(Blad1!U175="",NA(),Blad1!U175)</f>
        <v>166.94778750303914</v>
      </c>
      <c r="V125" t="e">
        <f>IF(Blad1!V175="",NA(),Blad1!V175)</f>
        <v>#N/A</v>
      </c>
      <c r="W125">
        <f>IF(Blad1!W175="",NA(),Blad1!W175)</f>
        <v>44.9261487964989</v>
      </c>
      <c r="X125" t="e">
        <f>IF(Blad1!X175="",NA(),Blad1!X175)</f>
        <v>#N/A</v>
      </c>
      <c r="Y125">
        <f>IF(Blad1!Y175="",NA(),Blad1!Y175)</f>
        <v>26.910299003322258</v>
      </c>
      <c r="Z125" t="e">
        <f>IF(Blad1!Z175="",NA(),Blad1!Z175)</f>
        <v>#N/A</v>
      </c>
      <c r="AA125">
        <f>IF(Blad1!AA175="",NA(),Blad1!AA175)</f>
        <v>1</v>
      </c>
      <c r="AB125" t="e">
        <f>IF(Blad1!AB175="",NA(),Blad1!AB175)</f>
        <v>#N/A</v>
      </c>
      <c r="AC125" t="e">
        <f>IF(Blad1!AC175="",NA(),Blad1!AC175)</f>
        <v>#N/A</v>
      </c>
      <c r="AD125" t="e">
        <f>IF(Blad1!AD175="",NA(),Blad1!AD175)</f>
        <v>#N/A</v>
      </c>
      <c r="AE125" t="e">
        <f>IF(Blad1!AE175="",NA(),Blad1!AE175)</f>
        <v>#N/A</v>
      </c>
      <c r="AF125" t="e">
        <f>IF(Blad1!AF175="",NA(),Blad1!AF175)</f>
        <v>#N/A</v>
      </c>
      <c r="AG125" t="e">
        <f>IF(Blad1!AG175="",NA(),Blad1!AG175)</f>
        <v>#N/A</v>
      </c>
      <c r="AH125" t="e">
        <f>IF(Blad1!AH175="",NA(),Blad1!AH175)</f>
        <v>#N/A</v>
      </c>
    </row>
    <row r="126" spans="1:34" x14ac:dyDescent="0.3">
      <c r="A126" t="str">
        <f>IF(Blad1!A75="",NA(),Blad1!A75)</f>
        <v>Gu (2008) South Test Cell S14</v>
      </c>
      <c r="B126" t="str">
        <f>IF(Blad1!B75="",NA(),Blad1!B75)</f>
        <v>Florida, USA</v>
      </c>
      <c r="C126">
        <f>IF(Blad1!C75="",NA(),Blad1!C75)</f>
        <v>26.624199999999998</v>
      </c>
      <c r="D126">
        <f>IF(Blad1!D75="",NA(),Blad1!D75)</f>
        <v>-80.426000000000002</v>
      </c>
      <c r="E126" t="str">
        <f>IF(Blad1!E75="",NA(),Blad1!E75)</f>
        <v>2000-2001</v>
      </c>
      <c r="F126">
        <f>IF(Blad1!F75="",NA(),Blad1!F75)</f>
        <v>23.091666666666701</v>
      </c>
      <c r="G126">
        <f>IF(Blad1!G75="",NA(),Blad1!G75)</f>
        <v>1440</v>
      </c>
      <c r="H126" t="str">
        <f>IF(Blad1!H75="",NA(),Blad1!H75)</f>
        <v>Aw</v>
      </c>
      <c r="I126">
        <f>IF(Blad1!I75="",NA(),Blad1!I75)/365.25</f>
        <v>7.7946611909650923E-2</v>
      </c>
      <c r="J126" t="str">
        <f>IF(Blad1!J75="",NA(),Blad1!J75)</f>
        <v>continuous, variable</v>
      </c>
      <c r="K126" t="e">
        <f>IF(Blad1!K75="",NA(),Blad1!K75)</f>
        <v>#N/A</v>
      </c>
      <c r="L126" t="e">
        <f>IF(Blad1!L75="",NA(),Blad1!L75)</f>
        <v>#N/A</v>
      </c>
      <c r="M126" t="str">
        <f>IF(Blad1!M75="",NA(),Blad1!M75)</f>
        <v>Gu (2008) South Test Cell S14</v>
      </c>
      <c r="N126" t="str">
        <f>IF(Blad1!N75="",NA(),Blad1!N75)</f>
        <v>Free Water Surface</v>
      </c>
      <c r="O126" t="str">
        <f>IF(Blad1!O75="",NA(),Blad1!O75)</f>
        <v>Agricultural runoff</v>
      </c>
      <c r="P126">
        <f>IF(Blad1!P75="",NA(),Blad1!P75)</f>
        <v>2000</v>
      </c>
      <c r="Q126">
        <f>IF(Blad1!Q75="",NA(),Blad1!Q75)</f>
        <v>2</v>
      </c>
      <c r="R126" t="str">
        <f>IF(Blad1!R75="",NA(),Blad1!R75)</f>
        <v>Constructed</v>
      </c>
      <c r="S126" t="str">
        <f>IF(Blad1!S75="",NA(),Blad1!S75)</f>
        <v>Submerged</v>
      </c>
      <c r="T126" t="str">
        <f>IF(Blad1!T75="",NA(),Blad1!T75)</f>
        <v>Gu (2008) South Test Cell S14</v>
      </c>
      <c r="U126" t="e">
        <f>IF(Blad1!U75="",NA(),Blad1!U75)</f>
        <v>#N/A</v>
      </c>
      <c r="V126" t="e">
        <f>IF(Blad1!V75="",NA(),Blad1!V75)</f>
        <v>#N/A</v>
      </c>
      <c r="W126" t="e">
        <f>IF(Blad1!W75="",NA(),Blad1!W75)</f>
        <v>#N/A</v>
      </c>
      <c r="X126" t="e">
        <f>IF(Blad1!X75="",NA(),Blad1!X75)</f>
        <v>#N/A</v>
      </c>
      <c r="Y126" t="e">
        <f>IF(Blad1!Y75="",NA(),Blad1!Y75)</f>
        <v>#N/A</v>
      </c>
      <c r="Z126" t="e">
        <f>IF(Blad1!Z75="",NA(),Blad1!Z75)</f>
        <v>#N/A</v>
      </c>
      <c r="AA126" t="e">
        <f>IF(Blad1!AA75="",NA(),Blad1!AA75)</f>
        <v>#N/A</v>
      </c>
      <c r="AB126">
        <f>IF(Blad1!AB75="",NA(),Blad1!AB75)</f>
        <v>1.01</v>
      </c>
      <c r="AC126" t="e">
        <f>IF(Blad1!AC75="",NA(),Blad1!AC75)</f>
        <v>#N/A</v>
      </c>
      <c r="AD126">
        <f>IF(Blad1!AD75="",NA(),Blad1!AD75)</f>
        <v>0.2</v>
      </c>
      <c r="AE126" t="e">
        <f>IF(Blad1!AE75="",NA(),Blad1!AE75)</f>
        <v>#N/A</v>
      </c>
      <c r="AF126">
        <f>IF(Blad1!AF75="",NA(),Blad1!AF75)</f>
        <v>16</v>
      </c>
      <c r="AG126" t="e">
        <f>IF(Blad1!AG75="",NA(),Blad1!AG75)</f>
        <v>#N/A</v>
      </c>
      <c r="AH126">
        <f>IF(Blad1!AH75="",NA(),Blad1!AH75)</f>
        <v>1</v>
      </c>
    </row>
    <row r="127" spans="1:34" x14ac:dyDescent="0.3">
      <c r="A127" t="str">
        <f>IF(Blad1!A12="",NA(),Blad1!A12)</f>
        <v>Andersen et al. (2003) Demonstration wetland Config B</v>
      </c>
      <c r="B127" t="str">
        <f>IF(Blad1!B12="",NA(),Blad1!B12)</f>
        <v>California, USA</v>
      </c>
      <c r="C127">
        <f>IF(Blad1!C12="",NA(),Blad1!C12)</f>
        <v>33.798200000000001</v>
      </c>
      <c r="D127">
        <f>IF(Blad1!D12="",NA(),Blad1!D12)</f>
        <v>-117.0211</v>
      </c>
      <c r="E127" t="str">
        <f>IF(Blad1!E12="",NA(),Blad1!E12)</f>
        <v>1999-2001</v>
      </c>
      <c r="F127">
        <f>IF(Blad1!F12="",NA(),Blad1!F12)</f>
        <v>17.954166666666701</v>
      </c>
      <c r="G127">
        <f>IF(Blad1!G12="",NA(),Blad1!G12)</f>
        <v>290</v>
      </c>
      <c r="H127" t="str">
        <f>IF(Blad1!H12="",NA(),Blad1!H12)</f>
        <v>Csa</v>
      </c>
      <c r="I127">
        <f>IF(Blad1!I12="",NA(),Blad1!I12)/365.25</f>
        <v>8.1651145265108305E-2</v>
      </c>
      <c r="J127" t="str">
        <f>IF(Blad1!J12="",NA(),Blad1!J12)</f>
        <v>continuous, variable</v>
      </c>
      <c r="K127">
        <f>IF(Blad1!K12="",NA(),Blad1!K12)</f>
        <v>17.8</v>
      </c>
      <c r="L127">
        <f>IF(Blad1!L12="",NA(),Blad1!L12)</f>
        <v>2.2999999999999998</v>
      </c>
      <c r="M127" t="str">
        <f>IF(Blad1!M12="",NA(),Blad1!M12)</f>
        <v>Andersen et al. (2003) Demonstration wetland Config B</v>
      </c>
      <c r="N127" t="str">
        <f>IF(Blad1!N12="",NA(),Blad1!N12)</f>
        <v>Free Water Surface</v>
      </c>
      <c r="O127" t="str">
        <f>IF(Blad1!O12="",NA(),Blad1!O12)</f>
        <v>Sec. Domestic Wastewater</v>
      </c>
      <c r="P127">
        <f>IF(Blad1!P12="",NA(),Blad1!P12)</f>
        <v>99000</v>
      </c>
      <c r="Q127">
        <f>IF(Blad1!Q12="",NA(),Blad1!Q12)</f>
        <v>1</v>
      </c>
      <c r="R127" t="str">
        <f>IF(Blad1!R12="",NA(),Blad1!R12)</f>
        <v>Constructed</v>
      </c>
      <c r="S127" t="str">
        <f>IF(Blad1!S12="",NA(),Blad1!S12)</f>
        <v>Emergent</v>
      </c>
      <c r="T127" t="str">
        <f>IF(Blad1!T12="",NA(),Blad1!T12)</f>
        <v>Andersen et al. (2003) Demonstration wetland Config B</v>
      </c>
      <c r="U127">
        <f>IF(Blad1!U12="",NA(),Blad1!U12)</f>
        <v>536.54999999999995</v>
      </c>
      <c r="V127" t="e">
        <f>IF(Blad1!V12="",NA(),Blad1!V12)</f>
        <v>#N/A</v>
      </c>
      <c r="W127">
        <f>IF(Blad1!W12="",NA(),Blad1!W12)</f>
        <v>152.3802</v>
      </c>
      <c r="X127" t="e">
        <f>IF(Blad1!X12="",NA(),Blad1!X12)</f>
        <v>#N/A</v>
      </c>
      <c r="Y127">
        <f>IF(Blad1!Y12="",NA(),Blad1!Y12)</f>
        <v>28.4</v>
      </c>
      <c r="Z127" t="e">
        <f>IF(Blad1!Z12="",NA(),Blad1!Z12)</f>
        <v>#N/A</v>
      </c>
      <c r="AA127">
        <f>IF(Blad1!AA12="",NA(),Blad1!AA12)</f>
        <v>1</v>
      </c>
      <c r="AB127">
        <f>IF(Blad1!AB12="",NA(),Blad1!AB12)</f>
        <v>67.525000000000006</v>
      </c>
      <c r="AC127" t="e">
        <f>IF(Blad1!AC12="",NA(),Blad1!AC12)</f>
        <v>#N/A</v>
      </c>
      <c r="AD127">
        <f>IF(Blad1!AD12="",NA(),Blad1!AD12)</f>
        <v>5.874674999999999</v>
      </c>
      <c r="AE127" t="e">
        <f>IF(Blad1!AE12="",NA(),Blad1!AE12)</f>
        <v>#N/A</v>
      </c>
      <c r="AF127">
        <f>IF(Blad1!AF12="",NA(),Blad1!AF12)</f>
        <v>8.6999999999999993</v>
      </c>
      <c r="AG127" t="e">
        <f>IF(Blad1!AG12="",NA(),Blad1!AG12)</f>
        <v>#N/A</v>
      </c>
      <c r="AH127">
        <f>IF(Blad1!AH12="",NA(),Blad1!AH12)</f>
        <v>1</v>
      </c>
    </row>
    <row r="128" spans="1:34" x14ac:dyDescent="0.3">
      <c r="A128" t="str">
        <f>IF(Blad1!A130="",NA(),Blad1!A130)</f>
        <v>Martin (2013) Tancat de la Pipa FWSCW</v>
      </c>
      <c r="B128" t="str">
        <f>IF(Blad1!B130="",NA(),Blad1!B130)</f>
        <v>Spain</v>
      </c>
      <c r="C128">
        <f>IF(Blad1!C130="",NA(),Blad1!C130)</f>
        <v>39.361800000000002</v>
      </c>
      <c r="D128">
        <f>IF(Blad1!D130="",NA(),Blad1!D130)</f>
        <v>-0.34589999999999999</v>
      </c>
      <c r="E128" t="str">
        <f>IF(Blad1!E130="",NA(),Blad1!E130)</f>
        <v>2009-2011</v>
      </c>
      <c r="F128">
        <f>IF(Blad1!F130="",NA(),Blad1!F130)</f>
        <v>17.691666666666698</v>
      </c>
      <c r="G128">
        <f>IF(Blad1!G130="",NA(),Blad1!G130)</f>
        <v>450</v>
      </c>
      <c r="H128" t="str">
        <f>IF(Blad1!H130="",NA(),Blad1!H130)</f>
        <v>Csa</v>
      </c>
      <c r="I128">
        <f>IF(Blad1!I130="",NA(),Blad1!I130)/365.25</f>
        <v>8.5398441675339651E-2</v>
      </c>
      <c r="J128" t="str">
        <f>IF(Blad1!J130="",NA(),Blad1!J130)</f>
        <v>continuous, variable</v>
      </c>
      <c r="K128">
        <f>IF(Blad1!K130="",NA(),Blad1!K130)</f>
        <v>3.9</v>
      </c>
      <c r="L128">
        <f>IF(Blad1!L130="",NA(),Blad1!L130)</f>
        <v>0.36099999999999999</v>
      </c>
      <c r="M128" t="str">
        <f>IF(Blad1!M130="",NA(),Blad1!M130)</f>
        <v>Martin (2013) Tancat de la Pipa FWSCW</v>
      </c>
      <c r="N128" t="str">
        <f>IF(Blad1!N130="",NA(),Blad1!N130)</f>
        <v>Free Water Surface</v>
      </c>
      <c r="O128" t="str">
        <f>IF(Blad1!O130="",NA(),Blad1!O130)</f>
        <v>Agricultural runoff</v>
      </c>
      <c r="P128">
        <f>IF(Blad1!P130="",NA(),Blad1!P130)</f>
        <v>89184</v>
      </c>
      <c r="Q128">
        <f>IF(Blad1!Q130="",NA(),Blad1!Q130)</f>
        <v>0</v>
      </c>
      <c r="R128" t="str">
        <f>IF(Blad1!R130="",NA(),Blad1!R130)</f>
        <v>Created, formerly cropland</v>
      </c>
      <c r="S128" t="str">
        <f>IF(Blad1!S130="",NA(),Blad1!S130)</f>
        <v>Mixed</v>
      </c>
      <c r="T128" t="str">
        <f>IF(Blad1!T130="",NA(),Blad1!T130)</f>
        <v>Martin (2013) Tancat de la Pipa FWSCW</v>
      </c>
      <c r="U128">
        <f>IF(Blad1!U130="",NA(),Blad1!U130)</f>
        <v>104.61280714285715</v>
      </c>
      <c r="V128">
        <f>IF(Blad1!V130="",NA(),Blad1!V130)</f>
        <v>30.673716380922013</v>
      </c>
      <c r="W128">
        <f>IF(Blad1!W130="",NA(),Blad1!W130)</f>
        <v>54.7941</v>
      </c>
      <c r="X128">
        <f>IF(Blad1!X130="",NA(),Blad1!X130)</f>
        <v>11.818724162108175</v>
      </c>
      <c r="Y128">
        <f>IF(Blad1!Y130="",NA(),Blad1!Y130)</f>
        <v>53</v>
      </c>
      <c r="Z128">
        <f>IF(Blad1!Z130="",NA(),Blad1!Z130)</f>
        <v>4.2426406871192848</v>
      </c>
      <c r="AA128">
        <f>IF(Blad1!AA130="",NA(),Blad1!AA130)</f>
        <v>2</v>
      </c>
      <c r="AB128">
        <f>IF(Blad1!AB130="",NA(),Blad1!AB130)</f>
        <v>11.218245073891625</v>
      </c>
      <c r="AC128">
        <f>IF(Blad1!AC130="",NA(),Blad1!AC130)</f>
        <v>4.3982477200382792</v>
      </c>
      <c r="AD128">
        <f>IF(Blad1!AD130="",NA(),Blad1!AD130)</f>
        <v>6.4254999999999995</v>
      </c>
      <c r="AE128">
        <f>IF(Blad1!AE130="",NA(),Blad1!AE130)</f>
        <v>2.6656511437170489</v>
      </c>
      <c r="AF128">
        <f>IF(Blad1!AF130="",NA(),Blad1!AF130)</f>
        <v>57</v>
      </c>
      <c r="AG128">
        <f>IF(Blad1!AG130="",NA(),Blad1!AG130)</f>
        <v>1.4142135623730951</v>
      </c>
      <c r="AH128">
        <f>IF(Blad1!AH130="",NA(),Blad1!AH130)</f>
        <v>2</v>
      </c>
    </row>
    <row r="129" spans="1:34" x14ac:dyDescent="0.3">
      <c r="A129" t="str">
        <f>IF(Blad1!A126="",NA(),Blad1!A126)</f>
        <v>Lu et al. ( 2009) Kunming SCW</v>
      </c>
      <c r="B129" t="str">
        <f>IF(Blad1!B126="",NA(),Blad1!B126)</f>
        <v>China</v>
      </c>
      <c r="C129">
        <f>IF(Blad1!C126="",NA(),Blad1!C126)</f>
        <v>24.856000000000002</v>
      </c>
      <c r="D129">
        <f>IF(Blad1!D126="",NA(),Blad1!D126)</f>
        <v>102.78319999999999</v>
      </c>
      <c r="E129" t="str">
        <f>IF(Blad1!E126="",NA(),Blad1!E126)</f>
        <v>2002-2004</v>
      </c>
      <c r="F129">
        <f>IF(Blad1!F126="",NA(),Blad1!F126)</f>
        <v>15.945833333333301</v>
      </c>
      <c r="G129">
        <f>IF(Blad1!G126="",NA(),Blad1!G126)</f>
        <v>1002</v>
      </c>
      <c r="H129" t="str">
        <f>IF(Blad1!H126="",NA(),Blad1!H126)</f>
        <v>Cwb</v>
      </c>
      <c r="I129">
        <f>IF(Blad1!I126="",NA(),Blad1!I126)/365.25</f>
        <v>8.6369414295492317E-2</v>
      </c>
      <c r="J129" t="str">
        <f>IF(Blad1!J126="",NA(),Blad1!J126)</f>
        <v>Intermittent, variable</v>
      </c>
      <c r="K129" t="e">
        <f>IF(Blad1!K126="",NA(),Blad1!K126)</f>
        <v>#N/A</v>
      </c>
      <c r="L129">
        <f>IF(Blad1!L126="",NA(),Blad1!L126)</f>
        <v>0.87</v>
      </c>
      <c r="M129" t="str">
        <f>IF(Blad1!M126="",NA(),Blad1!M126)</f>
        <v>Lu et al. ( 2009) Kunming SCW</v>
      </c>
      <c r="N129" t="str">
        <f>IF(Blad1!N126="",NA(),Blad1!N126)</f>
        <v>Free Water Surface</v>
      </c>
      <c r="O129" t="str">
        <f>IF(Blad1!O126="",NA(),Blad1!O126)</f>
        <v>Agricultural runoff</v>
      </c>
      <c r="P129">
        <f>IF(Blad1!P126="",NA(),Blad1!P126)</f>
        <v>2800</v>
      </c>
      <c r="Q129">
        <f>IF(Blad1!Q126="",NA(),Blad1!Q126)</f>
        <v>1</v>
      </c>
      <c r="R129" t="str">
        <f>IF(Blad1!R126="",NA(),Blad1!R126)</f>
        <v>Constructed</v>
      </c>
      <c r="S129" t="str">
        <f>IF(Blad1!S126="",NA(),Blad1!S126)</f>
        <v>Emergent</v>
      </c>
      <c r="T129" t="str">
        <f>IF(Blad1!T126="",NA(),Blad1!T126)</f>
        <v>Lu et al. ( 2009) Kunming SCW</v>
      </c>
      <c r="U129" t="e">
        <f>IF(Blad1!U126="",NA(),Blad1!U126)</f>
        <v>#N/A</v>
      </c>
      <c r="V129" t="e">
        <f>IF(Blad1!V126="",NA(),Blad1!V126)</f>
        <v>#N/A</v>
      </c>
      <c r="W129" t="e">
        <f>IF(Blad1!W126="",NA(),Blad1!W126)</f>
        <v>#N/A</v>
      </c>
      <c r="X129" t="e">
        <f>IF(Blad1!X126="",NA(),Blad1!X126)</f>
        <v>#N/A</v>
      </c>
      <c r="Y129" t="e">
        <f>IF(Blad1!Y126="",NA(),Blad1!Y126)</f>
        <v>#N/A</v>
      </c>
      <c r="Z129" t="e">
        <f>IF(Blad1!Z126="",NA(),Blad1!Z126)</f>
        <v>#N/A</v>
      </c>
      <c r="AA129" t="e">
        <f>IF(Blad1!AA126="",NA(),Blad1!AA126)</f>
        <v>#N/A</v>
      </c>
      <c r="AB129">
        <f>IF(Blad1!AB126="",NA(),Blad1!AB126)</f>
        <v>27.375</v>
      </c>
      <c r="AC129" t="e">
        <f>IF(Blad1!AC126="",NA(),Blad1!AC126)</f>
        <v>#N/A</v>
      </c>
      <c r="AD129">
        <f>IF(Blad1!AD126="",NA(),Blad1!AD126)</f>
        <v>16.151249999999997</v>
      </c>
      <c r="AE129" t="e">
        <f>IF(Blad1!AE126="",NA(),Blad1!AE126)</f>
        <v>#N/A</v>
      </c>
      <c r="AF129">
        <f>IF(Blad1!AF126="",NA(),Blad1!AF126)</f>
        <v>59</v>
      </c>
      <c r="AG129" t="e">
        <f>IF(Blad1!AG126="",NA(),Blad1!AG126)</f>
        <v>#N/A</v>
      </c>
      <c r="AH129">
        <f>IF(Blad1!AH126="",NA(),Blad1!AH126)</f>
        <v>1</v>
      </c>
    </row>
    <row r="130" spans="1:34" x14ac:dyDescent="0.3">
      <c r="A130" t="str">
        <f>IF(Blad1!A127="",NA(),Blad1!A127)</f>
        <v>Lu et al. (2009) Kunming SCW</v>
      </c>
      <c r="B130" t="str">
        <f>IF(Blad1!B127="",NA(),Blad1!B127)</f>
        <v>China</v>
      </c>
      <c r="C130">
        <f>IF(Blad1!C127="",NA(),Blad1!C127)</f>
        <v>24.856000000000002</v>
      </c>
      <c r="D130">
        <f>IF(Blad1!D127="",NA(),Blad1!D127)</f>
        <v>102.78319999999999</v>
      </c>
      <c r="E130" t="str">
        <f>IF(Blad1!E127="",NA(),Blad1!E127)</f>
        <v>2002-2004</v>
      </c>
      <c r="F130">
        <f>IF(Blad1!F127="",NA(),Blad1!F127)</f>
        <v>15.945833333333301</v>
      </c>
      <c r="G130">
        <f>IF(Blad1!G127="",NA(),Blad1!G127)</f>
        <v>1002</v>
      </c>
      <c r="H130" t="str">
        <f>IF(Blad1!H127="",NA(),Blad1!H127)</f>
        <v>Cwb</v>
      </c>
      <c r="I130">
        <f>IF(Blad1!I127="",NA(),Blad1!I127)/365.25</f>
        <v>8.6369414295492317E-2</v>
      </c>
      <c r="J130" t="str">
        <f>IF(Blad1!J127="",NA(),Blad1!J127)</f>
        <v>Intermittent, variable</v>
      </c>
      <c r="K130">
        <f>IF(Blad1!K127="",NA(),Blad1!K127)</f>
        <v>8.4</v>
      </c>
      <c r="L130" t="e">
        <f>IF(Blad1!L127="",NA(),Blad1!L127)</f>
        <v>#N/A</v>
      </c>
      <c r="M130" t="str">
        <f>IF(Blad1!M127="",NA(),Blad1!M127)</f>
        <v>Lu et al. (2009) Kunming SCW</v>
      </c>
      <c r="N130" t="str">
        <f>IF(Blad1!N127="",NA(),Blad1!N127)</f>
        <v>Free Water Surface</v>
      </c>
      <c r="O130" t="str">
        <f>IF(Blad1!O127="",NA(),Blad1!O127)</f>
        <v>Agricultural runoff</v>
      </c>
      <c r="P130">
        <f>IF(Blad1!P127="",NA(),Blad1!P127)</f>
        <v>2800</v>
      </c>
      <c r="Q130">
        <f>IF(Blad1!Q127="",NA(),Blad1!Q127)</f>
        <v>0</v>
      </c>
      <c r="R130" t="str">
        <f>IF(Blad1!R127="",NA(),Blad1!R127)</f>
        <v>Constructed</v>
      </c>
      <c r="S130" t="str">
        <f>IF(Blad1!S127="",NA(),Blad1!S127)</f>
        <v>Emergent</v>
      </c>
      <c r="T130" t="str">
        <f>IF(Blad1!T127="",NA(),Blad1!T127)</f>
        <v>Lu et al. (2009) Kunming SCW</v>
      </c>
      <c r="U130">
        <f>IF(Blad1!U127="",NA(),Blad1!U127)</f>
        <v>264.99</v>
      </c>
      <c r="V130" t="e">
        <f>IF(Blad1!V127="",NA(),Blad1!V127)</f>
        <v>#N/A</v>
      </c>
      <c r="W130">
        <f>IF(Blad1!W127="",NA(),Blad1!W127)</f>
        <v>0.44580000000000003</v>
      </c>
      <c r="X130" t="e">
        <f>IF(Blad1!X127="",NA(),Blad1!X127)</f>
        <v>#N/A</v>
      </c>
      <c r="Y130">
        <f>IF(Blad1!Y127="",NA(),Blad1!Y127)</f>
        <v>61.404958677685947</v>
      </c>
      <c r="Z130" t="e">
        <f>IF(Blad1!Z127="",NA(),Blad1!Z127)</f>
        <v>#N/A</v>
      </c>
      <c r="AA130">
        <f>IF(Blad1!AA127="",NA(),Blad1!AA127)</f>
        <v>1</v>
      </c>
      <c r="AB130" t="e">
        <f>IF(Blad1!AB127="",NA(),Blad1!AB127)</f>
        <v>#N/A</v>
      </c>
      <c r="AC130" t="e">
        <f>IF(Blad1!AC127="",NA(),Blad1!AC127)</f>
        <v>#N/A</v>
      </c>
      <c r="AD130" t="e">
        <f>IF(Blad1!AD127="",NA(),Blad1!AD127)</f>
        <v>#N/A</v>
      </c>
      <c r="AE130" t="e">
        <f>IF(Blad1!AE127="",NA(),Blad1!AE127)</f>
        <v>#N/A</v>
      </c>
      <c r="AF130" t="e">
        <f>IF(Blad1!AF127="",NA(),Blad1!AF127)</f>
        <v>#N/A</v>
      </c>
      <c r="AG130" t="e">
        <f>IF(Blad1!AG127="",NA(),Blad1!AG127)</f>
        <v>#N/A</v>
      </c>
      <c r="AH130" t="e">
        <f>IF(Blad1!AH127="",NA(),Blad1!AH127)</f>
        <v>#N/A</v>
      </c>
    </row>
    <row r="131" spans="1:34" x14ac:dyDescent="0.3">
      <c r="A131" t="str">
        <f>IF(Blad1!A129="",NA(),Blad1!A129)</f>
        <v>Lu et al. (2010) Kunming SCW</v>
      </c>
      <c r="B131" t="str">
        <f>IF(Blad1!B129="",NA(),Blad1!B129)</f>
        <v>China</v>
      </c>
      <c r="C131">
        <f>IF(Blad1!C129="",NA(),Blad1!C129)</f>
        <v>24.856000000000002</v>
      </c>
      <c r="D131">
        <f>IF(Blad1!D129="",NA(),Blad1!D129)</f>
        <v>102.78319999999999</v>
      </c>
      <c r="E131">
        <f>IF(Blad1!E129="",NA(),Blad1!E129)</f>
        <v>2003</v>
      </c>
      <c r="F131">
        <f>IF(Blad1!F129="",NA(),Blad1!F129)</f>
        <v>15.945833333333301</v>
      </c>
      <c r="G131">
        <f>IF(Blad1!G129="",NA(),Blad1!G129)</f>
        <v>1002</v>
      </c>
      <c r="H131" t="str">
        <f>IF(Blad1!H129="",NA(),Blad1!H129)</f>
        <v>Cwb</v>
      </c>
      <c r="I131">
        <f>IF(Blad1!I129="",NA(),Blad1!I129)/365.25</f>
        <v>8.6369414295492317E-2</v>
      </c>
      <c r="J131" t="str">
        <f>IF(Blad1!J129="",NA(),Blad1!J129)</f>
        <v>continuous, variable</v>
      </c>
      <c r="K131">
        <f>IF(Blad1!K129="",NA(),Blad1!K129)</f>
        <v>8.4</v>
      </c>
      <c r="L131">
        <f>IF(Blad1!L129="",NA(),Blad1!L129)</f>
        <v>0.87</v>
      </c>
      <c r="M131" t="str">
        <f>IF(Blad1!M129="",NA(),Blad1!M129)</f>
        <v>Lu et al. (2010) Kunming SCW</v>
      </c>
      <c r="N131" t="str">
        <f>IF(Blad1!N129="",NA(),Blad1!N129)</f>
        <v>Free Water Surface</v>
      </c>
      <c r="O131" t="str">
        <f>IF(Blad1!O129="",NA(),Blad1!O129)</f>
        <v>Agricultural runoff</v>
      </c>
      <c r="P131">
        <f>IF(Blad1!P129="",NA(),Blad1!P129)</f>
        <v>2800</v>
      </c>
      <c r="Q131" t="e">
        <f>IF(Blad1!Q129="",NA(),Blad1!Q129)</f>
        <v>#N/A</v>
      </c>
      <c r="R131" t="str">
        <f>IF(Blad1!R129="",NA(),Blad1!R129)</f>
        <v>Constructed</v>
      </c>
      <c r="S131" t="str">
        <f>IF(Blad1!S129="",NA(),Blad1!S129)</f>
        <v>Emergent</v>
      </c>
      <c r="T131" t="str">
        <f>IF(Blad1!T129="",NA(),Blad1!T129)</f>
        <v>Lu et al. (2010) Kunming SCW</v>
      </c>
      <c r="U131">
        <f>IF(Blad1!U129="",NA(),Blad1!U129)</f>
        <v>193.815</v>
      </c>
      <c r="V131" t="e">
        <f>IF(Blad1!V129="",NA(),Blad1!V129)</f>
        <v>#N/A</v>
      </c>
      <c r="W131">
        <f>IF(Blad1!W129="",NA(),Blad1!W129)</f>
        <v>108.405</v>
      </c>
      <c r="X131" t="e">
        <f>IF(Blad1!X129="",NA(),Blad1!X129)</f>
        <v>#N/A</v>
      </c>
      <c r="Y131">
        <f>IF(Blad1!Y129="",NA(),Blad1!Y129)</f>
        <v>55.932203389830505</v>
      </c>
      <c r="Z131" t="e">
        <f>IF(Blad1!Z129="",NA(),Blad1!Z129)</f>
        <v>#N/A</v>
      </c>
      <c r="AA131">
        <f>IF(Blad1!AA129="",NA(),Blad1!AA129)</f>
        <v>1</v>
      </c>
      <c r="AB131">
        <f>IF(Blad1!AB129="",NA(),Blad1!AB129)</f>
        <v>24.82</v>
      </c>
      <c r="AC131" t="e">
        <f>IF(Blad1!AC129="",NA(),Blad1!AC129)</f>
        <v>#N/A</v>
      </c>
      <c r="AD131">
        <f>IF(Blad1!AD129="",NA(),Blad1!AD129)</f>
        <v>13.14</v>
      </c>
      <c r="AE131" t="e">
        <f>IF(Blad1!AE129="",NA(),Blad1!AE129)</f>
        <v>#N/A</v>
      </c>
      <c r="AF131">
        <f>IF(Blad1!AF129="",NA(),Blad1!AF129)</f>
        <v>52.941176470588239</v>
      </c>
      <c r="AG131" t="e">
        <f>IF(Blad1!AG129="",NA(),Blad1!AG129)</f>
        <v>#N/A</v>
      </c>
      <c r="AH131">
        <f>IF(Blad1!AH129="",NA(),Blad1!AH129)</f>
        <v>1</v>
      </c>
    </row>
    <row r="132" spans="1:34" x14ac:dyDescent="0.3">
      <c r="A132" t="str">
        <f>IF(Blad1!A53="",NA(),Blad1!A53)</f>
        <v>Domingos et al. (2011) CSBP’s wetland cell 1</v>
      </c>
      <c r="B132" t="str">
        <f>IF(Blad1!B53="",NA(),Blad1!B53)</f>
        <v>Australia</v>
      </c>
      <c r="C132">
        <f>IF(Blad1!C53="",NA(),Blad1!C53)</f>
        <v>-32.245100000000001</v>
      </c>
      <c r="D132">
        <f>IF(Blad1!D53="",NA(),Blad1!D53)</f>
        <v>115.76900000000001</v>
      </c>
      <c r="E132" t="str">
        <f>IF(Blad1!E53="",NA(),Blad1!E53)</f>
        <v>2008-2009</v>
      </c>
      <c r="F132">
        <f>IF(Blad1!F53="",NA(),Blad1!F53)</f>
        <v>18.537500000000001</v>
      </c>
      <c r="G132">
        <f>IF(Blad1!G53="",NA(),Blad1!G53)</f>
        <v>812</v>
      </c>
      <c r="H132" t="str">
        <f>IF(Blad1!H53="",NA(),Blad1!H53)</f>
        <v>Csa</v>
      </c>
      <c r="I132">
        <f>IF(Blad1!I53="",NA(),Blad1!I53)/365.25</f>
        <v>8.6412548215927296E-2</v>
      </c>
      <c r="J132" t="str">
        <f>IF(Blad1!J53="",NA(),Blad1!J53)</f>
        <v>Intermittent, variable</v>
      </c>
      <c r="K132">
        <f>IF(Blad1!K53="",NA(),Blad1!K53)</f>
        <v>63</v>
      </c>
      <c r="L132">
        <f>IF(Blad1!L53="",NA(),Blad1!L53)</f>
        <v>7.1</v>
      </c>
      <c r="M132" t="str">
        <f>IF(Blad1!M53="",NA(),Blad1!M53)</f>
        <v>Domingos et al. (2011) CSBP’s wetland cell 1</v>
      </c>
      <c r="N132" t="str">
        <f>IF(Blad1!N53="",NA(),Blad1!N53)</f>
        <v>Vertical Subsurface Down</v>
      </c>
      <c r="O132" t="str">
        <f>IF(Blad1!O53="",NA(),Blad1!O53)</f>
        <v>Agricultural runoff</v>
      </c>
      <c r="P132">
        <f>IF(Blad1!P53="",NA(),Blad1!P53)</f>
        <v>12825</v>
      </c>
      <c r="Q132">
        <f>IF(Blad1!Q53="",NA(),Blad1!Q53)</f>
        <v>0</v>
      </c>
      <c r="R132" t="str">
        <f>IF(Blad1!R53="",NA(),Blad1!R53)</f>
        <v>Constructed</v>
      </c>
      <c r="S132" t="str">
        <f>IF(Blad1!S53="",NA(),Blad1!S53)</f>
        <v>Emergent</v>
      </c>
      <c r="T132" t="str">
        <f>IF(Blad1!T53="",NA(),Blad1!T53)</f>
        <v>Domingos et al. (2011) CSBP’s wetland cell 1</v>
      </c>
      <c r="U132">
        <f>IF(Blad1!U53="",NA(),Blad1!U53)</f>
        <v>1167.32</v>
      </c>
      <c r="V132" t="e">
        <f>IF(Blad1!V53="",NA(),Blad1!V53)</f>
        <v>#N/A</v>
      </c>
      <c r="W132">
        <f>IF(Blad1!W53="",NA(),Blad1!W53)</f>
        <v>325.68</v>
      </c>
      <c r="X132" t="e">
        <f>IF(Blad1!X53="",NA(),Blad1!X53)</f>
        <v>#N/A</v>
      </c>
      <c r="Y132">
        <f>IF(Blad1!Y53="",NA(),Blad1!Y53)</f>
        <v>29.872869696024658</v>
      </c>
      <c r="Z132" t="e">
        <f>IF(Blad1!Z53="",NA(),Blad1!Z53)</f>
        <v>#N/A</v>
      </c>
      <c r="AA132">
        <f>IF(Blad1!AA53="",NA(),Blad1!AA53)</f>
        <v>1</v>
      </c>
      <c r="AB132">
        <f>IF(Blad1!AB53="",NA(),Blad1!AB53)</f>
        <v>145.03</v>
      </c>
      <c r="AC132" t="e">
        <f>IF(Blad1!AC53="",NA(),Blad1!AC53)</f>
        <v>#N/A</v>
      </c>
      <c r="AD132">
        <f>IF(Blad1!AD53="",NA(),Blad1!AD53)</f>
        <v>57.3</v>
      </c>
      <c r="AE132" t="e">
        <f>IF(Blad1!AE53="",NA(),Blad1!AE53)</f>
        <v>#N/A</v>
      </c>
      <c r="AF132">
        <f>IF(Blad1!AF53="",NA(),Blad1!AF53)</f>
        <v>39.509067089567672</v>
      </c>
      <c r="AG132" t="e">
        <f>IF(Blad1!AG53="",NA(),Blad1!AG53)</f>
        <v>#N/A</v>
      </c>
      <c r="AH132">
        <f>IF(Blad1!AH53="",NA(),Blad1!AH53)</f>
        <v>1</v>
      </c>
    </row>
    <row r="133" spans="1:34" x14ac:dyDescent="0.3">
      <c r="A133" t="str">
        <f>IF(Blad1!A32="",NA(),Blad1!A32)</f>
        <v>Bulc et al. (2011) Vegetated drainage ditch</v>
      </c>
      <c r="B133" t="str">
        <f>IF(Blad1!B32="",NA(),Blad1!B32)</f>
        <v>Slovenia</v>
      </c>
      <c r="C133">
        <f>IF(Blad1!C32="",NA(),Blad1!C32)</f>
        <v>46.046770000000002</v>
      </c>
      <c r="D133">
        <f>IF(Blad1!D32="",NA(),Blad1!D32)</f>
        <v>14.56648</v>
      </c>
      <c r="E133" t="str">
        <f>IF(Blad1!E32="",NA(),Blad1!E32)</f>
        <v>2008-2009</v>
      </c>
      <c r="F133">
        <f>IF(Blad1!F32="",NA(),Blad1!F32)</f>
        <v>10.3541666666667</v>
      </c>
      <c r="G133">
        <f>IF(Blad1!G32="",NA(),Blad1!G32)</f>
        <v>1272</v>
      </c>
      <c r="H133" t="str">
        <f>IF(Blad1!H32="",NA(),Blad1!H32)</f>
        <v>Cfb</v>
      </c>
      <c r="I133">
        <f>IF(Blad1!I32="",NA(),Blad1!I32)/365.25</f>
        <v>9.2096919917864464E-2</v>
      </c>
      <c r="J133" t="str">
        <f>IF(Blad1!J32="",NA(),Blad1!J32)</f>
        <v>continuous, variable</v>
      </c>
      <c r="K133">
        <f>IF(Blad1!K32="",NA(),Blad1!K32)</f>
        <v>2.7</v>
      </c>
      <c r="L133">
        <f>IF(Blad1!L32="",NA(),Blad1!L32)</f>
        <v>0.3</v>
      </c>
      <c r="M133" t="str">
        <f>IF(Blad1!M32="",NA(),Blad1!M32)</f>
        <v>Bulc et al. (2011) Vegetated drainage ditch</v>
      </c>
      <c r="N133" t="str">
        <f>IF(Blad1!N32="",NA(),Blad1!N32)</f>
        <v>Combined Horizontal</v>
      </c>
      <c r="O133" t="str">
        <f>IF(Blad1!O32="",NA(),Blad1!O32)</f>
        <v>River/Lake water</v>
      </c>
      <c r="P133">
        <f>IF(Blad1!P32="",NA(),Blad1!P32)</f>
        <v>37.5</v>
      </c>
      <c r="Q133">
        <f>IF(Blad1!Q32="",NA(),Blad1!Q32)</f>
        <v>3</v>
      </c>
      <c r="R133" t="str">
        <f>IF(Blad1!R32="",NA(),Blad1!R32)</f>
        <v>Constructed</v>
      </c>
      <c r="S133" t="str">
        <f>IF(Blad1!S32="",NA(),Blad1!S32)</f>
        <v>Emergent</v>
      </c>
      <c r="T133" t="str">
        <f>IF(Blad1!T32="",NA(),Blad1!T32)</f>
        <v>Bulc et al. (2011) Vegetated drainage ditch</v>
      </c>
      <c r="U133" t="e">
        <f>IF(Blad1!U32="",NA(),Blad1!U32)</f>
        <v>#N/A</v>
      </c>
      <c r="V133" t="e">
        <f>IF(Blad1!V32="",NA(),Blad1!V32)</f>
        <v>#N/A</v>
      </c>
      <c r="W133" t="e">
        <f>IF(Blad1!W32="",NA(),Blad1!W32)</f>
        <v>#N/A</v>
      </c>
      <c r="X133" t="e">
        <f>IF(Blad1!X32="",NA(),Blad1!X32)</f>
        <v>#N/A</v>
      </c>
      <c r="Y133">
        <f>IF(Blad1!Y32="",NA(),Blad1!Y32)</f>
        <v>40</v>
      </c>
      <c r="Z133" t="e">
        <f>IF(Blad1!Z32="",NA(),Blad1!Z32)</f>
        <v>#N/A</v>
      </c>
      <c r="AA133">
        <f>IF(Blad1!AA32="",NA(),Blad1!AA32)</f>
        <v>1</v>
      </c>
      <c r="AB133" t="e">
        <f>IF(Blad1!AB32="",NA(),Blad1!AB32)</f>
        <v>#N/A</v>
      </c>
      <c r="AC133" t="e">
        <f>IF(Blad1!AC32="",NA(),Blad1!AC32)</f>
        <v>#N/A</v>
      </c>
      <c r="AD133" t="e">
        <f>IF(Blad1!AD32="",NA(),Blad1!AD32)</f>
        <v>#N/A</v>
      </c>
      <c r="AE133" t="e">
        <f>IF(Blad1!AE32="",NA(),Blad1!AE32)</f>
        <v>#N/A</v>
      </c>
      <c r="AF133">
        <f>IF(Blad1!AF32="",NA(),Blad1!AF32)</f>
        <v>3</v>
      </c>
      <c r="AG133" t="e">
        <f>IF(Blad1!AG32="",NA(),Blad1!AG32)</f>
        <v>#N/A</v>
      </c>
      <c r="AH133">
        <f>IF(Blad1!AH32="",NA(),Blad1!AH32)</f>
        <v>1</v>
      </c>
    </row>
    <row r="134" spans="1:34" x14ac:dyDescent="0.3">
      <c r="A134" t="str">
        <f>IF(Blad1!A176="",NA(),Blad1!A176)</f>
        <v>Reinhart (2005) Sonnhof</v>
      </c>
      <c r="B134" t="str">
        <f>IF(Blad1!B176="",NA(),Blad1!B176)</f>
        <v>Switzerland</v>
      </c>
      <c r="C134">
        <f>IF(Blad1!C176="",NA(),Blad1!C176)</f>
        <v>47.122</v>
      </c>
      <c r="D134">
        <f>IF(Blad1!D176="",NA(),Blad1!D176)</f>
        <v>8.2021999999999995</v>
      </c>
      <c r="E134" t="str">
        <f>IF(Blad1!E176="",NA(),Blad1!E176)</f>
        <v>2001-2002</v>
      </c>
      <c r="F134">
        <f>IF(Blad1!F176="",NA(),Blad1!F176)</f>
        <v>8.49583333333333</v>
      </c>
      <c r="G134">
        <f>IF(Blad1!G176="",NA(),Blad1!G176)</f>
        <v>1150</v>
      </c>
      <c r="H134" t="str">
        <f>IF(Blad1!H176="",NA(),Blad1!H176)</f>
        <v>Cfb</v>
      </c>
      <c r="I134">
        <f>IF(Blad1!I176="",NA(),Blad1!I176)/365.25</f>
        <v>9.2970422473677317E-2</v>
      </c>
      <c r="J134" t="str">
        <f>IF(Blad1!J176="",NA(),Blad1!J176)</f>
        <v>Precipitation-driven</v>
      </c>
      <c r="K134" t="e">
        <f>IF(Blad1!K176="",NA(),Blad1!K176)</f>
        <v>#N/A</v>
      </c>
      <c r="L134">
        <f>IF(Blad1!L176="",NA(),Blad1!L176)</f>
        <v>0.17823960765390512</v>
      </c>
      <c r="M134" t="str">
        <f>IF(Blad1!M176="",NA(),Blad1!M176)</f>
        <v>Reinhart (2005) Sonnhof</v>
      </c>
      <c r="N134" t="str">
        <f>IF(Blad1!N176="",NA(),Blad1!N176)</f>
        <v>Free Water Surface</v>
      </c>
      <c r="O134" t="str">
        <f>IF(Blad1!O176="",NA(),Blad1!O176)</f>
        <v>Agricultural runoff</v>
      </c>
      <c r="P134">
        <f>IF(Blad1!P176="",NA(),Blad1!P176)</f>
        <v>2350</v>
      </c>
      <c r="Q134">
        <f>IF(Blad1!Q176="",NA(),Blad1!Q176)</f>
        <v>2</v>
      </c>
      <c r="R134" t="str">
        <f>IF(Blad1!R176="",NA(),Blad1!R176)</f>
        <v>Created, formerly other land use</v>
      </c>
      <c r="S134" t="str">
        <f>IF(Blad1!S176="",NA(),Blad1!S176)</f>
        <v>Mixed</v>
      </c>
      <c r="T134" t="str">
        <f>IF(Blad1!T176="",NA(),Blad1!T176)</f>
        <v>Reinhart (2005) Sonnhof</v>
      </c>
      <c r="U134" t="e">
        <f>IF(Blad1!U176="",NA(),Blad1!U176)</f>
        <v>#N/A</v>
      </c>
      <c r="V134" t="e">
        <f>IF(Blad1!V176="",NA(),Blad1!V176)</f>
        <v>#N/A</v>
      </c>
      <c r="W134" t="e">
        <f>IF(Blad1!W176="",NA(),Blad1!W176)</f>
        <v>#N/A</v>
      </c>
      <c r="X134" t="e">
        <f>IF(Blad1!X176="",NA(),Blad1!X176)</f>
        <v>#N/A</v>
      </c>
      <c r="Y134" t="e">
        <f>IF(Blad1!Y176="",NA(),Blad1!Y176)</f>
        <v>#N/A</v>
      </c>
      <c r="Z134" t="e">
        <f>IF(Blad1!Z176="",NA(),Blad1!Z176)</f>
        <v>#N/A</v>
      </c>
      <c r="AA134" t="e">
        <f>IF(Blad1!AA176="",NA(),Blad1!AA176)</f>
        <v>#N/A</v>
      </c>
      <c r="AB134">
        <f>IF(Blad1!AB176="",NA(),Blad1!AB176)</f>
        <v>4.6680851063829785</v>
      </c>
      <c r="AC134">
        <f>IF(Blad1!AC176="",NA(),Blad1!AC176)</f>
        <v>0.15646618136895848</v>
      </c>
      <c r="AD134">
        <f>IF(Blad1!AD176="",NA(),Blad1!AD176)</f>
        <v>1.091489361702128</v>
      </c>
      <c r="AE134">
        <f>IF(Blad1!AE176="",NA(),Blad1!AE176)</f>
        <v>3.3098615289591585E-2</v>
      </c>
      <c r="AF134">
        <f>IF(Blad1!AF176="",NA(),Blad1!AF176)</f>
        <v>23</v>
      </c>
      <c r="AG134">
        <f>IF(Blad1!AG176="",NA(),Blad1!AG176)</f>
        <v>0</v>
      </c>
      <c r="AH134">
        <f>IF(Blad1!AH176="",NA(),Blad1!AH176)</f>
        <v>2</v>
      </c>
    </row>
    <row r="135" spans="1:34" x14ac:dyDescent="0.3">
      <c r="A135" t="str">
        <f>IF(Blad1!A55="",NA(),Blad1!A55)</f>
        <v>Dunne et al. (2013) Marsh flow-way</v>
      </c>
      <c r="B135" t="str">
        <f>IF(Blad1!B55="",NA(),Blad1!B55)</f>
        <v>Florida, USA</v>
      </c>
      <c r="C135">
        <f>IF(Blad1!C55="",NA(),Blad1!C55)</f>
        <v>28.662831000000001</v>
      </c>
      <c r="D135">
        <f>IF(Blad1!D55="",NA(),Blad1!D55)</f>
        <v>-81.695724999999996</v>
      </c>
      <c r="E135" t="str">
        <f>IF(Blad1!E55="",NA(),Blad1!E55)</f>
        <v>2003-2010</v>
      </c>
      <c r="F135">
        <f>IF(Blad1!F55="",NA(),Blad1!F55)</f>
        <v>21.762499999999999</v>
      </c>
      <c r="G135">
        <f>IF(Blad1!G55="",NA(),Blad1!G55)</f>
        <v>1238</v>
      </c>
      <c r="H135" t="str">
        <f>IF(Blad1!H55="",NA(),Blad1!H55)</f>
        <v>Cfa</v>
      </c>
      <c r="I135">
        <f>IF(Blad1!I55="",NA(),Blad1!I55)/365.25</f>
        <v>9.4442205882510968E-2</v>
      </c>
      <c r="J135" t="str">
        <f>IF(Blad1!J55="",NA(),Blad1!J55)</f>
        <v>continuous, variable</v>
      </c>
      <c r="K135">
        <f>IF(Blad1!K55="",NA(),Blad1!K55)</f>
        <v>4.1506553991583885</v>
      </c>
      <c r="L135" t="e">
        <f>IF(Blad1!L55="",NA(),Blad1!L55)</f>
        <v>#N/A</v>
      </c>
      <c r="M135" t="str">
        <f>IF(Blad1!M55="",NA(),Blad1!M55)</f>
        <v>Dunne et al. (2013) Marsh flow-way</v>
      </c>
      <c r="N135" t="str">
        <f>IF(Blad1!N55="",NA(),Blad1!N55)</f>
        <v>Free Water Surface</v>
      </c>
      <c r="O135" t="str">
        <f>IF(Blad1!O55="",NA(),Blad1!O55)</f>
        <v>River/Lake water</v>
      </c>
      <c r="P135">
        <f>IF(Blad1!P55="",NA(),Blad1!P55)</f>
        <v>2760000</v>
      </c>
      <c r="Q135">
        <f>IF(Blad1!Q55="",NA(),Blad1!Q55)</f>
        <v>0</v>
      </c>
      <c r="R135" t="str">
        <f>IF(Blad1!R55="",NA(),Blad1!R55)</f>
        <v>Created, formerly other land use</v>
      </c>
      <c r="S135" t="str">
        <f>IF(Blad1!S55="",NA(),Blad1!S55)</f>
        <v>Emergent</v>
      </c>
      <c r="T135" t="str">
        <f>IF(Blad1!T55="",NA(),Blad1!T55)</f>
        <v>Dunne et al. (2013) Marsh flow-way</v>
      </c>
      <c r="U135">
        <f>IF(Blad1!U55="",NA(),Blad1!U55)</f>
        <v>128.78506409065537</v>
      </c>
      <c r="V135">
        <f>IF(Blad1!V55="",NA(),Blad1!V55)</f>
        <v>37.518108774642279</v>
      </c>
      <c r="W135">
        <f>IF(Blad1!W55="",NA(),Blad1!W55)</f>
        <v>30</v>
      </c>
      <c r="X135">
        <f>IF(Blad1!X55="",NA(),Blad1!X55)</f>
        <v>10.614455552060438</v>
      </c>
      <c r="Y135">
        <f>IF(Blad1!Y55="",NA(),Blad1!Y55)</f>
        <v>25.070923177342507</v>
      </c>
      <c r="Z135">
        <f>IF(Blad1!Z55="",NA(),Blad1!Z55)</f>
        <v>12.150967849769561</v>
      </c>
      <c r="AA135">
        <f>IF(Blad1!AA55="",NA(),Blad1!AA55)</f>
        <v>7</v>
      </c>
      <c r="AB135" t="e">
        <f>IF(Blad1!AB55="",NA(),Blad1!AB55)</f>
        <v>#N/A</v>
      </c>
      <c r="AC135" t="e">
        <f>IF(Blad1!AC55="",NA(),Blad1!AC55)</f>
        <v>#N/A</v>
      </c>
      <c r="AD135" t="e">
        <f>IF(Blad1!AD55="",NA(),Blad1!AD55)</f>
        <v>#N/A</v>
      </c>
      <c r="AE135" t="e">
        <f>IF(Blad1!AE55="",NA(),Blad1!AE55)</f>
        <v>#N/A</v>
      </c>
      <c r="AF135" t="e">
        <f>IF(Blad1!AF55="",NA(),Blad1!AF55)</f>
        <v>#N/A</v>
      </c>
      <c r="AG135" t="e">
        <f>IF(Blad1!AG55="",NA(),Blad1!AG55)</f>
        <v>#N/A</v>
      </c>
      <c r="AH135" t="e">
        <f>IF(Blad1!AH55="",NA(),Blad1!AH55)</f>
        <v>#N/A</v>
      </c>
    </row>
    <row r="136" spans="1:34" x14ac:dyDescent="0.3">
      <c r="A136" t="str">
        <f>IF(Blad1!A64="",NA(),Blad1!A64)</f>
        <v>Flyckt (2010) Örsundsbro</v>
      </c>
      <c r="B136" t="str">
        <f>IF(Blad1!B64="",NA(),Blad1!B64)</f>
        <v>Sweden</v>
      </c>
      <c r="C136">
        <f>IF(Blad1!C64="",NA(),Blad1!C64)</f>
        <v>59.734273000000002</v>
      </c>
      <c r="D136">
        <f>IF(Blad1!D64="",NA(),Blad1!D64)</f>
        <v>17.319534000000001</v>
      </c>
      <c r="E136" t="str">
        <f>IF(Blad1!E64="",NA(),Blad1!E64)</f>
        <v>2001-2009</v>
      </c>
      <c r="F136">
        <f>IF(Blad1!F64="",NA(),Blad1!F64)</f>
        <v>7.2</v>
      </c>
      <c r="G136" t="e">
        <f>IF(Blad1!G64="",NA(),Blad1!G64)</f>
        <v>#N/A</v>
      </c>
      <c r="H136" t="str">
        <f>IF(Blad1!H64="",NA(),Blad1!H64)</f>
        <v>Dfb</v>
      </c>
      <c r="I136">
        <f>IF(Blad1!I64="",NA(),Blad1!I64)/365.25</f>
        <v>9.5684462696783032E-2</v>
      </c>
      <c r="J136" t="str">
        <f>IF(Blad1!J64="",NA(),Blad1!J64)</f>
        <v>Continous, variable</v>
      </c>
      <c r="K136">
        <f>IF(Blad1!K64="",NA(),Blad1!K64)</f>
        <v>20</v>
      </c>
      <c r="L136">
        <f>IF(Blad1!L64="",NA(),Blad1!L64)</f>
        <v>0.42000000000000004</v>
      </c>
      <c r="M136" t="str">
        <f>IF(Blad1!M64="",NA(),Blad1!M64)</f>
        <v>Flyckt (2010) Örsundsbro</v>
      </c>
      <c r="N136" t="str">
        <f>IF(Blad1!N64="",NA(),Blad1!N64)</f>
        <v>Free Water Surface</v>
      </c>
      <c r="O136" t="str">
        <f>IF(Blad1!O64="",NA(),Blad1!O64)</f>
        <v>Tert. Domestic Wastewater</v>
      </c>
      <c r="P136">
        <f>IF(Blad1!P64="",NA(),Blad1!P64)</f>
        <v>16000</v>
      </c>
      <c r="Q136">
        <f>IF(Blad1!Q64="",NA(),Blad1!Q64)</f>
        <v>2</v>
      </c>
      <c r="R136" t="str">
        <f>IF(Blad1!R64="",NA(),Blad1!R64)</f>
        <v>Created, formerly cropland</v>
      </c>
      <c r="S136" t="str">
        <f>IF(Blad1!S64="",NA(),Blad1!S64)</f>
        <v>Emergent</v>
      </c>
      <c r="T136" t="str">
        <f>IF(Blad1!T64="",NA(),Blad1!T64)</f>
        <v>Flyckt (2010) Örsundsbro</v>
      </c>
      <c r="U136">
        <f>IF(Blad1!U64="",NA(),Blad1!U64)</f>
        <v>681.16935757779254</v>
      </c>
      <c r="V136">
        <f>IF(Blad1!V64="",NA(),Blad1!V64)</f>
        <v>39.966378005260722</v>
      </c>
      <c r="W136">
        <f>IF(Blad1!W64="",NA(),Blad1!W64)</f>
        <v>240.1619433198376</v>
      </c>
      <c r="X136">
        <f>IF(Blad1!X64="",NA(),Blad1!X64)</f>
        <v>23.171551138835603</v>
      </c>
      <c r="Y136">
        <f>IF(Blad1!Y64="",NA(),Blad1!Y64)</f>
        <v>35.4</v>
      </c>
      <c r="Z136">
        <f>IF(Blad1!Z64="",NA(),Blad1!Z64)</f>
        <v>4.5055521304275192</v>
      </c>
      <c r="AA136">
        <f>IF(Blad1!AA64="",NA(),Blad1!AA64)</f>
        <v>5</v>
      </c>
      <c r="AB136">
        <f>IF(Blad1!AB64="",NA(),Blad1!AB64)</f>
        <v>14.233077540106422</v>
      </c>
      <c r="AC136">
        <f>IF(Blad1!AC64="",NA(),Blad1!AC64)</f>
        <v>3.7178346083222942</v>
      </c>
      <c r="AD136">
        <f>IF(Blad1!AD64="",NA(),Blad1!AD64)</f>
        <v>11.005181347150238</v>
      </c>
      <c r="AE136">
        <f>IF(Blad1!AE64="",NA(),Blad1!AE64)</f>
        <v>4.1147449092019057</v>
      </c>
      <c r="AF136">
        <f>IF(Blad1!AF64="",NA(),Blad1!AF64)</f>
        <v>75.8</v>
      </c>
      <c r="AG136">
        <f>IF(Blad1!AG64="",NA(),Blad1!AG64)</f>
        <v>8.2583291288250198</v>
      </c>
      <c r="AH136">
        <f>IF(Blad1!AH64="",NA(),Blad1!AH64)</f>
        <v>5</v>
      </c>
    </row>
    <row r="137" spans="1:34" x14ac:dyDescent="0.3">
      <c r="A137" t="str">
        <f>IF(Blad1!A184="",NA(),Blad1!A184)</f>
        <v>Thorén et al. (2004) Kalmar Dämme</v>
      </c>
      <c r="B137" t="str">
        <f>IF(Blad1!B184="",NA(),Blad1!B184)</f>
        <v>Sweden</v>
      </c>
      <c r="C137">
        <f>IF(Blad1!C184="",NA(),Blad1!C184)</f>
        <v>56.6646</v>
      </c>
      <c r="D137">
        <f>IF(Blad1!D184="",NA(),Blad1!D184)</f>
        <v>16.293199999999999</v>
      </c>
      <c r="E137" t="str">
        <f>IF(Blad1!E184="",NA(),Blad1!E184)</f>
        <v>1998-2001</v>
      </c>
      <c r="F137">
        <f>IF(Blad1!F184="",NA(),Blad1!F184)</f>
        <v>7.68333333333333</v>
      </c>
      <c r="G137">
        <f>IF(Blad1!G184="",NA(),Blad1!G184)</f>
        <v>496</v>
      </c>
      <c r="H137" t="str">
        <f>IF(Blad1!H184="",NA(),Blad1!H184)</f>
        <v>Cfb</v>
      </c>
      <c r="I137">
        <f>IF(Blad1!I184="",NA(),Blad1!I184)/365.25</f>
        <v>9.5934291581108833E-2</v>
      </c>
      <c r="J137" t="str">
        <f>IF(Blad1!J184="",NA(),Blad1!J184)</f>
        <v>Precipitation-driven</v>
      </c>
      <c r="K137">
        <f>IF(Blad1!K184="",NA(),Blad1!K184)</f>
        <v>6.4</v>
      </c>
      <c r="L137" t="e">
        <f>IF(Blad1!L184="",NA(),Blad1!L184)</f>
        <v>#N/A</v>
      </c>
      <c r="M137" t="str">
        <f>IF(Blad1!M184="",NA(),Blad1!M184)</f>
        <v>Thorén et al. (2004) Kalmar Dämme</v>
      </c>
      <c r="N137" t="str">
        <f>IF(Blad1!N184="",NA(),Blad1!N184)</f>
        <v>Free Water Surface</v>
      </c>
      <c r="O137" t="str">
        <f>IF(Blad1!O184="",NA(),Blad1!O184)</f>
        <v>River/Lake water</v>
      </c>
      <c r="P137">
        <f>IF(Blad1!P184="",NA(),Blad1!P184)</f>
        <v>180000</v>
      </c>
      <c r="Q137" t="e">
        <f>IF(Blad1!Q184="",NA(),Blad1!Q184)</f>
        <v>#N/A</v>
      </c>
      <c r="R137" t="str">
        <f>IF(Blad1!R184="",NA(),Blad1!R184)</f>
        <v>Constructed</v>
      </c>
      <c r="S137" t="str">
        <f>IF(Blad1!S184="",NA(),Blad1!S184)</f>
        <v>Submerged</v>
      </c>
      <c r="T137" t="str">
        <f>IF(Blad1!T184="",NA(),Blad1!T184)</f>
        <v>Thorén et al. (2004) Kalmar Dämme</v>
      </c>
      <c r="U137">
        <f>IF(Blad1!U184="",NA(),Blad1!U184)</f>
        <v>171.881105006105</v>
      </c>
      <c r="V137">
        <f>IF(Blad1!V184="",NA(),Blad1!V184)</f>
        <v>37.797996135354005</v>
      </c>
      <c r="W137">
        <f>IF(Blad1!W184="",NA(),Blad1!W184)</f>
        <v>25</v>
      </c>
      <c r="X137">
        <f>IF(Blad1!X184="",NA(),Blad1!X184)</f>
        <v>13.316656236958787</v>
      </c>
      <c r="Y137">
        <f>IF(Blad1!Y184="",NA(),Blad1!Y184)</f>
        <v>16.75</v>
      </c>
      <c r="Z137">
        <f>IF(Blad1!Z184="",NA(),Blad1!Z184)</f>
        <v>13.250786140200638</v>
      </c>
      <c r="AA137">
        <f>IF(Blad1!AA184="",NA(),Blad1!AA184)</f>
        <v>4</v>
      </c>
      <c r="AB137" t="e">
        <f>IF(Blad1!AB184="",NA(),Blad1!AB184)</f>
        <v>#N/A</v>
      </c>
      <c r="AC137" t="e">
        <f>IF(Blad1!AC184="",NA(),Blad1!AC184)</f>
        <v>#N/A</v>
      </c>
      <c r="AD137" t="e">
        <f>IF(Blad1!AD184="",NA(),Blad1!AD184)</f>
        <v>#N/A</v>
      </c>
      <c r="AE137" t="e">
        <f>IF(Blad1!AE184="",NA(),Blad1!AE184)</f>
        <v>#N/A</v>
      </c>
      <c r="AF137" t="e">
        <f>IF(Blad1!AF184="",NA(),Blad1!AF184)</f>
        <v>#N/A</v>
      </c>
      <c r="AG137" t="e">
        <f>IF(Blad1!AG184="",NA(),Blad1!AG184)</f>
        <v>#N/A</v>
      </c>
      <c r="AH137" t="e">
        <f>IF(Blad1!AH184="",NA(),Blad1!AH184)</f>
        <v>#N/A</v>
      </c>
    </row>
    <row r="138" spans="1:34" x14ac:dyDescent="0.3">
      <c r="A138" t="str">
        <f>IF(Blad1!A138="",NA(),Blad1!A138)</f>
        <v>Mitsch et al. (2012) W2 Not planted</v>
      </c>
      <c r="B138" t="str">
        <f>IF(Blad1!B138="",NA(),Blad1!B138)</f>
        <v>Ohio, USA</v>
      </c>
      <c r="C138">
        <f>IF(Blad1!C138="",NA(),Blad1!C138)</f>
        <v>40.019770000000001</v>
      </c>
      <c r="D138">
        <f>IF(Blad1!D138="",NA(),Blad1!D138)</f>
        <v>-83.018000000000001</v>
      </c>
      <c r="E138" t="str">
        <f>IF(Blad1!E138="",NA(),Blad1!E138)</f>
        <v>2004-2008</v>
      </c>
      <c r="F138">
        <f>IF(Blad1!F138="",NA(),Blad1!F138)</f>
        <v>10.824999999999999</v>
      </c>
      <c r="G138">
        <f>IF(Blad1!G138="",NA(),Blad1!G138)</f>
        <v>949</v>
      </c>
      <c r="H138" t="str">
        <f>IF(Blad1!H138="",NA(),Blad1!H138)</f>
        <v>Dfa</v>
      </c>
      <c r="I138">
        <f>IF(Blad1!I138="",NA(),Blad1!I138)/365.25</f>
        <v>9.853251197809719E-2</v>
      </c>
      <c r="J138" t="str">
        <f>IF(Blad1!J138="",NA(),Blad1!J138)</f>
        <v>continuous, variable</v>
      </c>
      <c r="K138" t="e">
        <f>IF(Blad1!K138="",NA(),Blad1!K138)</f>
        <v>#N/A</v>
      </c>
      <c r="L138" t="e">
        <f>IF(Blad1!L138="",NA(),Blad1!L138)</f>
        <v>#N/A</v>
      </c>
      <c r="M138" t="str">
        <f>IF(Blad1!M138="",NA(),Blad1!M138)</f>
        <v>Mitsch et al. (2012) W2 Not planted</v>
      </c>
      <c r="N138" t="str">
        <f>IF(Blad1!N138="",NA(),Blad1!N138)</f>
        <v>Free Water Surface</v>
      </c>
      <c r="O138" t="str">
        <f>IF(Blad1!O138="",NA(),Blad1!O138)</f>
        <v>River/Lake water</v>
      </c>
      <c r="P138">
        <f>IF(Blad1!P138="",NA(),Blad1!P138)</f>
        <v>10000</v>
      </c>
      <c r="Q138">
        <f>IF(Blad1!Q138="",NA(),Blad1!Q138)</f>
        <v>1</v>
      </c>
      <c r="R138" t="str">
        <f>IF(Blad1!R138="",NA(),Blad1!R138)</f>
        <v>Created, formerly other land use</v>
      </c>
      <c r="S138" t="str">
        <f>IF(Blad1!S138="",NA(),Blad1!S138)</f>
        <v>Mixed</v>
      </c>
      <c r="T138" t="str">
        <f>IF(Blad1!T138="",NA(),Blad1!T138)</f>
        <v>Mitsch et al. (2012) W2 Not planted</v>
      </c>
      <c r="U138">
        <f>IF(Blad1!U138="",NA(),Blad1!U138)</f>
        <v>113</v>
      </c>
      <c r="V138">
        <f>IF(Blad1!V138="",NA(),Blad1!V138)</f>
        <v>23.895606290697042</v>
      </c>
      <c r="W138">
        <f>IF(Blad1!W138="",NA(),Blad1!W138)</f>
        <v>55.333333333333336</v>
      </c>
      <c r="X138">
        <f>IF(Blad1!X138="",NA(),Blad1!X138)</f>
        <v>27.501515109777735</v>
      </c>
      <c r="Y138">
        <f>IF(Blad1!Y138="",NA(),Blad1!Y138)</f>
        <v>48.466666666666661</v>
      </c>
      <c r="Z138">
        <f>IF(Blad1!Z138="",NA(),Blad1!Z138)</f>
        <v>19.543370572481464</v>
      </c>
      <c r="AA138">
        <f>IF(Blad1!AA138="",NA(),Blad1!AA138)</f>
        <v>3</v>
      </c>
      <c r="AB138" t="e">
        <f>IF(Blad1!AB138="",NA(),Blad1!AB138)</f>
        <v>#N/A</v>
      </c>
      <c r="AC138" t="e">
        <f>IF(Blad1!AC138="",NA(),Blad1!AC138)</f>
        <v>#N/A</v>
      </c>
      <c r="AD138" t="e">
        <f>IF(Blad1!AD138="",NA(),Blad1!AD138)</f>
        <v>#N/A</v>
      </c>
      <c r="AE138" t="e">
        <f>IF(Blad1!AE138="",NA(),Blad1!AE138)</f>
        <v>#N/A</v>
      </c>
      <c r="AF138" t="e">
        <f>IF(Blad1!AF138="",NA(),Blad1!AF138)</f>
        <v>#N/A</v>
      </c>
      <c r="AG138" t="e">
        <f>IF(Blad1!AG138="",NA(),Blad1!AG138)</f>
        <v>#N/A</v>
      </c>
      <c r="AH138" t="e">
        <f>IF(Blad1!AH138="",NA(),Blad1!AH138)</f>
        <v>#N/A</v>
      </c>
    </row>
    <row r="139" spans="1:34" x14ac:dyDescent="0.3">
      <c r="A139" t="str">
        <f>IF(Blad1!A137="",NA(),Blad1!A137)</f>
        <v>Mitsch et al. (2012) W1 Planted</v>
      </c>
      <c r="B139" t="str">
        <f>IF(Blad1!B137="",NA(),Blad1!B137)</f>
        <v>Ohio, USA</v>
      </c>
      <c r="C139">
        <f>IF(Blad1!C137="",NA(),Blad1!C137)</f>
        <v>40.019770000000001</v>
      </c>
      <c r="D139">
        <f>IF(Blad1!D137="",NA(),Blad1!D137)</f>
        <v>-83.019300000000001</v>
      </c>
      <c r="E139" t="str">
        <f>IF(Blad1!E137="",NA(),Blad1!E137)</f>
        <v>2004-2008</v>
      </c>
      <c r="F139">
        <f>IF(Blad1!F137="",NA(),Blad1!F137)</f>
        <v>10.824999999999999</v>
      </c>
      <c r="G139">
        <f>IF(Blad1!G137="",NA(),Blad1!G137)</f>
        <v>949</v>
      </c>
      <c r="H139" t="str">
        <f>IF(Blad1!H137="",NA(),Blad1!H137)</f>
        <v>Dfa</v>
      </c>
      <c r="I139">
        <f>IF(Blad1!I137="",NA(),Blad1!I137)/365.25</f>
        <v>9.8932238193018496E-2</v>
      </c>
      <c r="J139" t="str">
        <f>IF(Blad1!J137="",NA(),Blad1!J137)</f>
        <v>continuous, variable</v>
      </c>
      <c r="K139" t="e">
        <f>IF(Blad1!K137="",NA(),Blad1!K137)</f>
        <v>#N/A</v>
      </c>
      <c r="L139" t="e">
        <f>IF(Blad1!L137="",NA(),Blad1!L137)</f>
        <v>#N/A</v>
      </c>
      <c r="M139" t="str">
        <f>IF(Blad1!M137="",NA(),Blad1!M137)</f>
        <v>Mitsch et al. (2012) W1 Planted</v>
      </c>
      <c r="N139" t="str">
        <f>IF(Blad1!N137="",NA(),Blad1!N137)</f>
        <v>Free Water Surface</v>
      </c>
      <c r="O139" t="str">
        <f>IF(Blad1!O137="",NA(),Blad1!O137)</f>
        <v>River/Lake water</v>
      </c>
      <c r="P139">
        <f>IF(Blad1!P137="",NA(),Blad1!P137)</f>
        <v>10000</v>
      </c>
      <c r="Q139">
        <f>IF(Blad1!Q137="",NA(),Blad1!Q137)</f>
        <v>1</v>
      </c>
      <c r="R139" t="str">
        <f>IF(Blad1!R137="",NA(),Blad1!R137)</f>
        <v>Created, formerly other land use</v>
      </c>
      <c r="S139" t="str">
        <f>IF(Blad1!S137="",NA(),Blad1!S137)</f>
        <v>Mixed</v>
      </c>
      <c r="T139" t="str">
        <f>IF(Blad1!T137="",NA(),Blad1!T137)</f>
        <v>Mitsch et al. (2012) W1 Planted</v>
      </c>
      <c r="U139">
        <f>IF(Blad1!U137="",NA(),Blad1!U137)</f>
        <v>114.66666666666667</v>
      </c>
      <c r="V139">
        <f>IF(Blad1!V137="",NA(),Blad1!V137)</f>
        <v>21.548395145191954</v>
      </c>
      <c r="W139">
        <f>IF(Blad1!W137="",NA(),Blad1!W137)</f>
        <v>58.333333333333336</v>
      </c>
      <c r="X139">
        <f>IF(Blad1!X137="",NA(),Blad1!X137)</f>
        <v>22.810816147900827</v>
      </c>
      <c r="Y139">
        <f>IF(Blad1!Y137="",NA(),Blad1!Y137)</f>
        <v>50.1</v>
      </c>
      <c r="Z139">
        <f>IF(Blad1!Z137="",NA(),Blad1!Z137)</f>
        <v>12.851459061133852</v>
      </c>
      <c r="AA139">
        <f>IF(Blad1!AA137="",NA(),Blad1!AA137)</f>
        <v>3</v>
      </c>
      <c r="AB139" t="e">
        <f>IF(Blad1!AB137="",NA(),Blad1!AB137)</f>
        <v>#N/A</v>
      </c>
      <c r="AC139" t="e">
        <f>IF(Blad1!AC137="",NA(),Blad1!AC137)</f>
        <v>#N/A</v>
      </c>
      <c r="AD139" t="e">
        <f>IF(Blad1!AD137="",NA(),Blad1!AD137)</f>
        <v>#N/A</v>
      </c>
      <c r="AE139" t="e">
        <f>IF(Blad1!AE137="",NA(),Blad1!AE137)</f>
        <v>#N/A</v>
      </c>
      <c r="AF139" t="e">
        <f>IF(Blad1!AF137="",NA(),Blad1!AF137)</f>
        <v>#N/A</v>
      </c>
      <c r="AG139" t="e">
        <f>IF(Blad1!AG137="",NA(),Blad1!AG137)</f>
        <v>#N/A</v>
      </c>
      <c r="AH139" t="e">
        <f>IF(Blad1!AH137="",NA(),Blad1!AH137)</f>
        <v>#N/A</v>
      </c>
    </row>
    <row r="140" spans="1:34" x14ac:dyDescent="0.3">
      <c r="A140" t="str">
        <f>IF(Blad1!A161="",NA(),Blad1!A161)</f>
        <v>Radoux et al. (2003) L II Arundo</v>
      </c>
      <c r="B140" t="str">
        <f>IF(Blad1!B161="",NA(),Blad1!B161)</f>
        <v>Marocco</v>
      </c>
      <c r="C140">
        <f>IF(Blad1!C161="",NA(),Blad1!C161)</f>
        <v>35.690804999999997</v>
      </c>
      <c r="D140">
        <f>IF(Blad1!D161="",NA(),Blad1!D161)</f>
        <v>-5.3295050000000002</v>
      </c>
      <c r="E140" t="str">
        <f>IF(Blad1!E161="",NA(),Blad1!E161)</f>
        <v>1999-2000</v>
      </c>
      <c r="F140">
        <f>IF(Blad1!F161="",NA(),Blad1!F161)</f>
        <v>17.5625</v>
      </c>
      <c r="G140">
        <f>IF(Blad1!G161="",NA(),Blad1!G161)</f>
        <v>648</v>
      </c>
      <c r="H140" t="str">
        <f>IF(Blad1!H161="",NA(),Blad1!H161)</f>
        <v>Csa</v>
      </c>
      <c r="I140">
        <f>IF(Blad1!I161="",NA(),Blad1!I161)/365.25</f>
        <v>9.9431895961670097E-2</v>
      </c>
      <c r="J140" t="str">
        <f>IF(Blad1!J161="",NA(),Blad1!J161)</f>
        <v>constant</v>
      </c>
      <c r="K140">
        <f>IF(Blad1!K161="",NA(),Blad1!K161)</f>
        <v>40.468604309294776</v>
      </c>
      <c r="L140">
        <f>IF(Blad1!L161="",NA(),Blad1!L161)</f>
        <v>6.9450396633549749</v>
      </c>
      <c r="M140" t="str">
        <f>IF(Blad1!M161="",NA(),Blad1!M161)</f>
        <v>Radoux et al. (2003) L II Arundo</v>
      </c>
      <c r="N140" t="str">
        <f>IF(Blad1!N161="",NA(),Blad1!N161)</f>
        <v>Horizontal Subsurface Flow</v>
      </c>
      <c r="O140" t="str">
        <f>IF(Blad1!O161="",NA(),Blad1!O161)</f>
        <v>Sec. Domestic Wastewater</v>
      </c>
      <c r="P140">
        <f>IF(Blad1!P161="",NA(),Blad1!P161)</f>
        <v>2</v>
      </c>
      <c r="Q140">
        <f>IF(Blad1!Q161="",NA(),Blad1!Q161)</f>
        <v>0</v>
      </c>
      <c r="R140" t="str">
        <f>IF(Blad1!R161="",NA(),Blad1!R161)</f>
        <v>Constructed</v>
      </c>
      <c r="S140" t="str">
        <f>IF(Blad1!S161="",NA(),Blad1!S161)</f>
        <v>Emergent</v>
      </c>
      <c r="T140" t="str">
        <f>IF(Blad1!T161="",NA(),Blad1!T161)</f>
        <v>Radoux et al. (2003) L II Arundo</v>
      </c>
      <c r="U140">
        <f>IF(Blad1!U161="",NA(),Blad1!U161)</f>
        <v>1469.226144612998</v>
      </c>
      <c r="V140" t="e">
        <f>IF(Blad1!V161="",NA(),Blad1!V161)</f>
        <v>#N/A</v>
      </c>
      <c r="W140">
        <f>IF(Blad1!W161="",NA(),Blad1!W161)</f>
        <v>1269.9491390988412</v>
      </c>
      <c r="X140" t="e">
        <f>IF(Blad1!X161="",NA(),Blad1!X161)</f>
        <v>#N/A</v>
      </c>
      <c r="Y140">
        <f>IF(Blad1!Y161="",NA(),Blad1!Y161)</f>
        <v>86.436600910974988</v>
      </c>
      <c r="Z140" t="e">
        <f>IF(Blad1!Z161="",NA(),Blad1!Z161)</f>
        <v>#N/A</v>
      </c>
      <c r="AA140">
        <f>IF(Blad1!AA161="",NA(),Blad1!AA161)</f>
        <v>1</v>
      </c>
      <c r="AB140">
        <f>IF(Blad1!AB161="",NA(),Blad1!AB161)</f>
        <v>244.57229530925932</v>
      </c>
      <c r="AC140" t="e">
        <f>IF(Blad1!AC161="",NA(),Blad1!AC161)</f>
        <v>#N/A</v>
      </c>
      <c r="AD140">
        <f>IF(Blad1!AD161="",NA(),Blad1!AD161)</f>
        <v>239.55461074938307</v>
      </c>
      <c r="AE140" t="e">
        <f>IF(Blad1!AE161="",NA(),Blad1!AE161)</f>
        <v>#N/A</v>
      </c>
      <c r="AF140">
        <f>IF(Blad1!AF161="",NA(),Blad1!AF161)</f>
        <v>97.948383910969383</v>
      </c>
      <c r="AG140" t="e">
        <f>IF(Blad1!AG161="",NA(),Blad1!AG161)</f>
        <v>#N/A</v>
      </c>
      <c r="AH140">
        <f>IF(Blad1!AH161="",NA(),Blad1!AH161)</f>
        <v>1</v>
      </c>
    </row>
    <row r="141" spans="1:34" x14ac:dyDescent="0.3">
      <c r="A141" t="str">
        <f>IF(Blad1!A162="",NA(),Blad1!A162)</f>
        <v>Radoux et al. (2003) L II Phragmites</v>
      </c>
      <c r="B141" t="str">
        <f>IF(Blad1!B162="",NA(),Blad1!B162)</f>
        <v>Marocco</v>
      </c>
      <c r="C141">
        <f>IF(Blad1!C162="",NA(),Blad1!C162)</f>
        <v>35.690801</v>
      </c>
      <c r="D141">
        <f>IF(Blad1!D162="",NA(),Blad1!D162)</f>
        <v>-5.3295009999999996</v>
      </c>
      <c r="E141" t="str">
        <f>IF(Blad1!E162="",NA(),Blad1!E162)</f>
        <v>1999-2000</v>
      </c>
      <c r="F141">
        <f>IF(Blad1!F162="",NA(),Blad1!F162)</f>
        <v>17.5625</v>
      </c>
      <c r="G141">
        <f>IF(Blad1!G162="",NA(),Blad1!G162)</f>
        <v>648</v>
      </c>
      <c r="H141" t="str">
        <f>IF(Blad1!H162="",NA(),Blad1!H162)</f>
        <v>Csa</v>
      </c>
      <c r="I141">
        <f>IF(Blad1!I162="",NA(),Blad1!I162)/365.25</f>
        <v>9.9431895961670097E-2</v>
      </c>
      <c r="J141" t="str">
        <f>IF(Blad1!J162="",NA(),Blad1!J162)</f>
        <v>constant</v>
      </c>
      <c r="K141">
        <f>IF(Blad1!K162="",NA(),Blad1!K162)</f>
        <v>40.468604309294776</v>
      </c>
      <c r="L141">
        <f>IF(Blad1!L162="",NA(),Blad1!L162)</f>
        <v>6.9450396633549749</v>
      </c>
      <c r="M141" t="str">
        <f>IF(Blad1!M162="",NA(),Blad1!M162)</f>
        <v>Radoux et al. (2003) L II Phragmites</v>
      </c>
      <c r="N141" t="str">
        <f>IF(Blad1!N162="",NA(),Blad1!N162)</f>
        <v>Free Water Surface</v>
      </c>
      <c r="O141" t="str">
        <f>IF(Blad1!O162="",NA(),Blad1!O162)</f>
        <v>Sec. Domestic Wastewater</v>
      </c>
      <c r="P141">
        <f>IF(Blad1!P162="",NA(),Blad1!P162)</f>
        <v>2</v>
      </c>
      <c r="Q141">
        <f>IF(Blad1!Q162="",NA(),Blad1!Q162)</f>
        <v>0</v>
      </c>
      <c r="R141" t="str">
        <f>IF(Blad1!R162="",NA(),Blad1!R162)</f>
        <v>Constructed</v>
      </c>
      <c r="S141" t="str">
        <f>IF(Blad1!S162="",NA(),Blad1!S162)</f>
        <v>Emergent</v>
      </c>
      <c r="T141" t="str">
        <f>IF(Blad1!T162="",NA(),Blad1!T162)</f>
        <v>Radoux et al. (2003) L II Phragmites</v>
      </c>
      <c r="U141">
        <f>IF(Blad1!U162="",NA(),Blad1!U162)</f>
        <v>1469.226144612998</v>
      </c>
      <c r="V141" t="e">
        <f>IF(Blad1!V162="",NA(),Blad1!V162)</f>
        <v>#N/A</v>
      </c>
      <c r="W141">
        <f>IF(Blad1!W162="",NA(),Blad1!W162)</f>
        <v>598.7835775765418</v>
      </c>
      <c r="X141" t="e">
        <f>IF(Blad1!X162="",NA(),Blad1!X162)</f>
        <v>#N/A</v>
      </c>
      <c r="Y141">
        <f>IF(Blad1!Y162="",NA(),Blad1!Y162)</f>
        <v>40.755031468233547</v>
      </c>
      <c r="Z141" t="e">
        <f>IF(Blad1!Z162="",NA(),Blad1!Z162)</f>
        <v>#N/A</v>
      </c>
      <c r="AA141">
        <f>IF(Blad1!AA162="",NA(),Blad1!AA162)</f>
        <v>1</v>
      </c>
      <c r="AB141">
        <f>IF(Blad1!AB162="",NA(),Blad1!AB162)</f>
        <v>244.57229530925932</v>
      </c>
      <c r="AC141" t="e">
        <f>IF(Blad1!AC162="",NA(),Blad1!AC162)</f>
        <v>#N/A</v>
      </c>
      <c r="AD141">
        <f>IF(Blad1!AD162="",NA(),Blad1!AD162)</f>
        <v>10.615131837264926</v>
      </c>
      <c r="AE141" t="e">
        <f>IF(Blad1!AE162="",NA(),Blad1!AE162)</f>
        <v>#N/A</v>
      </c>
      <c r="AF141">
        <f>IF(Blad1!AF162="",NA(),Blad1!AF162)</f>
        <v>4.3402838509742869</v>
      </c>
      <c r="AG141" t="e">
        <f>IF(Blad1!AG162="",NA(),Blad1!AG162)</f>
        <v>#N/A</v>
      </c>
      <c r="AH141">
        <f>IF(Blad1!AH162="",NA(),Blad1!AH162)</f>
        <v>1</v>
      </c>
    </row>
    <row r="142" spans="1:34" x14ac:dyDescent="0.3">
      <c r="A142" t="str">
        <f>IF(Blad1!A163="",NA(),Blad1!A163)</f>
        <v>Radoux et al. (2003) L II salix</v>
      </c>
      <c r="B142" t="str">
        <f>IF(Blad1!B163="",NA(),Blad1!B163)</f>
        <v>Marocco</v>
      </c>
      <c r="C142">
        <f>IF(Blad1!C163="",NA(),Blad1!C163)</f>
        <v>35.690804</v>
      </c>
      <c r="D142">
        <f>IF(Blad1!D163="",NA(),Blad1!D163)</f>
        <v>-5.329504</v>
      </c>
      <c r="E142" t="str">
        <f>IF(Blad1!E163="",NA(),Blad1!E163)</f>
        <v>1999-2000</v>
      </c>
      <c r="F142">
        <f>IF(Blad1!F163="",NA(),Blad1!F163)</f>
        <v>17.5625</v>
      </c>
      <c r="G142">
        <f>IF(Blad1!G163="",NA(),Blad1!G163)</f>
        <v>648</v>
      </c>
      <c r="H142" t="str">
        <f>IF(Blad1!H163="",NA(),Blad1!H163)</f>
        <v>Csa</v>
      </c>
      <c r="I142">
        <f>IF(Blad1!I163="",NA(),Blad1!I163)/365.25</f>
        <v>9.9431895961670097E-2</v>
      </c>
      <c r="J142" t="str">
        <f>IF(Blad1!J163="",NA(),Blad1!J163)</f>
        <v>constant</v>
      </c>
      <c r="K142">
        <f>IF(Blad1!K163="",NA(),Blad1!K163)</f>
        <v>40.468604309294776</v>
      </c>
      <c r="L142">
        <f>IF(Blad1!L163="",NA(),Blad1!L163)</f>
        <v>6.9450396633549749</v>
      </c>
      <c r="M142" t="str">
        <f>IF(Blad1!M163="",NA(),Blad1!M163)</f>
        <v>Radoux et al. (2003) L II salix</v>
      </c>
      <c r="N142" t="str">
        <f>IF(Blad1!N163="",NA(),Blad1!N163)</f>
        <v>Horizontal Subsurface Flow</v>
      </c>
      <c r="O142" t="str">
        <f>IF(Blad1!O163="",NA(),Blad1!O163)</f>
        <v>Sec. Domestic Wastewater</v>
      </c>
      <c r="P142">
        <f>IF(Blad1!P163="",NA(),Blad1!P163)</f>
        <v>2</v>
      </c>
      <c r="Q142">
        <f>IF(Blad1!Q163="",NA(),Blad1!Q163)</f>
        <v>0</v>
      </c>
      <c r="R142" t="str">
        <f>IF(Blad1!R163="",NA(),Blad1!R163)</f>
        <v>Constructed</v>
      </c>
      <c r="S142" t="str">
        <f>IF(Blad1!S163="",NA(),Blad1!S163)</f>
        <v>Trees</v>
      </c>
      <c r="T142" t="str">
        <f>IF(Blad1!T163="",NA(),Blad1!T163)</f>
        <v>Radoux et al. (2003) L II salix</v>
      </c>
      <c r="U142">
        <f>IF(Blad1!U163="",NA(),Blad1!U163)</f>
        <v>1469.226144612998</v>
      </c>
      <c r="V142" t="e">
        <f>IF(Blad1!V163="",NA(),Blad1!V163)</f>
        <v>#N/A</v>
      </c>
      <c r="W142">
        <f>IF(Blad1!W163="",NA(),Blad1!W163)</f>
        <v>1095.5979795801761</v>
      </c>
      <c r="X142" t="e">
        <f>IF(Blad1!X163="",NA(),Blad1!X163)</f>
        <v>#N/A</v>
      </c>
      <c r="Y142">
        <f>IF(Blad1!Y163="",NA(),Blad1!Y163)</f>
        <v>74.569730711453033</v>
      </c>
      <c r="Z142" t="e">
        <f>IF(Blad1!Z163="",NA(),Blad1!Z163)</f>
        <v>#N/A</v>
      </c>
      <c r="AA142">
        <f>IF(Blad1!AA163="",NA(),Blad1!AA163)</f>
        <v>1</v>
      </c>
      <c r="AB142">
        <f>IF(Blad1!AB163="",NA(),Blad1!AB163)</f>
        <v>244.57229530925932</v>
      </c>
      <c r="AC142" t="e">
        <f>IF(Blad1!AC163="",NA(),Blad1!AC163)</f>
        <v>#N/A</v>
      </c>
      <c r="AD142">
        <f>IF(Blad1!AD163="",NA(),Blad1!AD163)</f>
        <v>209.97368781131718</v>
      </c>
      <c r="AE142" t="e">
        <f>IF(Blad1!AE163="",NA(),Blad1!AE163)</f>
        <v>#N/A</v>
      </c>
      <c r="AF142">
        <f>IF(Blad1!AF163="",NA(),Blad1!AF163)</f>
        <v>85.853423236596555</v>
      </c>
      <c r="AG142" t="e">
        <f>IF(Blad1!AG163="",NA(),Blad1!AG163)</f>
        <v>#N/A</v>
      </c>
      <c r="AH142">
        <f>IF(Blad1!AH163="",NA(),Blad1!AH163)</f>
        <v>1</v>
      </c>
    </row>
    <row r="143" spans="1:34" x14ac:dyDescent="0.3">
      <c r="A143" t="str">
        <f>IF(Blad1!A164="",NA(),Blad1!A164)</f>
        <v>Radoux et al. (2003) L II Shallow pond</v>
      </c>
      <c r="B143" t="str">
        <f>IF(Blad1!B164="",NA(),Blad1!B164)</f>
        <v>Marocco</v>
      </c>
      <c r="C143">
        <f>IF(Blad1!C164="",NA(),Blad1!C164)</f>
        <v>35.690800000000003</v>
      </c>
      <c r="D143">
        <f>IF(Blad1!D164="",NA(),Blad1!D164)</f>
        <v>-5.3295000000000003</v>
      </c>
      <c r="E143" t="str">
        <f>IF(Blad1!E164="",NA(),Blad1!E164)</f>
        <v>1999-2000</v>
      </c>
      <c r="F143">
        <f>IF(Blad1!F164="",NA(),Blad1!F164)</f>
        <v>17.5625</v>
      </c>
      <c r="G143">
        <f>IF(Blad1!G164="",NA(),Blad1!G164)</f>
        <v>648</v>
      </c>
      <c r="H143" t="str">
        <f>IF(Blad1!H164="",NA(),Blad1!H164)</f>
        <v>Csa</v>
      </c>
      <c r="I143">
        <f>IF(Blad1!I164="",NA(),Blad1!I164)/365.25</f>
        <v>9.9431895961670097E-2</v>
      </c>
      <c r="J143" t="str">
        <f>IF(Blad1!J164="",NA(),Blad1!J164)</f>
        <v>constant</v>
      </c>
      <c r="K143">
        <f>IF(Blad1!K164="",NA(),Blad1!K164)</f>
        <v>40.468604309294776</v>
      </c>
      <c r="L143">
        <f>IF(Blad1!L164="",NA(),Blad1!L164)</f>
        <v>6.9450396633549749</v>
      </c>
      <c r="M143" t="str">
        <f>IF(Blad1!M164="",NA(),Blad1!M164)</f>
        <v>Radoux et al. (2003) L II Shallow pond</v>
      </c>
      <c r="N143" t="str">
        <f>IF(Blad1!N164="",NA(),Blad1!N164)</f>
        <v>Free Water Surface</v>
      </c>
      <c r="O143" t="str">
        <f>IF(Blad1!O164="",NA(),Blad1!O164)</f>
        <v>Sec. Domestic Wastewater</v>
      </c>
      <c r="P143">
        <f>IF(Blad1!P164="",NA(),Blad1!P164)</f>
        <v>2</v>
      </c>
      <c r="Q143">
        <f>IF(Blad1!Q164="",NA(),Blad1!Q164)</f>
        <v>0</v>
      </c>
      <c r="R143" t="str">
        <f>IF(Blad1!R164="",NA(),Blad1!R164)</f>
        <v>Constructed</v>
      </c>
      <c r="S143" t="str">
        <f>IF(Blad1!S164="",NA(),Blad1!S164)</f>
        <v>Unspecified</v>
      </c>
      <c r="T143" t="str">
        <f>IF(Blad1!T164="",NA(),Blad1!T164)</f>
        <v>Radoux et al. (2003) L II Shallow pond</v>
      </c>
      <c r="U143">
        <f>IF(Blad1!U164="",NA(),Blad1!U164)</f>
        <v>1469.226144612998</v>
      </c>
      <c r="V143" t="e">
        <f>IF(Blad1!V164="",NA(),Blad1!V164)</f>
        <v>#N/A</v>
      </c>
      <c r="W143">
        <f>IF(Blad1!W164="",NA(),Blad1!W164)</f>
        <v>524.59599650509347</v>
      </c>
      <c r="X143" t="e">
        <f>IF(Blad1!X164="",NA(),Blad1!X164)</f>
        <v>#N/A</v>
      </c>
      <c r="Y143">
        <f>IF(Blad1!Y164="",NA(),Blad1!Y164)</f>
        <v>35.705599061693448</v>
      </c>
      <c r="Z143" t="e">
        <f>IF(Blad1!Z164="",NA(),Blad1!Z164)</f>
        <v>#N/A</v>
      </c>
      <c r="AA143">
        <f>IF(Blad1!AA164="",NA(),Blad1!AA164)</f>
        <v>1</v>
      </c>
      <c r="AB143">
        <f>IF(Blad1!AB164="",NA(),Blad1!AB164)</f>
        <v>244.57229530925932</v>
      </c>
      <c r="AC143" t="e">
        <f>IF(Blad1!AC164="",NA(),Blad1!AC164)</f>
        <v>#N/A</v>
      </c>
      <c r="AD143">
        <f>IF(Blad1!AD164="",NA(),Blad1!AD164)</f>
        <v>17.833058552697963</v>
      </c>
      <c r="AE143" t="e">
        <f>IF(Blad1!AE164="",NA(),Blad1!AE164)</f>
        <v>#N/A</v>
      </c>
      <c r="AF143">
        <f>IF(Blad1!AF164="",NA(),Blad1!AF164)</f>
        <v>7.2915284742894659</v>
      </c>
      <c r="AG143" t="e">
        <f>IF(Blad1!AG164="",NA(),Blad1!AG164)</f>
        <v>#N/A</v>
      </c>
      <c r="AH143">
        <f>IF(Blad1!AH164="",NA(),Blad1!AH164)</f>
        <v>1</v>
      </c>
    </row>
    <row r="144" spans="1:34" x14ac:dyDescent="0.3">
      <c r="A144" t="str">
        <f>IF(Blad1!A165="",NA(),Blad1!A165)</f>
        <v>Radoux et al. (2003) L II Soil (sand)</v>
      </c>
      <c r="B144" t="str">
        <f>IF(Blad1!B165="",NA(),Blad1!B165)</f>
        <v>Marocco</v>
      </c>
      <c r="C144">
        <f>IF(Blad1!C165="",NA(),Blad1!C165)</f>
        <v>35.690803000000002</v>
      </c>
      <c r="D144">
        <f>IF(Blad1!D165="",NA(),Blad1!D165)</f>
        <v>-5.3295029999999999</v>
      </c>
      <c r="E144" t="str">
        <f>IF(Blad1!E165="",NA(),Blad1!E165)</f>
        <v>1999-2000</v>
      </c>
      <c r="F144">
        <f>IF(Blad1!F165="",NA(),Blad1!F165)</f>
        <v>17.5625</v>
      </c>
      <c r="G144">
        <f>IF(Blad1!G165="",NA(),Blad1!G165)</f>
        <v>648</v>
      </c>
      <c r="H144" t="str">
        <f>IF(Blad1!H165="",NA(),Blad1!H165)</f>
        <v>Csa</v>
      </c>
      <c r="I144">
        <f>IF(Blad1!I165="",NA(),Blad1!I165)/365.25</f>
        <v>9.9431895961670097E-2</v>
      </c>
      <c r="J144" t="str">
        <f>IF(Blad1!J165="",NA(),Blad1!J165)</f>
        <v>constant</v>
      </c>
      <c r="K144">
        <f>IF(Blad1!K165="",NA(),Blad1!K165)</f>
        <v>40.468604309294776</v>
      </c>
      <c r="L144">
        <f>IF(Blad1!L165="",NA(),Blad1!L165)</f>
        <v>6.9450396633549749</v>
      </c>
      <c r="M144" t="str">
        <f>IF(Blad1!M165="",NA(),Blad1!M165)</f>
        <v>Radoux et al. (2003) L II Soil (sand)</v>
      </c>
      <c r="N144" t="str">
        <f>IF(Blad1!N165="",NA(),Blad1!N165)</f>
        <v>Horizontal Subsurface Flow</v>
      </c>
      <c r="O144" t="str">
        <f>IF(Blad1!O165="",NA(),Blad1!O165)</f>
        <v>Sec. Domestic Wastewater</v>
      </c>
      <c r="P144">
        <f>IF(Blad1!P165="",NA(),Blad1!P165)</f>
        <v>2</v>
      </c>
      <c r="Q144">
        <f>IF(Blad1!Q165="",NA(),Blad1!Q165)</f>
        <v>0</v>
      </c>
      <c r="R144" t="str">
        <f>IF(Blad1!R165="",NA(),Blad1!R165)</f>
        <v>Constructed</v>
      </c>
      <c r="S144" t="str">
        <f>IF(Blad1!S165="",NA(),Blad1!S165)</f>
        <v>Unspecified</v>
      </c>
      <c r="T144" t="str">
        <f>IF(Blad1!T165="",NA(),Blad1!T165)</f>
        <v>Radoux et al. (2003) L II Soil (sand)</v>
      </c>
      <c r="U144">
        <f>IF(Blad1!U165="",NA(),Blad1!U165)</f>
        <v>1469.226144612998</v>
      </c>
      <c r="V144" t="e">
        <f>IF(Blad1!V165="",NA(),Blad1!V165)</f>
        <v>#N/A</v>
      </c>
      <c r="W144">
        <f>IF(Blad1!W165="",NA(),Blad1!W165)</f>
        <v>1050.5273983710263</v>
      </c>
      <c r="X144" t="e">
        <f>IF(Blad1!X165="",NA(),Blad1!X165)</f>
        <v>#N/A</v>
      </c>
      <c r="Y144">
        <f>IF(Blad1!Y165="",NA(),Blad1!Y165)</f>
        <v>71.502089873832247</v>
      </c>
      <c r="Z144" t="e">
        <f>IF(Blad1!Z165="",NA(),Blad1!Z165)</f>
        <v>#N/A</v>
      </c>
      <c r="AA144">
        <f>IF(Blad1!AA165="",NA(),Blad1!AA165)</f>
        <v>1</v>
      </c>
      <c r="AB144">
        <f>IF(Blad1!AB165="",NA(),Blad1!AB165)</f>
        <v>244.57229530925932</v>
      </c>
      <c r="AC144" t="e">
        <f>IF(Blad1!AC165="",NA(),Blad1!AC165)</f>
        <v>#N/A</v>
      </c>
      <c r="AD144">
        <f>IF(Blad1!AD165="",NA(),Blad1!AD165)</f>
        <v>173.1337585563528</v>
      </c>
      <c r="AE144" t="e">
        <f>IF(Blad1!AE165="",NA(),Blad1!AE165)</f>
        <v>#N/A</v>
      </c>
      <c r="AF144">
        <f>IF(Blad1!AF165="",NA(),Blad1!AF165)</f>
        <v>70.790421432414021</v>
      </c>
      <c r="AG144" t="e">
        <f>IF(Blad1!AG165="",NA(),Blad1!AG165)</f>
        <v>#N/A</v>
      </c>
      <c r="AH144">
        <f>IF(Blad1!AH165="",NA(),Blad1!AH165)</f>
        <v>1</v>
      </c>
    </row>
    <row r="145" spans="1:34" x14ac:dyDescent="0.3">
      <c r="A145" t="str">
        <f>IF(Blad1!A166="",NA(),Blad1!A166)</f>
        <v>Radoux et al. (2003) L II Typha</v>
      </c>
      <c r="B145" t="str">
        <f>IF(Blad1!B166="",NA(),Blad1!B166)</f>
        <v>Marocco</v>
      </c>
      <c r="C145">
        <f>IF(Blad1!C166="",NA(),Blad1!C166)</f>
        <v>35.690801999999998</v>
      </c>
      <c r="D145">
        <f>IF(Blad1!D166="",NA(),Blad1!D166)</f>
        <v>-5.3295019999999997</v>
      </c>
      <c r="E145" t="str">
        <f>IF(Blad1!E166="",NA(),Blad1!E166)</f>
        <v>1999-2000</v>
      </c>
      <c r="F145">
        <f>IF(Blad1!F166="",NA(),Blad1!F166)</f>
        <v>17.5625</v>
      </c>
      <c r="G145">
        <f>IF(Blad1!G166="",NA(),Blad1!G166)</f>
        <v>648</v>
      </c>
      <c r="H145" t="str">
        <f>IF(Blad1!H166="",NA(),Blad1!H166)</f>
        <v>Csa</v>
      </c>
      <c r="I145">
        <f>IF(Blad1!I166="",NA(),Blad1!I166)/365.25</f>
        <v>9.9431895961670097E-2</v>
      </c>
      <c r="J145" t="str">
        <f>IF(Blad1!J166="",NA(),Blad1!J166)</f>
        <v>constant</v>
      </c>
      <c r="K145">
        <f>IF(Blad1!K166="",NA(),Blad1!K166)</f>
        <v>40.468604309294776</v>
      </c>
      <c r="L145">
        <f>IF(Blad1!L166="",NA(),Blad1!L166)</f>
        <v>6.9450396633549749</v>
      </c>
      <c r="M145" t="str">
        <f>IF(Blad1!M166="",NA(),Blad1!M166)</f>
        <v>Radoux et al. (2003) L II Typha</v>
      </c>
      <c r="N145" t="str">
        <f>IF(Blad1!N166="",NA(),Blad1!N166)</f>
        <v>Free Water Surface</v>
      </c>
      <c r="O145" t="str">
        <f>IF(Blad1!O166="",NA(),Blad1!O166)</f>
        <v>Sec. Domestic Wastewater</v>
      </c>
      <c r="P145">
        <f>IF(Blad1!P166="",NA(),Blad1!P166)</f>
        <v>2</v>
      </c>
      <c r="Q145">
        <f>IF(Blad1!Q166="",NA(),Blad1!Q166)</f>
        <v>0</v>
      </c>
      <c r="R145" t="str">
        <f>IF(Blad1!R166="",NA(),Blad1!R166)</f>
        <v>Constructed</v>
      </c>
      <c r="S145" t="str">
        <f>IF(Blad1!S166="",NA(),Blad1!S166)</f>
        <v>Emergent</v>
      </c>
      <c r="T145" t="str">
        <f>IF(Blad1!T166="",NA(),Blad1!T166)</f>
        <v>Radoux et al. (2003) L II Typha</v>
      </c>
      <c r="U145">
        <f>IF(Blad1!U166="",NA(),Blad1!U166)</f>
        <v>1469.226144612998</v>
      </c>
      <c r="V145" t="e">
        <f>IF(Blad1!V166="",NA(),Blad1!V166)</f>
        <v>#N/A</v>
      </c>
      <c r="W145">
        <f>IF(Blad1!W166="",NA(),Blad1!W166)</f>
        <v>311.9310177876896</v>
      </c>
      <c r="X145" t="e">
        <f>IF(Blad1!X166="",NA(),Blad1!X166)</f>
        <v>#N/A</v>
      </c>
      <c r="Y145">
        <f>IF(Blad1!Y166="",NA(),Blad1!Y166)</f>
        <v>21.230973797424078</v>
      </c>
      <c r="Z145" t="e">
        <f>IF(Blad1!Z166="",NA(),Blad1!Z166)</f>
        <v>#N/A</v>
      </c>
      <c r="AA145">
        <f>IF(Blad1!AA166="",NA(),Blad1!AA166)</f>
        <v>1</v>
      </c>
      <c r="AB145">
        <f>IF(Blad1!AB166="",NA(),Blad1!AB166)</f>
        <v>244.57229530925932</v>
      </c>
      <c r="AC145" t="e">
        <f>IF(Blad1!AC166="",NA(),Blad1!AC166)</f>
        <v>#N/A</v>
      </c>
      <c r="AD145">
        <f>IF(Blad1!AD166="",NA(),Blad1!AD166)</f>
        <v>-8.3971790475986552</v>
      </c>
      <c r="AE145" t="e">
        <f>IF(Blad1!AE166="",NA(),Blad1!AE166)</f>
        <v>#N/A</v>
      </c>
      <c r="AF145">
        <f>IF(Blad1!AF166="",NA(),Blad1!AF166)</f>
        <v>-3.4334138447613225</v>
      </c>
      <c r="AG145" t="e">
        <f>IF(Blad1!AG166="",NA(),Blad1!AG166)</f>
        <v>#N/A</v>
      </c>
      <c r="AH145">
        <f>IF(Blad1!AH166="",NA(),Blad1!AH166)</f>
        <v>1</v>
      </c>
    </row>
    <row r="146" spans="1:34" x14ac:dyDescent="0.3">
      <c r="A146" t="str">
        <f>IF(Blad1!A167="",NA(),Blad1!A167)</f>
        <v>Radoux et al. (2003) L III Arundo</v>
      </c>
      <c r="B146" t="str">
        <f>IF(Blad1!B167="",NA(),Blad1!B167)</f>
        <v>Marocco</v>
      </c>
      <c r="C146">
        <f>IF(Blad1!C167="",NA(),Blad1!C167)</f>
        <v>35.690810999999997</v>
      </c>
      <c r="D146">
        <f>IF(Blad1!D167="",NA(),Blad1!D167)</f>
        <v>-5.3295110000000001</v>
      </c>
      <c r="E146" t="str">
        <f>IF(Blad1!E167="",NA(),Blad1!E167)</f>
        <v>1999-2000</v>
      </c>
      <c r="F146">
        <f>IF(Blad1!F167="",NA(),Blad1!F167)</f>
        <v>17.5625</v>
      </c>
      <c r="G146">
        <f>IF(Blad1!G167="",NA(),Blad1!G167)</f>
        <v>648</v>
      </c>
      <c r="H146" t="str">
        <f>IF(Blad1!H167="",NA(),Blad1!H167)</f>
        <v>Csa</v>
      </c>
      <c r="I146">
        <f>IF(Blad1!I167="",NA(),Blad1!I167)/365.25</f>
        <v>9.9431895961670097E-2</v>
      </c>
      <c r="J146" t="str">
        <f>IF(Blad1!J167="",NA(),Blad1!J167)</f>
        <v>constant</v>
      </c>
      <c r="K146">
        <f>IF(Blad1!K167="",NA(),Blad1!K167)</f>
        <v>23.252192257560303</v>
      </c>
      <c r="L146">
        <f>IF(Blad1!L167="",NA(),Blad1!L167)</f>
        <v>4.7454536007079087</v>
      </c>
      <c r="M146" t="str">
        <f>IF(Blad1!M167="",NA(),Blad1!M167)</f>
        <v>Radoux et al. (2003) L III Arundo</v>
      </c>
      <c r="N146" t="str">
        <f>IF(Blad1!N167="",NA(),Blad1!N167)</f>
        <v>Horizontal Subsurface Flow</v>
      </c>
      <c r="O146" t="str">
        <f>IF(Blad1!O167="",NA(),Blad1!O167)</f>
        <v>Tert. Domestic Wastewater</v>
      </c>
      <c r="P146">
        <f>IF(Blad1!P167="",NA(),Blad1!P167)</f>
        <v>2</v>
      </c>
      <c r="Q146">
        <f>IF(Blad1!Q167="",NA(),Blad1!Q167)</f>
        <v>0</v>
      </c>
      <c r="R146" t="str">
        <f>IF(Blad1!R167="",NA(),Blad1!R167)</f>
        <v>Constructed</v>
      </c>
      <c r="S146" t="str">
        <f>IF(Blad1!S167="",NA(),Blad1!S167)</f>
        <v>Emergent</v>
      </c>
      <c r="T146" t="str">
        <f>IF(Blad1!T167="",NA(),Blad1!T167)</f>
        <v>Radoux et al. (2003) L III Arundo</v>
      </c>
      <c r="U146">
        <f>IF(Blad1!U167="",NA(),Blad1!U167)</f>
        <v>845.42938350744225</v>
      </c>
      <c r="V146" t="e">
        <f>IF(Blad1!V167="",NA(),Blad1!V167)</f>
        <v>#N/A</v>
      </c>
      <c r="W146">
        <f>IF(Blad1!W167="",NA(),Blad1!W167)</f>
        <v>725.23110465154571</v>
      </c>
      <c r="X146" t="e">
        <f>IF(Blad1!X167="",NA(),Blad1!X167)</f>
        <v>#N/A</v>
      </c>
      <c r="Y146">
        <f>IF(Blad1!Y167="",NA(),Blad1!Y167)</f>
        <v>85.78257614406202</v>
      </c>
      <c r="Z146" t="e">
        <f>IF(Blad1!Z167="",NA(),Blad1!Z167)</f>
        <v>#N/A</v>
      </c>
      <c r="AA146">
        <f>IF(Blad1!AA167="",NA(),Blad1!AA167)</f>
        <v>1</v>
      </c>
      <c r="AB146">
        <f>IF(Blad1!AB167="",NA(),Blad1!AB167)</f>
        <v>169.67050474551863</v>
      </c>
      <c r="AC146" t="e">
        <f>IF(Blad1!AC167="",NA(),Blad1!AC167)</f>
        <v>#N/A</v>
      </c>
      <c r="AD146">
        <f>IF(Blad1!AD167="",NA(),Blad1!AD167)</f>
        <v>162.58542196465945</v>
      </c>
      <c r="AE146" t="e">
        <f>IF(Blad1!AE167="",NA(),Blad1!AE167)</f>
        <v>#N/A</v>
      </c>
      <c r="AF146">
        <f>IF(Blad1!AF167="",NA(),Blad1!AF167)</f>
        <v>95.824210700919537</v>
      </c>
      <c r="AG146" t="e">
        <f>IF(Blad1!AG167="",NA(),Blad1!AG167)</f>
        <v>#N/A</v>
      </c>
      <c r="AH146">
        <f>IF(Blad1!AH167="",NA(),Blad1!AH167)</f>
        <v>1</v>
      </c>
    </row>
    <row r="147" spans="1:34" x14ac:dyDescent="0.3">
      <c r="A147" t="str">
        <f>IF(Blad1!A168="",NA(),Blad1!A168)</f>
        <v>Radoux et al. (2003) L III Phragmites</v>
      </c>
      <c r="B147" t="str">
        <f>IF(Blad1!B168="",NA(),Blad1!B168)</f>
        <v>Marocco</v>
      </c>
      <c r="C147">
        <f>IF(Blad1!C168="",NA(),Blad1!C168)</f>
        <v>35.690807</v>
      </c>
      <c r="D147">
        <f>IF(Blad1!D168="",NA(),Blad1!D168)</f>
        <v>-5.3295070000000004</v>
      </c>
      <c r="E147" t="str">
        <f>IF(Blad1!E168="",NA(),Blad1!E168)</f>
        <v>1999-2000</v>
      </c>
      <c r="F147">
        <f>IF(Blad1!F168="",NA(),Blad1!F168)</f>
        <v>17.5625</v>
      </c>
      <c r="G147">
        <f>IF(Blad1!G168="",NA(),Blad1!G168)</f>
        <v>648</v>
      </c>
      <c r="H147" t="str">
        <f>IF(Blad1!H168="",NA(),Blad1!H168)</f>
        <v>Csa</v>
      </c>
      <c r="I147">
        <f>IF(Blad1!I168="",NA(),Blad1!I168)/365.25</f>
        <v>9.9431895961670097E-2</v>
      </c>
      <c r="J147" t="str">
        <f>IF(Blad1!J168="",NA(),Blad1!J168)</f>
        <v>constant</v>
      </c>
      <c r="K147">
        <f>IF(Blad1!K168="",NA(),Blad1!K168)</f>
        <v>23.252192257560303</v>
      </c>
      <c r="L147">
        <f>IF(Blad1!L168="",NA(),Blad1!L168)</f>
        <v>4.7454536007079087</v>
      </c>
      <c r="M147" t="str">
        <f>IF(Blad1!M168="",NA(),Blad1!M168)</f>
        <v>Radoux et al. (2003) L III Phragmites</v>
      </c>
      <c r="N147" t="str">
        <f>IF(Blad1!N168="",NA(),Blad1!N168)</f>
        <v>Free Water Surface</v>
      </c>
      <c r="O147" t="str">
        <f>IF(Blad1!O168="",NA(),Blad1!O168)</f>
        <v>Tert. Domestic Wastewater</v>
      </c>
      <c r="P147">
        <f>IF(Blad1!P168="",NA(),Blad1!P168)</f>
        <v>2</v>
      </c>
      <c r="Q147">
        <f>IF(Blad1!Q168="",NA(),Blad1!Q168)</f>
        <v>0</v>
      </c>
      <c r="R147" t="str">
        <f>IF(Blad1!R168="",NA(),Blad1!R168)</f>
        <v>Constructed</v>
      </c>
      <c r="S147" t="str">
        <f>IF(Blad1!S168="",NA(),Blad1!S168)</f>
        <v>Emergent</v>
      </c>
      <c r="T147" t="str">
        <f>IF(Blad1!T168="",NA(),Blad1!T168)</f>
        <v>Radoux et al. (2003) L III Phragmites</v>
      </c>
      <c r="U147">
        <f>IF(Blad1!U168="",NA(),Blad1!U168)</f>
        <v>845.42938350744225</v>
      </c>
      <c r="V147" t="e">
        <f>IF(Blad1!V168="",NA(),Blad1!V168)</f>
        <v>#N/A</v>
      </c>
      <c r="W147">
        <f>IF(Blad1!W168="",NA(),Blad1!W168)</f>
        <v>638.02390785202522</v>
      </c>
      <c r="X147" t="e">
        <f>IF(Blad1!X168="",NA(),Blad1!X168)</f>
        <v>#N/A</v>
      </c>
      <c r="Y147">
        <f>IF(Blad1!Y168="",NA(),Blad1!Y168)</f>
        <v>75.467439421734824</v>
      </c>
      <c r="Z147" t="e">
        <f>IF(Blad1!Z168="",NA(),Blad1!Z168)</f>
        <v>#N/A</v>
      </c>
      <c r="AA147">
        <f>IF(Blad1!AA168="",NA(),Blad1!AA168)</f>
        <v>1</v>
      </c>
      <c r="AB147">
        <f>IF(Blad1!AB168="",NA(),Blad1!AB168)</f>
        <v>169.67050474551863</v>
      </c>
      <c r="AC147" t="e">
        <f>IF(Blad1!AC168="",NA(),Blad1!AC168)</f>
        <v>#N/A</v>
      </c>
      <c r="AD147">
        <f>IF(Blad1!AD168="",NA(),Blad1!AD168)</f>
        <v>52.532511245305074</v>
      </c>
      <c r="AE147" t="e">
        <f>IF(Blad1!AE168="",NA(),Blad1!AE168)</f>
        <v>#N/A</v>
      </c>
      <c r="AF147">
        <f>IF(Blad1!AF168="",NA(),Blad1!AF168)</f>
        <v>30.961486985670426</v>
      </c>
      <c r="AG147" t="e">
        <f>IF(Blad1!AG168="",NA(),Blad1!AG168)</f>
        <v>#N/A</v>
      </c>
      <c r="AH147">
        <f>IF(Blad1!AH168="",NA(),Blad1!AH168)</f>
        <v>1</v>
      </c>
    </row>
    <row r="148" spans="1:34" x14ac:dyDescent="0.3">
      <c r="A148" t="str">
        <f>IF(Blad1!A169="",NA(),Blad1!A169)</f>
        <v>Radoux et al. (2003) L III salix</v>
      </c>
      <c r="B148" t="str">
        <f>IF(Blad1!B169="",NA(),Blad1!B169)</f>
        <v>Marocco</v>
      </c>
      <c r="C148">
        <f>IF(Blad1!C169="",NA(),Blad1!C169)</f>
        <v>35.690809999999999</v>
      </c>
      <c r="D148">
        <f>IF(Blad1!D169="",NA(),Blad1!D169)</f>
        <v>-5.32951</v>
      </c>
      <c r="E148" t="str">
        <f>IF(Blad1!E169="",NA(),Blad1!E169)</f>
        <v>1999-2000</v>
      </c>
      <c r="F148">
        <f>IF(Blad1!F169="",NA(),Blad1!F169)</f>
        <v>17.5625</v>
      </c>
      <c r="G148">
        <f>IF(Blad1!G169="",NA(),Blad1!G169)</f>
        <v>648</v>
      </c>
      <c r="H148" t="str">
        <f>IF(Blad1!H169="",NA(),Blad1!H169)</f>
        <v>Csa</v>
      </c>
      <c r="I148">
        <f>IF(Blad1!I169="",NA(),Blad1!I169)/365.25</f>
        <v>9.9431895961670097E-2</v>
      </c>
      <c r="J148" t="str">
        <f>IF(Blad1!J169="",NA(),Blad1!J169)</f>
        <v>constant</v>
      </c>
      <c r="K148">
        <f>IF(Blad1!K169="",NA(),Blad1!K169)</f>
        <v>23.252192257560303</v>
      </c>
      <c r="L148">
        <f>IF(Blad1!L169="",NA(),Blad1!L169)</f>
        <v>4.7454536007079087</v>
      </c>
      <c r="M148" t="str">
        <f>IF(Blad1!M169="",NA(),Blad1!M169)</f>
        <v>Radoux et al. (2003) L III salix</v>
      </c>
      <c r="N148" t="str">
        <f>IF(Blad1!N169="",NA(),Blad1!N169)</f>
        <v>Horizontal Subsurface Flow</v>
      </c>
      <c r="O148" t="str">
        <f>IF(Blad1!O169="",NA(),Blad1!O169)</f>
        <v>Tert. Domestic Wastewater</v>
      </c>
      <c r="P148">
        <f>IF(Blad1!P169="",NA(),Blad1!P169)</f>
        <v>2</v>
      </c>
      <c r="Q148">
        <f>IF(Blad1!Q169="",NA(),Blad1!Q169)</f>
        <v>0</v>
      </c>
      <c r="R148" t="str">
        <f>IF(Blad1!R169="",NA(),Blad1!R169)</f>
        <v>Constructed</v>
      </c>
      <c r="S148" t="str">
        <f>IF(Blad1!S169="",NA(),Blad1!S169)</f>
        <v>Trees</v>
      </c>
      <c r="T148" t="str">
        <f>IF(Blad1!T169="",NA(),Blad1!T169)</f>
        <v>Radoux et al. (2003) L III salix</v>
      </c>
      <c r="U148">
        <f>IF(Blad1!U169="",NA(),Blad1!U169)</f>
        <v>845.42938350744225</v>
      </c>
      <c r="V148" t="e">
        <f>IF(Blad1!V169="",NA(),Blad1!V169)</f>
        <v>#N/A</v>
      </c>
      <c r="W148">
        <f>IF(Blad1!W169="",NA(),Blad1!W169)</f>
        <v>372.80667496559153</v>
      </c>
      <c r="X148" t="e">
        <f>IF(Blad1!X169="",NA(),Blad1!X169)</f>
        <v>#N/A</v>
      </c>
      <c r="Y148">
        <f>IF(Blad1!Y169="",NA(),Blad1!Y169)</f>
        <v>44.096725550148768</v>
      </c>
      <c r="Z148" t="e">
        <f>IF(Blad1!Z169="",NA(),Blad1!Z169)</f>
        <v>#N/A</v>
      </c>
      <c r="AA148">
        <f>IF(Blad1!AA169="",NA(),Blad1!AA169)</f>
        <v>1</v>
      </c>
      <c r="AB148">
        <f>IF(Blad1!AB169="",NA(),Blad1!AB169)</f>
        <v>169.67050474551863</v>
      </c>
      <c r="AC148" t="e">
        <f>IF(Blad1!AC169="",NA(),Blad1!AC169)</f>
        <v>#N/A</v>
      </c>
      <c r="AD148">
        <f>IF(Blad1!AD169="",NA(),Blad1!AD169)</f>
        <v>117.66546989030314</v>
      </c>
      <c r="AE148" t="e">
        <f>IF(Blad1!AE169="",NA(),Blad1!AE169)</f>
        <v>#N/A</v>
      </c>
      <c r="AF148">
        <f>IF(Blad1!AF169="",NA(),Blad1!AF169)</f>
        <v>69.349395799101572</v>
      </c>
      <c r="AG148" t="e">
        <f>IF(Blad1!AG169="",NA(),Blad1!AG169)</f>
        <v>#N/A</v>
      </c>
      <c r="AH148">
        <f>IF(Blad1!AH169="",NA(),Blad1!AH169)</f>
        <v>1</v>
      </c>
    </row>
    <row r="149" spans="1:34" x14ac:dyDescent="0.3">
      <c r="A149" t="str">
        <f>IF(Blad1!A170="",NA(),Blad1!A170)</f>
        <v>Radoux et al. (2003) L III Shallow pond</v>
      </c>
      <c r="B149" t="str">
        <f>IF(Blad1!B170="",NA(),Blad1!B170)</f>
        <v>Marocco</v>
      </c>
      <c r="C149">
        <f>IF(Blad1!C170="",NA(),Blad1!C170)</f>
        <v>35.690806000000002</v>
      </c>
      <c r="D149">
        <f>IF(Blad1!D170="",NA(),Blad1!D170)</f>
        <v>-5.3295060000000003</v>
      </c>
      <c r="E149" t="str">
        <f>IF(Blad1!E170="",NA(),Blad1!E170)</f>
        <v>1999-2000</v>
      </c>
      <c r="F149">
        <f>IF(Blad1!F170="",NA(),Blad1!F170)</f>
        <v>17.5625</v>
      </c>
      <c r="G149">
        <f>IF(Blad1!G170="",NA(),Blad1!G170)</f>
        <v>648</v>
      </c>
      <c r="H149" t="str">
        <f>IF(Blad1!H170="",NA(),Blad1!H170)</f>
        <v>Csa</v>
      </c>
      <c r="I149">
        <f>IF(Blad1!I170="",NA(),Blad1!I170)/365.25</f>
        <v>9.9431895961670097E-2</v>
      </c>
      <c r="J149" t="str">
        <f>IF(Blad1!J170="",NA(),Blad1!J170)</f>
        <v>constant</v>
      </c>
      <c r="K149">
        <f>IF(Blad1!K170="",NA(),Blad1!K170)</f>
        <v>23.252192257560303</v>
      </c>
      <c r="L149">
        <f>IF(Blad1!L170="",NA(),Blad1!L170)</f>
        <v>4.7454536007079087</v>
      </c>
      <c r="M149" t="str">
        <f>IF(Blad1!M170="",NA(),Blad1!M170)</f>
        <v>Radoux et al. (2003) L III Shallow pond</v>
      </c>
      <c r="N149" t="str">
        <f>IF(Blad1!N170="",NA(),Blad1!N170)</f>
        <v>Free Water Surface</v>
      </c>
      <c r="O149" t="str">
        <f>IF(Blad1!O170="",NA(),Blad1!O170)</f>
        <v>Tert. Domestic Wastewater</v>
      </c>
      <c r="P149">
        <f>IF(Blad1!P170="",NA(),Blad1!P170)</f>
        <v>2</v>
      </c>
      <c r="Q149">
        <f>IF(Blad1!Q170="",NA(),Blad1!Q170)</f>
        <v>0</v>
      </c>
      <c r="R149" t="str">
        <f>IF(Blad1!R170="",NA(),Blad1!R170)</f>
        <v>Constructed</v>
      </c>
      <c r="S149" t="str">
        <f>IF(Blad1!S170="",NA(),Blad1!S170)</f>
        <v>Unspecified</v>
      </c>
      <c r="T149" t="str">
        <f>IF(Blad1!T170="",NA(),Blad1!T170)</f>
        <v>Radoux et al. (2003) L III Shallow pond</v>
      </c>
      <c r="U149">
        <f>IF(Blad1!U170="",NA(),Blad1!U170)</f>
        <v>845.42938350744225</v>
      </c>
      <c r="V149" t="e">
        <f>IF(Blad1!V170="",NA(),Blad1!V170)</f>
        <v>#N/A</v>
      </c>
      <c r="W149">
        <f>IF(Blad1!W170="",NA(),Blad1!W170)</f>
        <v>420.91591049561112</v>
      </c>
      <c r="X149" t="e">
        <f>IF(Blad1!X170="",NA(),Blad1!X170)</f>
        <v>#N/A</v>
      </c>
      <c r="Y149">
        <f>IF(Blad1!Y170="",NA(),Blad1!Y170)</f>
        <v>49.787234594254656</v>
      </c>
      <c r="Z149" t="e">
        <f>IF(Blad1!Z170="",NA(),Blad1!Z170)</f>
        <v>#N/A</v>
      </c>
      <c r="AA149">
        <f>IF(Blad1!AA170="",NA(),Blad1!AA170)</f>
        <v>1</v>
      </c>
      <c r="AB149">
        <f>IF(Blad1!AB170="",NA(),Blad1!AB170)</f>
        <v>169.67050474551863</v>
      </c>
      <c r="AC149" t="e">
        <f>IF(Blad1!AC170="",NA(),Blad1!AC170)</f>
        <v>#N/A</v>
      </c>
      <c r="AD149">
        <f>IF(Blad1!AD170="",NA(),Blad1!AD170)</f>
        <v>11.52082466882581</v>
      </c>
      <c r="AE149" t="e">
        <f>IF(Blad1!AE170="",NA(),Blad1!AE170)</f>
        <v>#N/A</v>
      </c>
      <c r="AF149">
        <f>IF(Blad1!AF170="",NA(),Blad1!AF170)</f>
        <v>6.7901163411433183</v>
      </c>
      <c r="AG149" t="e">
        <f>IF(Blad1!AG170="",NA(),Blad1!AG170)</f>
        <v>#N/A</v>
      </c>
      <c r="AH149">
        <f>IF(Blad1!AH170="",NA(),Blad1!AH170)</f>
        <v>1</v>
      </c>
    </row>
    <row r="150" spans="1:34" x14ac:dyDescent="0.3">
      <c r="A150" t="str">
        <f>IF(Blad1!A171="",NA(),Blad1!A171)</f>
        <v>Radoux et al. (2003) L III Soil (sand)</v>
      </c>
      <c r="B150" t="str">
        <f>IF(Blad1!B171="",NA(),Blad1!B171)</f>
        <v>Marocco</v>
      </c>
      <c r="C150">
        <f>IF(Blad1!C171="",NA(),Blad1!C171)</f>
        <v>35.690809000000002</v>
      </c>
      <c r="D150">
        <f>IF(Blad1!D171="",NA(),Blad1!D171)</f>
        <v>-5.3295089999999998</v>
      </c>
      <c r="E150" t="str">
        <f>IF(Blad1!E171="",NA(),Blad1!E171)</f>
        <v>1999-2000</v>
      </c>
      <c r="F150">
        <f>IF(Blad1!F171="",NA(),Blad1!F171)</f>
        <v>17.5625</v>
      </c>
      <c r="G150">
        <f>IF(Blad1!G171="",NA(),Blad1!G171)</f>
        <v>648</v>
      </c>
      <c r="H150" t="str">
        <f>IF(Blad1!H171="",NA(),Blad1!H171)</f>
        <v>Csa</v>
      </c>
      <c r="I150">
        <f>IF(Blad1!I171="",NA(),Blad1!I171)/365.25</f>
        <v>9.9431895961670097E-2</v>
      </c>
      <c r="J150" t="str">
        <f>IF(Blad1!J171="",NA(),Blad1!J171)</f>
        <v>constant</v>
      </c>
      <c r="K150">
        <f>IF(Blad1!K171="",NA(),Blad1!K171)</f>
        <v>23.252192257560303</v>
      </c>
      <c r="L150">
        <f>IF(Blad1!L171="",NA(),Blad1!L171)</f>
        <v>4.7454536007079087</v>
      </c>
      <c r="M150" t="str">
        <f>IF(Blad1!M171="",NA(),Blad1!M171)</f>
        <v>Radoux et al. (2003) L III Soil (sand)</v>
      </c>
      <c r="N150" t="str">
        <f>IF(Blad1!N171="",NA(),Blad1!N171)</f>
        <v>Horizontal Subsurface Flow</v>
      </c>
      <c r="O150" t="str">
        <f>IF(Blad1!O171="",NA(),Blad1!O171)</f>
        <v>Tert. Domestic Wastewater</v>
      </c>
      <c r="P150">
        <f>IF(Blad1!P171="",NA(),Blad1!P171)</f>
        <v>2</v>
      </c>
      <c r="Q150">
        <f>IF(Blad1!Q171="",NA(),Blad1!Q171)</f>
        <v>0</v>
      </c>
      <c r="R150" t="str">
        <f>IF(Blad1!R171="",NA(),Blad1!R171)</f>
        <v>Constructed</v>
      </c>
      <c r="S150" t="str">
        <f>IF(Blad1!S171="",NA(),Blad1!S171)</f>
        <v>Unspecified</v>
      </c>
      <c r="T150" t="str">
        <f>IF(Blad1!T171="",NA(),Blad1!T171)</f>
        <v>Radoux et al. (2003) L III Soil (sand)</v>
      </c>
      <c r="U150">
        <f>IF(Blad1!U171="",NA(),Blad1!U171)</f>
        <v>845.42938350744225</v>
      </c>
      <c r="V150" t="e">
        <f>IF(Blad1!V171="",NA(),Blad1!V171)</f>
        <v>#N/A</v>
      </c>
      <c r="W150">
        <f>IF(Blad1!W171="",NA(),Blad1!W171)</f>
        <v>296.63339002403893</v>
      </c>
      <c r="X150" t="e">
        <f>IF(Blad1!X171="",NA(),Blad1!X171)</f>
        <v>#N/A</v>
      </c>
      <c r="Y150">
        <f>IF(Blad1!Y171="",NA(),Blad1!Y171)</f>
        <v>35.086714019022224</v>
      </c>
      <c r="Z150" t="e">
        <f>IF(Blad1!Z171="",NA(),Blad1!Z171)</f>
        <v>#N/A</v>
      </c>
      <c r="AA150">
        <f>IF(Blad1!AA171="",NA(),Blad1!AA171)</f>
        <v>1</v>
      </c>
      <c r="AB150">
        <f>IF(Blad1!AB171="",NA(),Blad1!AB171)</f>
        <v>169.67050474551863</v>
      </c>
      <c r="AC150" t="e">
        <f>IF(Blad1!AC171="",NA(),Blad1!AC171)</f>
        <v>#N/A</v>
      </c>
      <c r="AD150">
        <f>IF(Blad1!AD171="",NA(),Blad1!AD171)</f>
        <v>114.91508200726884</v>
      </c>
      <c r="AE150" t="e">
        <f>IF(Blad1!AE171="",NA(),Blad1!AE171)</f>
        <v>#N/A</v>
      </c>
      <c r="AF150">
        <f>IF(Blad1!AF171="",NA(),Blad1!AF171)</f>
        <v>67.728378706496414</v>
      </c>
      <c r="AG150" t="e">
        <f>IF(Blad1!AG171="",NA(),Blad1!AG171)</f>
        <v>#N/A</v>
      </c>
      <c r="AH150">
        <f>IF(Blad1!AH171="",NA(),Blad1!AH171)</f>
        <v>1</v>
      </c>
    </row>
    <row r="151" spans="1:34" x14ac:dyDescent="0.3">
      <c r="A151" t="str">
        <f>IF(Blad1!A172="",NA(),Blad1!A172)</f>
        <v>Radoux et al. (2003) L III Typha</v>
      </c>
      <c r="B151" t="str">
        <f>IF(Blad1!B172="",NA(),Blad1!B172)</f>
        <v>Marocco</v>
      </c>
      <c r="C151">
        <f>IF(Blad1!C172="",NA(),Blad1!C172)</f>
        <v>35.690807999999997</v>
      </c>
      <c r="D151">
        <f>IF(Blad1!D172="",NA(),Blad1!D172)</f>
        <v>-5.3295079999999997</v>
      </c>
      <c r="E151" t="str">
        <f>IF(Blad1!E172="",NA(),Blad1!E172)</f>
        <v>1999-2000</v>
      </c>
      <c r="F151">
        <f>IF(Blad1!F172="",NA(),Blad1!F172)</f>
        <v>17.5625</v>
      </c>
      <c r="G151">
        <f>IF(Blad1!G172="",NA(),Blad1!G172)</f>
        <v>648</v>
      </c>
      <c r="H151" t="str">
        <f>IF(Blad1!H172="",NA(),Blad1!H172)</f>
        <v>Csa</v>
      </c>
      <c r="I151">
        <f>IF(Blad1!I172="",NA(),Blad1!I172)/365.25</f>
        <v>9.9431895961670097E-2</v>
      </c>
      <c r="J151" t="str">
        <f>IF(Blad1!J172="",NA(),Blad1!J172)</f>
        <v>constant</v>
      </c>
      <c r="K151">
        <f>IF(Blad1!K172="",NA(),Blad1!K172)</f>
        <v>23.252192257560303</v>
      </c>
      <c r="L151">
        <f>IF(Blad1!L172="",NA(),Blad1!L172)</f>
        <v>4.7454536007079087</v>
      </c>
      <c r="M151" t="str">
        <f>IF(Blad1!M172="",NA(),Blad1!M172)</f>
        <v>Radoux et al. (2003) L III Typha</v>
      </c>
      <c r="N151" t="str">
        <f>IF(Blad1!N172="",NA(),Blad1!N172)</f>
        <v>Free Water Surface</v>
      </c>
      <c r="O151" t="str">
        <f>IF(Blad1!O172="",NA(),Blad1!O172)</f>
        <v>Tert. Domestic Wastewater</v>
      </c>
      <c r="P151">
        <f>IF(Blad1!P172="",NA(),Blad1!P172)</f>
        <v>2</v>
      </c>
      <c r="Q151">
        <f>IF(Blad1!Q172="",NA(),Blad1!Q172)</f>
        <v>0</v>
      </c>
      <c r="R151" t="str">
        <f>IF(Blad1!R172="",NA(),Blad1!R172)</f>
        <v>Constructed</v>
      </c>
      <c r="S151" t="str">
        <f>IF(Blad1!S172="",NA(),Blad1!S172)</f>
        <v>Emergent</v>
      </c>
      <c r="T151" t="str">
        <f>IF(Blad1!T172="",NA(),Blad1!T172)</f>
        <v>Radoux et al. (2003) L III Typha</v>
      </c>
      <c r="U151">
        <f>IF(Blad1!U172="",NA(),Blad1!U172)</f>
        <v>845.42938350744225</v>
      </c>
      <c r="V151" t="e">
        <f>IF(Blad1!V172="",NA(),Blad1!V172)</f>
        <v>#N/A</v>
      </c>
      <c r="W151">
        <f>IF(Blad1!W172="",NA(),Blad1!W172)</f>
        <v>408.67232248748417</v>
      </c>
      <c r="X151" t="e">
        <f>IF(Blad1!X172="",NA(),Blad1!X172)</f>
        <v>#N/A</v>
      </c>
      <c r="Y151">
        <f>IF(Blad1!Y172="",NA(),Blad1!Y172)</f>
        <v>48.339025169910791</v>
      </c>
      <c r="Z151" t="e">
        <f>IF(Blad1!Z172="",NA(),Blad1!Z172)</f>
        <v>#N/A</v>
      </c>
      <c r="AA151">
        <f>IF(Blad1!AA172="",NA(),Blad1!AA172)</f>
        <v>1</v>
      </c>
      <c r="AB151">
        <f>IF(Blad1!AB172="",NA(),Blad1!AB172)</f>
        <v>169.67050474551863</v>
      </c>
      <c r="AC151" t="e">
        <f>IF(Blad1!AC172="",NA(),Blad1!AC172)</f>
        <v>#N/A</v>
      </c>
      <c r="AD151">
        <f>IF(Blad1!AD172="",NA(),Blad1!AD172)</f>
        <v>17.162567314396256</v>
      </c>
      <c r="AE151" t="e">
        <f>IF(Blad1!AE172="",NA(),Blad1!AE172)</f>
        <v>#N/A</v>
      </c>
      <c r="AF151">
        <f>IF(Blad1!AF172="",NA(),Blad1!AF172)</f>
        <v>10.115233251729663</v>
      </c>
      <c r="AG151" t="e">
        <f>IF(Blad1!AG172="",NA(),Blad1!AG172)</f>
        <v>#N/A</v>
      </c>
      <c r="AH151">
        <f>IF(Blad1!AH172="",NA(),Blad1!AH172)</f>
        <v>1</v>
      </c>
    </row>
    <row r="152" spans="1:34" x14ac:dyDescent="0.3">
      <c r="A152" t="str">
        <f>IF(Blad1!A47="",NA(),Blad1!A47)</f>
        <v>Coveney et al. (2002) First Wetland cell</v>
      </c>
      <c r="B152" t="str">
        <f>IF(Blad1!B47="",NA(),Blad1!B47)</f>
        <v>Florida, USA</v>
      </c>
      <c r="C152">
        <f>IF(Blad1!C47="",NA(),Blad1!C47)</f>
        <v>28.662831000000001</v>
      </c>
      <c r="D152">
        <f>IF(Blad1!D47="",NA(),Blad1!D47)</f>
        <v>-81.695724999999996</v>
      </c>
      <c r="E152" t="str">
        <f>IF(Blad1!E47="",NA(),Blad1!E47)</f>
        <v>1991-1993</v>
      </c>
      <c r="F152">
        <f>IF(Blad1!F47="",NA(),Blad1!F47)</f>
        <v>21.762499999999999</v>
      </c>
      <c r="G152">
        <f>IF(Blad1!G47="",NA(),Blad1!G47)</f>
        <v>1238</v>
      </c>
      <c r="H152" t="str">
        <f>IF(Blad1!H47="",NA(),Blad1!H47)</f>
        <v>Cfa</v>
      </c>
      <c r="I152">
        <f>IF(Blad1!I47="",NA(),Blad1!I47)/365.25</f>
        <v>0.10020533880903491</v>
      </c>
      <c r="J152" t="str">
        <f>IF(Blad1!J47="",NA(),Blad1!J47)</f>
        <v>continuous, variable</v>
      </c>
      <c r="K152">
        <f>IF(Blad1!K47="",NA(),Blad1!K47)</f>
        <v>5.1296417865136821</v>
      </c>
      <c r="L152">
        <f>IF(Blad1!L47="",NA(),Blad1!L47)</f>
        <v>0.19549221750555845</v>
      </c>
      <c r="M152" t="str">
        <f>IF(Blad1!M47="",NA(),Blad1!M47)</f>
        <v>Coveney et al. (2002) First Wetland cell</v>
      </c>
      <c r="N152" t="str">
        <f>IF(Blad1!N47="",NA(),Blad1!N47)</f>
        <v>Free Water Surface</v>
      </c>
      <c r="O152" t="str">
        <f>IF(Blad1!O47="",NA(),Blad1!O47)</f>
        <v>River/Lake water</v>
      </c>
      <c r="P152">
        <f>IF(Blad1!P47="",NA(),Blad1!P47)</f>
        <v>730000</v>
      </c>
      <c r="Q152">
        <f>IF(Blad1!Q47="",NA(),Blad1!Q47)</f>
        <v>3</v>
      </c>
      <c r="R152" t="str">
        <f>IF(Blad1!R47="",NA(),Blad1!R47)</f>
        <v>Created, formerly other land use</v>
      </c>
      <c r="S152" t="str">
        <f>IF(Blad1!S47="",NA(),Blad1!S47)</f>
        <v>Emergent</v>
      </c>
      <c r="T152" t="str">
        <f>IF(Blad1!T47="",NA(),Blad1!T47)</f>
        <v>Coveney et al. (2002) First Wetland cell</v>
      </c>
      <c r="U152" t="e">
        <f>IF(Blad1!U47="",NA(),Blad1!U47)</f>
        <v>#N/A</v>
      </c>
      <c r="V152" t="e">
        <f>IF(Blad1!V47="",NA(),Blad1!V47)</f>
        <v>#N/A</v>
      </c>
      <c r="W152">
        <f>IF(Blad1!W47="",NA(),Blad1!W47)</f>
        <v>53.972758229284899</v>
      </c>
      <c r="X152" t="e">
        <f>IF(Blad1!X47="",NA(),Blad1!X47)</f>
        <v>#N/A</v>
      </c>
      <c r="Y152" t="e">
        <f>IF(Blad1!Y47="",NA(),Blad1!Y47)</f>
        <v>#N/A</v>
      </c>
      <c r="Z152" t="e">
        <f>IF(Blad1!Z47="",NA(),Blad1!Z47)</f>
        <v>#N/A</v>
      </c>
      <c r="AA152">
        <f>IF(Blad1!AA47="",NA(),Blad1!AA47)</f>
        <v>1</v>
      </c>
      <c r="AB152" t="e">
        <f>IF(Blad1!AB47="",NA(),Blad1!AB47)</f>
        <v>#N/A</v>
      </c>
      <c r="AC152" t="e">
        <f>IF(Blad1!AC47="",NA(),Blad1!AC47)</f>
        <v>#N/A</v>
      </c>
      <c r="AD152">
        <f>IF(Blad1!AD47="",NA(),Blad1!AD47)</f>
        <v>0.86833144154370034</v>
      </c>
      <c r="AE152" t="e">
        <f>IF(Blad1!AE47="",NA(),Blad1!AE47)</f>
        <v>#N/A</v>
      </c>
      <c r="AF152" t="e">
        <f>IF(Blad1!AF47="",NA(),Blad1!AF47)</f>
        <v>#N/A</v>
      </c>
      <c r="AG152" t="e">
        <f>IF(Blad1!AG47="",NA(),Blad1!AG47)</f>
        <v>#N/A</v>
      </c>
      <c r="AH152">
        <f>IF(Blad1!AH47="",NA(),Blad1!AH47)</f>
        <v>1</v>
      </c>
    </row>
    <row r="153" spans="1:34" x14ac:dyDescent="0.3">
      <c r="A153" t="str">
        <f>IF(Blad1!A74="",NA(),Blad1!A74)</f>
        <v>Gu (2008) North Test Cell N15</v>
      </c>
      <c r="B153" t="str">
        <f>IF(Blad1!B74="",NA(),Blad1!B74)</f>
        <v>Florida, USA</v>
      </c>
      <c r="C153">
        <f>IF(Blad1!C74="",NA(),Blad1!C74)</f>
        <v>26.652999999999999</v>
      </c>
      <c r="D153">
        <f>IF(Blad1!D74="",NA(),Blad1!D74)</f>
        <v>-80.403099999999995</v>
      </c>
      <c r="E153" t="str">
        <f>IF(Blad1!E74="",NA(),Blad1!E74)</f>
        <v>2000-2001</v>
      </c>
      <c r="F153">
        <f>IF(Blad1!F74="",NA(),Blad1!F74)</f>
        <v>23.091666666666701</v>
      </c>
      <c r="G153">
        <f>IF(Blad1!G74="",NA(),Blad1!G74)</f>
        <v>1443</v>
      </c>
      <c r="H153" t="str">
        <f>IF(Blad1!H74="",NA(),Blad1!H74)</f>
        <v>Aw</v>
      </c>
      <c r="I153">
        <f>IF(Blad1!I74="",NA(),Blad1!I74)/365.25</f>
        <v>0.1009308692676249</v>
      </c>
      <c r="J153" t="str">
        <f>IF(Blad1!J74="",NA(),Blad1!J74)</f>
        <v>continuous, variable</v>
      </c>
      <c r="K153" t="e">
        <f>IF(Blad1!K74="",NA(),Blad1!K74)</f>
        <v>#N/A</v>
      </c>
      <c r="L153">
        <f>IF(Blad1!L74="",NA(),Blad1!L74)</f>
        <v>70.819861796440179</v>
      </c>
      <c r="M153" t="str">
        <f>IF(Blad1!M74="",NA(),Blad1!M74)</f>
        <v>Gu (2008) North Test Cell N15</v>
      </c>
      <c r="N153" t="str">
        <f>IF(Blad1!N74="",NA(),Blad1!N74)</f>
        <v>Free Water Surface</v>
      </c>
      <c r="O153" t="str">
        <f>IF(Blad1!O74="",NA(),Blad1!O74)</f>
        <v>Agricultural runoff</v>
      </c>
      <c r="P153">
        <f>IF(Blad1!P74="",NA(),Blad1!P74)</f>
        <v>2000</v>
      </c>
      <c r="Q153">
        <f>IF(Blad1!Q74="",NA(),Blad1!Q74)</f>
        <v>2</v>
      </c>
      <c r="R153" t="str">
        <f>IF(Blad1!R74="",NA(),Blad1!R74)</f>
        <v>Constructed</v>
      </c>
      <c r="S153" t="str">
        <f>IF(Blad1!S74="",NA(),Blad1!S74)</f>
        <v>Submerged</v>
      </c>
      <c r="T153" t="str">
        <f>IF(Blad1!T74="",NA(),Blad1!T74)</f>
        <v>Gu (2008) North Test Cell N15</v>
      </c>
      <c r="U153" t="e">
        <f>IF(Blad1!U74="",NA(),Blad1!U74)</f>
        <v>#N/A</v>
      </c>
      <c r="V153" t="e">
        <f>IF(Blad1!V74="",NA(),Blad1!V74)</f>
        <v>#N/A</v>
      </c>
      <c r="W153" t="e">
        <f>IF(Blad1!W74="",NA(),Blad1!W74)</f>
        <v>#N/A</v>
      </c>
      <c r="X153" t="e">
        <f>IF(Blad1!X74="",NA(),Blad1!X74)</f>
        <v>#N/A</v>
      </c>
      <c r="Y153" t="e">
        <f>IF(Blad1!Y74="",NA(),Blad1!Y74)</f>
        <v>#N/A</v>
      </c>
      <c r="Z153" t="e">
        <f>IF(Blad1!Z74="",NA(),Blad1!Z74)</f>
        <v>#N/A</v>
      </c>
      <c r="AA153" t="e">
        <f>IF(Blad1!AA74="",NA(),Blad1!AA74)</f>
        <v>#N/A</v>
      </c>
      <c r="AB153">
        <f>IF(Blad1!AB74="",NA(),Blad1!AB74)</f>
        <v>3.01</v>
      </c>
      <c r="AC153" t="e">
        <f>IF(Blad1!AC74="",NA(),Blad1!AC74)</f>
        <v>#N/A</v>
      </c>
      <c r="AD153">
        <f>IF(Blad1!AD74="",NA(),Blad1!AD74)</f>
        <v>2.2000000000000002</v>
      </c>
      <c r="AE153" t="e">
        <f>IF(Blad1!AE74="",NA(),Blad1!AE74)</f>
        <v>#N/A</v>
      </c>
      <c r="AF153">
        <f>IF(Blad1!AF74="",NA(),Blad1!AF74)</f>
        <v>73</v>
      </c>
      <c r="AG153" t="e">
        <f>IF(Blad1!AG74="",NA(),Blad1!AG74)</f>
        <v>#N/A</v>
      </c>
      <c r="AH153">
        <f>IF(Blad1!AH74="",NA(),Blad1!AH74)</f>
        <v>1</v>
      </c>
    </row>
    <row r="154" spans="1:34" x14ac:dyDescent="0.3">
      <c r="A154" t="str">
        <f>IF(Blad1!A122="",NA(),Blad1!A122)</f>
        <v>Leonardson et al. (1994) Vomb West</v>
      </c>
      <c r="B154" t="str">
        <f>IF(Blad1!B122="",NA(),Blad1!B122)</f>
        <v>Sweden</v>
      </c>
      <c r="C154">
        <f>IF(Blad1!C122="",NA(),Blad1!C122)</f>
        <v>55.667999999999999</v>
      </c>
      <c r="D154">
        <f>IF(Blad1!D122="",NA(),Blad1!D122)</f>
        <v>13.5192</v>
      </c>
      <c r="E154">
        <f>IF(Blad1!E122="",NA(),Blad1!E122)</f>
        <v>1992</v>
      </c>
      <c r="F154">
        <f>IF(Blad1!F122="",NA(),Blad1!F122)</f>
        <v>7.9124999999999996</v>
      </c>
      <c r="G154">
        <f>IF(Blad1!G122="",NA(),Blad1!G122)</f>
        <v>655</v>
      </c>
      <c r="H154" t="str">
        <f>IF(Blad1!H122="",NA(),Blad1!H122)</f>
        <v>Cfb</v>
      </c>
      <c r="I154">
        <f>IF(Blad1!I122="",NA(),Blad1!I122)/365.25</f>
        <v>0.10184804928131418</v>
      </c>
      <c r="J154" t="str">
        <f>IF(Blad1!J122="",NA(),Blad1!J122)</f>
        <v>Intermittent, variable</v>
      </c>
      <c r="K154">
        <f>IF(Blad1!K122="",NA(),Blad1!K122)</f>
        <v>2.9</v>
      </c>
      <c r="L154" t="e">
        <f>IF(Blad1!L122="",NA(),Blad1!L122)</f>
        <v>#N/A</v>
      </c>
      <c r="M154" t="str">
        <f>IF(Blad1!M122="",NA(),Blad1!M122)</f>
        <v>Leonardson et al. (1994) Vomb West</v>
      </c>
      <c r="N154" t="str">
        <f>IF(Blad1!N122="",NA(),Blad1!N122)</f>
        <v>Vertical Subsurface Down</v>
      </c>
      <c r="O154" t="str">
        <f>IF(Blad1!O122="",NA(),Blad1!O122)</f>
        <v>River/Lake water</v>
      </c>
      <c r="P154">
        <f>IF(Blad1!P122="",NA(),Blad1!P122)</f>
        <v>60000</v>
      </c>
      <c r="Q154">
        <f>IF(Blad1!Q122="",NA(),Blad1!Q122)</f>
        <v>150</v>
      </c>
      <c r="R154" t="str">
        <f>IF(Blad1!R122="",NA(),Blad1!R122)</f>
        <v>Restored, formerly other land use</v>
      </c>
      <c r="S154" t="str">
        <f>IF(Blad1!S122="",NA(),Blad1!S122)</f>
        <v>Emergent</v>
      </c>
      <c r="T154" t="str">
        <f>IF(Blad1!T122="",NA(),Blad1!T122)</f>
        <v>Leonardson et al. (1994) Vomb West</v>
      </c>
      <c r="U154">
        <f>IF(Blad1!U122="",NA(),Blad1!U122)</f>
        <v>70.2</v>
      </c>
      <c r="V154" t="e">
        <f>IF(Blad1!V122="",NA(),Blad1!V122)</f>
        <v>#N/A</v>
      </c>
      <c r="W154">
        <f>IF(Blad1!W122="",NA(),Blad1!W122)</f>
        <v>9</v>
      </c>
      <c r="X154" t="e">
        <f>IF(Blad1!X122="",NA(),Blad1!X122)</f>
        <v>#N/A</v>
      </c>
      <c r="Y154">
        <f>IF(Blad1!Y122="",NA(),Blad1!Y122)</f>
        <v>12.820512820512819</v>
      </c>
      <c r="Z154" t="e">
        <f>IF(Blad1!Z122="",NA(),Blad1!Z122)</f>
        <v>#N/A</v>
      </c>
      <c r="AA154">
        <f>IF(Blad1!AA122="",NA(),Blad1!AA122)</f>
        <v>1</v>
      </c>
      <c r="AB154" t="e">
        <f>IF(Blad1!AB122="",NA(),Blad1!AB122)</f>
        <v>#N/A</v>
      </c>
      <c r="AC154" t="e">
        <f>IF(Blad1!AC122="",NA(),Blad1!AC122)</f>
        <v>#N/A</v>
      </c>
      <c r="AD154" t="e">
        <f>IF(Blad1!AD122="",NA(),Blad1!AD122)</f>
        <v>#N/A</v>
      </c>
      <c r="AE154" t="e">
        <f>IF(Blad1!AE122="",NA(),Blad1!AE122)</f>
        <v>#N/A</v>
      </c>
      <c r="AF154" t="e">
        <f>IF(Blad1!AF122="",NA(),Blad1!AF122)</f>
        <v>#N/A</v>
      </c>
      <c r="AG154" t="e">
        <f>IF(Blad1!AG122="",NA(),Blad1!AG122)</f>
        <v>#N/A</v>
      </c>
      <c r="AH154" t="e">
        <f>IF(Blad1!AH122="",NA(),Blad1!AH122)</f>
        <v>#N/A</v>
      </c>
    </row>
    <row r="155" spans="1:34" x14ac:dyDescent="0.3">
      <c r="A155" t="str">
        <f>IF(Blad1!A21="",NA(),Blad1!A21)</f>
        <v>Beutel et al. (2009) North Wetland</v>
      </c>
      <c r="B155" t="str">
        <f>IF(Blad1!B21="",NA(),Blad1!B21)</f>
        <v>Washington, USA</v>
      </c>
      <c r="C155">
        <f>IF(Blad1!C21="",NA(),Blad1!C21)</f>
        <v>46.312278999999997</v>
      </c>
      <c r="D155">
        <f>IF(Blad1!D21="",NA(),Blad1!D21)</f>
        <v>-120.121281</v>
      </c>
      <c r="E155" t="str">
        <f>IF(Blad1!E21="",NA(),Blad1!E21)</f>
        <v>2003-2006</v>
      </c>
      <c r="F155">
        <f>IF(Blad1!F21="",NA(),Blad1!F21)</f>
        <v>11.195833333333301</v>
      </c>
      <c r="G155">
        <f>IF(Blad1!G21="",NA(),Blad1!G21)</f>
        <v>180</v>
      </c>
      <c r="H155" t="str">
        <f>IF(Blad1!H21="",NA(),Blad1!H21)</f>
        <v>Csb</v>
      </c>
      <c r="I155">
        <f>IF(Blad1!I21="",NA(),Blad1!I21)/365.25</f>
        <v>0.10860485839370812</v>
      </c>
      <c r="J155" t="str">
        <f>IF(Blad1!J21="",NA(),Blad1!J21)</f>
        <v>Constant</v>
      </c>
      <c r="K155">
        <f>IF(Blad1!K21="",NA(),Blad1!K21)</f>
        <v>2.1</v>
      </c>
      <c r="L155" t="e">
        <f>IF(Blad1!L21="",NA(),Blad1!L21)</f>
        <v>#N/A</v>
      </c>
      <c r="M155" t="str">
        <f>IF(Blad1!M21="",NA(),Blad1!M21)</f>
        <v>Beutel et al. (2009) North Wetland</v>
      </c>
      <c r="N155" t="str">
        <f>IF(Blad1!N21="",NA(),Blad1!N21)</f>
        <v>Free Water Surface</v>
      </c>
      <c r="O155" t="str">
        <f>IF(Blad1!O21="",NA(),Blad1!O21)</f>
        <v>Agricultural runoff</v>
      </c>
      <c r="P155">
        <f>IF(Blad1!P21="",NA(),Blad1!P21)</f>
        <v>7950</v>
      </c>
      <c r="Q155">
        <f>IF(Blad1!Q21="",NA(),Blad1!Q21)</f>
        <v>2</v>
      </c>
      <c r="R155" t="str">
        <f>IF(Blad1!R21="",NA(),Blad1!R21)</f>
        <v>Created, formerly other land use</v>
      </c>
      <c r="S155" t="str">
        <f>IF(Blad1!S21="",NA(),Blad1!S21)</f>
        <v>Emergent</v>
      </c>
      <c r="T155" t="str">
        <f>IF(Blad1!T21="",NA(),Blad1!T21)</f>
        <v>Beutel et al. (2009) North Wetland</v>
      </c>
      <c r="U155">
        <f>IF(Blad1!U21="",NA(),Blad1!U21)</f>
        <v>85.746031746031761</v>
      </c>
      <c r="V155" t="e">
        <f>IF(Blad1!V21="",NA(),Blad1!V21)</f>
        <v>#N/A</v>
      </c>
      <c r="W155">
        <f>IF(Blad1!W21="",NA(),Blad1!W21)</f>
        <v>54.019999999999996</v>
      </c>
      <c r="X155" t="e">
        <f>IF(Blad1!X21="",NA(),Blad1!X21)</f>
        <v>#N/A</v>
      </c>
      <c r="Y155">
        <f>IF(Blad1!Y21="",NA(),Blad1!Y21)</f>
        <v>63</v>
      </c>
      <c r="Z155" t="e">
        <f>IF(Blad1!Z21="",NA(),Blad1!Z21)</f>
        <v>#N/A</v>
      </c>
      <c r="AA155">
        <f>IF(Blad1!AA21="",NA(),Blad1!AA21)</f>
        <v>1</v>
      </c>
      <c r="AB155" t="e">
        <f>IF(Blad1!AB21="",NA(),Blad1!AB21)</f>
        <v>#N/A</v>
      </c>
      <c r="AC155" t="e">
        <f>IF(Blad1!AC21="",NA(),Blad1!AC21)</f>
        <v>#N/A</v>
      </c>
      <c r="AD155" t="e">
        <f>IF(Blad1!AD21="",NA(),Blad1!AD21)</f>
        <v>#N/A</v>
      </c>
      <c r="AE155" t="e">
        <f>IF(Blad1!AE21="",NA(),Blad1!AE21)</f>
        <v>#N/A</v>
      </c>
      <c r="AF155" t="e">
        <f>IF(Blad1!AF21="",NA(),Blad1!AF21)</f>
        <v>#N/A</v>
      </c>
      <c r="AG155" t="e">
        <f>IF(Blad1!AG21="",NA(),Blad1!AG21)</f>
        <v>#N/A</v>
      </c>
      <c r="AH155" t="e">
        <f>IF(Blad1!AH21="",NA(),Blad1!AH21)</f>
        <v>#N/A</v>
      </c>
    </row>
    <row r="156" spans="1:34" x14ac:dyDescent="0.3">
      <c r="A156" t="str">
        <f>IF(Blad1!A48="",NA(),Blad1!A48)</f>
        <v>DeBusk et al. (2004) Raceways at ENRP</v>
      </c>
      <c r="B156" t="str">
        <f>IF(Blad1!B48="",NA(),Blad1!B48)</f>
        <v>Florida, USA</v>
      </c>
      <c r="C156">
        <f>IF(Blad1!C48="",NA(),Blad1!C48)</f>
        <v>26.599</v>
      </c>
      <c r="D156">
        <f>IF(Blad1!D48="",NA(),Blad1!D48)</f>
        <v>-80.441999999999993</v>
      </c>
      <c r="E156">
        <f>IF(Blad1!E48="",NA(),Blad1!E48)</f>
        <v>1999</v>
      </c>
      <c r="F156">
        <f>IF(Blad1!F48="",NA(),Blad1!F48)</f>
        <v>23.091666666666701</v>
      </c>
      <c r="G156">
        <f>IF(Blad1!G48="",NA(),Blad1!G48)</f>
        <v>1440</v>
      </c>
      <c r="H156" t="str">
        <f>IF(Blad1!H48="",NA(),Blad1!H48)</f>
        <v>Aw</v>
      </c>
      <c r="I156">
        <f>IF(Blad1!I48="",NA(),Blad1!I48)/365.25</f>
        <v>0.10992470910335386</v>
      </c>
      <c r="J156" t="str">
        <f>IF(Blad1!J48="",NA(),Blad1!J48)</f>
        <v>Constant</v>
      </c>
      <c r="K156" t="e">
        <f>IF(Blad1!K48="",NA(),Blad1!K48)</f>
        <v>#N/A</v>
      </c>
      <c r="L156">
        <f>IF(Blad1!L48="",NA(),Blad1!L48)</f>
        <v>17.773833671399533</v>
      </c>
      <c r="M156" t="str">
        <f>IF(Blad1!M48="",NA(),Blad1!M48)</f>
        <v>DeBusk et al. (2004) Raceways at ENRP</v>
      </c>
      <c r="N156" t="str">
        <f>IF(Blad1!N48="",NA(),Blad1!N48)</f>
        <v>Free Water Surface</v>
      </c>
      <c r="O156" t="str">
        <f>IF(Blad1!O48="",NA(),Blad1!O48)</f>
        <v>Agricultural runoff</v>
      </c>
      <c r="P156">
        <f>IF(Blad1!P48="",NA(),Blad1!P48)</f>
        <v>13.2</v>
      </c>
      <c r="Q156">
        <f>IF(Blad1!Q48="",NA(),Blad1!Q48)</f>
        <v>0</v>
      </c>
      <c r="R156" t="str">
        <f>IF(Blad1!R48="",NA(),Blad1!R48)</f>
        <v>Constructed</v>
      </c>
      <c r="S156" t="str">
        <f>IF(Blad1!S48="",NA(),Blad1!S48)</f>
        <v>Submerged</v>
      </c>
      <c r="T156" t="str">
        <f>IF(Blad1!T48="",NA(),Blad1!T48)</f>
        <v>DeBusk et al. (2004) Raceways at ENRP</v>
      </c>
      <c r="U156" t="e">
        <f>IF(Blad1!U48="",NA(),Blad1!U48)</f>
        <v>#N/A</v>
      </c>
      <c r="V156" t="e">
        <f>IF(Blad1!V48="",NA(),Blad1!V48)</f>
        <v>#N/A</v>
      </c>
      <c r="W156" t="e">
        <f>IF(Blad1!W48="",NA(),Blad1!W48)</f>
        <v>#N/A</v>
      </c>
      <c r="X156" t="e">
        <f>IF(Blad1!X48="",NA(),Blad1!X48)</f>
        <v>#N/A</v>
      </c>
      <c r="Y156" t="e">
        <f>IF(Blad1!Y48="",NA(),Blad1!Y48)</f>
        <v>#N/A</v>
      </c>
      <c r="Z156" t="e">
        <f>IF(Blad1!Z48="",NA(),Blad1!Z48)</f>
        <v>#N/A</v>
      </c>
      <c r="AA156" t="e">
        <f>IF(Blad1!AA48="",NA(),Blad1!AA48)</f>
        <v>#N/A</v>
      </c>
      <c r="AB156">
        <f>IF(Blad1!AB48="",NA(),Blad1!AB48)</f>
        <v>0.69484913793103187</v>
      </c>
      <c r="AC156" t="e">
        <f>IF(Blad1!AC48="",NA(),Blad1!AC48)</f>
        <v>#N/A</v>
      </c>
      <c r="AD156">
        <f>IF(Blad1!AD48="",NA(),Blad1!AD48)</f>
        <v>0.33129310344827417</v>
      </c>
      <c r="AE156" t="e">
        <f>IF(Blad1!AE48="",NA(),Blad1!AE48)</f>
        <v>#N/A</v>
      </c>
      <c r="AF156">
        <f>IF(Blad1!AF48="",NA(),Blad1!AF48)</f>
        <v>47.678421885177194</v>
      </c>
      <c r="AG156" t="e">
        <f>IF(Blad1!AG48="",NA(),Blad1!AG48)</f>
        <v>#N/A</v>
      </c>
      <c r="AH156">
        <f>IF(Blad1!AH48="",NA(),Blad1!AH48)</f>
        <v>1</v>
      </c>
    </row>
    <row r="157" spans="1:34" x14ac:dyDescent="0.3">
      <c r="A157" t="str">
        <f>IF(Blad1!A181="",NA(),Blad1!A181)</f>
        <v>Tanner &amp; Sukias (2011) Bog Burn</v>
      </c>
      <c r="B157" t="str">
        <f>IF(Blad1!B181="",NA(),Blad1!B181)</f>
        <v>New Zealand</v>
      </c>
      <c r="C157">
        <f>IF(Blad1!C181="",NA(),Blad1!C181)</f>
        <v>-46.033333300000002</v>
      </c>
      <c r="D157">
        <f>IF(Blad1!D181="",NA(),Blad1!D181)</f>
        <v>168.2</v>
      </c>
      <c r="E157" t="str">
        <f>IF(Blad1!E181="",NA(),Blad1!E181)</f>
        <v>2003-2007</v>
      </c>
      <c r="F157">
        <f>IF(Blad1!F181="",NA(),Blad1!F181)</f>
        <v>9.7333333333333307</v>
      </c>
      <c r="G157">
        <f>IF(Blad1!G181="",NA(),Blad1!G181)</f>
        <v>938</v>
      </c>
      <c r="H157" t="str">
        <f>IF(Blad1!H181="",NA(),Blad1!H181)</f>
        <v>Cfb</v>
      </c>
      <c r="I157">
        <f>IF(Blad1!I181="",NA(),Blad1!I181)/365.25</f>
        <v>0.1120807665982204</v>
      </c>
      <c r="J157" t="str">
        <f>IF(Blad1!J181="",NA(),Blad1!J181)</f>
        <v>Precipitation-driven</v>
      </c>
      <c r="K157">
        <f>IF(Blad1!K181="",NA(),Blad1!K181)</f>
        <v>5.7624999999999993</v>
      </c>
      <c r="L157">
        <f>IF(Blad1!L181="",NA(),Blad1!L181)</f>
        <v>0.29549999999999998</v>
      </c>
      <c r="M157" t="str">
        <f>IF(Blad1!M181="",NA(),Blad1!M181)</f>
        <v>Tanner &amp; Sukias (2011) Bog Burn</v>
      </c>
      <c r="N157" t="str">
        <f>IF(Blad1!N181="",NA(),Blad1!N181)</f>
        <v>Free Water Surface</v>
      </c>
      <c r="O157" t="str">
        <f>IF(Blad1!O181="",NA(),Blad1!O181)</f>
        <v>Agricultural runoff</v>
      </c>
      <c r="P157">
        <f>IF(Blad1!P181="",NA(),Blad1!P181)</f>
        <v>112</v>
      </c>
      <c r="Q157">
        <f>IF(Blad1!Q181="",NA(),Blad1!Q181)</f>
        <v>1</v>
      </c>
      <c r="R157" t="str">
        <f>IF(Blad1!R181="",NA(),Blad1!R181)</f>
        <v>Constructed</v>
      </c>
      <c r="S157" t="str">
        <f>IF(Blad1!S181="",NA(),Blad1!S181)</f>
        <v>Emergent</v>
      </c>
      <c r="T157" t="str">
        <f>IF(Blad1!T181="",NA(),Blad1!T181)</f>
        <v>Tanner &amp; Sukias (2011) Bog Burn</v>
      </c>
      <c r="U157">
        <f>IF(Blad1!U181="",NA(),Blad1!U181)</f>
        <v>224.22481133324436</v>
      </c>
      <c r="V157">
        <f>IF(Blad1!V181="",NA(),Blad1!V181)</f>
        <v>85.887997897700956</v>
      </c>
      <c r="W157">
        <f>IF(Blad1!W181="",NA(),Blad1!W181)</f>
        <v>70.262809479676676</v>
      </c>
      <c r="X157">
        <f>IF(Blad1!X181="",NA(),Blad1!X181)</f>
        <v>19.22495353996004</v>
      </c>
      <c r="Y157">
        <f>IF(Blad1!Y181="",NA(),Blad1!Y181)</f>
        <v>32.75</v>
      </c>
      <c r="Z157">
        <f>IF(Blad1!Z181="",NA(),Blad1!Z181)</f>
        <v>6.2915286960589585</v>
      </c>
      <c r="AA157">
        <f>IF(Blad1!AA181="",NA(),Blad1!AA181)</f>
        <v>4</v>
      </c>
      <c r="AB157">
        <f>IF(Blad1!AB181="",NA(),Blad1!AB181)</f>
        <v>11.550625115476958</v>
      </c>
      <c r="AC157">
        <f>IF(Blad1!AC181="",NA(),Blad1!AC181)</f>
        <v>4.4965705329261594</v>
      </c>
      <c r="AD157">
        <f>IF(Blad1!AD181="",NA(),Blad1!AD181)</f>
        <v>-7.3206697225912558</v>
      </c>
      <c r="AE157">
        <f>IF(Blad1!AE181="",NA(),Blad1!AE181)</f>
        <v>10.438136200740688</v>
      </c>
      <c r="AF157">
        <f>IF(Blad1!AF181="",NA(),Blad1!AF181)</f>
        <v>-53</v>
      </c>
      <c r="AG157">
        <f>IF(Blad1!AG181="",NA(),Blad1!AG181)</f>
        <v>74.793047805260613</v>
      </c>
      <c r="AH157">
        <f>IF(Blad1!AH181="",NA(),Blad1!AH181)</f>
        <v>4</v>
      </c>
    </row>
    <row r="158" spans="1:34" x14ac:dyDescent="0.3">
      <c r="A158" t="str">
        <f>IF(Blad1!A54="",NA(),Blad1!A54)</f>
        <v>Dunne et al. (2012) Marsh flow-way</v>
      </c>
      <c r="B158" t="str">
        <f>IF(Blad1!B54="",NA(),Blad1!B54)</f>
        <v>Florida, USA</v>
      </c>
      <c r="C158">
        <f>IF(Blad1!C54="",NA(),Blad1!C54)</f>
        <v>28.662831000000001</v>
      </c>
      <c r="D158">
        <f>IF(Blad1!D54="",NA(),Blad1!D54)</f>
        <v>-81.695724999999996</v>
      </c>
      <c r="E158" t="str">
        <f>IF(Blad1!E54="",NA(),Blad1!E54)</f>
        <v>2004-2006</v>
      </c>
      <c r="F158">
        <f>IF(Blad1!F54="",NA(),Blad1!F54)</f>
        <v>21.762499999999999</v>
      </c>
      <c r="G158">
        <f>IF(Blad1!G54="",NA(),Blad1!G54)</f>
        <v>1238</v>
      </c>
      <c r="H158" t="str">
        <f>IF(Blad1!H54="",NA(),Blad1!H54)</f>
        <v>Cfa</v>
      </c>
      <c r="I158">
        <f>IF(Blad1!I54="",NA(),Blad1!I54)/365.25</f>
        <v>0.11666578915038872</v>
      </c>
      <c r="J158" t="str">
        <f>IF(Blad1!J54="",NA(),Blad1!J54)</f>
        <v>continuous, variable</v>
      </c>
      <c r="K158" t="e">
        <f>IF(Blad1!K54="",NA(),Blad1!K54)</f>
        <v>#N/A</v>
      </c>
      <c r="L158">
        <f>IF(Blad1!L54="",NA(),Blad1!L54)</f>
        <v>9.4677083333333301E-2</v>
      </c>
      <c r="M158" t="str">
        <f>IF(Blad1!M54="",NA(),Blad1!M54)</f>
        <v>Dunne et al. (2012) Marsh flow-way</v>
      </c>
      <c r="N158" t="str">
        <f>IF(Blad1!N54="",NA(),Blad1!N54)</f>
        <v>Free Water Surface</v>
      </c>
      <c r="O158" t="str">
        <f>IF(Blad1!O54="",NA(),Blad1!O54)</f>
        <v>River/Lake water</v>
      </c>
      <c r="P158">
        <f>IF(Blad1!P54="",NA(),Blad1!P54)</f>
        <v>2760000</v>
      </c>
      <c r="Q158">
        <f>IF(Blad1!Q54="",NA(),Blad1!Q54)</f>
        <v>2</v>
      </c>
      <c r="R158" t="str">
        <f>IF(Blad1!R54="",NA(),Blad1!R54)</f>
        <v>Created, formerly other land use</v>
      </c>
      <c r="S158" t="str">
        <f>IF(Blad1!S54="",NA(),Blad1!S54)</f>
        <v>Emergent</v>
      </c>
      <c r="T158" t="str">
        <f>IF(Blad1!T54="",NA(),Blad1!T54)</f>
        <v>Dunne et al. (2012) Marsh flow-way</v>
      </c>
      <c r="U158" t="e">
        <f>IF(Blad1!U54="",NA(),Blad1!U54)</f>
        <v>#N/A</v>
      </c>
      <c r="V158" t="e">
        <f>IF(Blad1!V54="",NA(),Blad1!V54)</f>
        <v>#N/A</v>
      </c>
      <c r="W158" t="e">
        <f>IF(Blad1!W54="",NA(),Blad1!W54)</f>
        <v>#N/A</v>
      </c>
      <c r="X158" t="e">
        <f>IF(Blad1!X54="",NA(),Blad1!X54)</f>
        <v>#N/A</v>
      </c>
      <c r="Y158" t="e">
        <f>IF(Blad1!Y54="",NA(),Blad1!Y54)</f>
        <v>#N/A</v>
      </c>
      <c r="Z158" t="e">
        <f>IF(Blad1!Z54="",NA(),Blad1!Z54)</f>
        <v>#N/A</v>
      </c>
      <c r="AA158" t="e">
        <f>IF(Blad1!AA54="",NA(),Blad1!AA54)</f>
        <v>#N/A</v>
      </c>
      <c r="AB158">
        <f>IF(Blad1!AB54="",NA(),Blad1!AB54)</f>
        <v>3.6264649161845379</v>
      </c>
      <c r="AC158">
        <f>IF(Blad1!AC54="",NA(),Blad1!AC54)</f>
        <v>0.26078557743812469</v>
      </c>
      <c r="AD158">
        <f>IF(Blad1!AD54="",NA(),Blad1!AD54)</f>
        <v>0.89050042408820806</v>
      </c>
      <c r="AE158">
        <f>IF(Blad1!AE54="",NA(),Blad1!AE54)</f>
        <v>0.47919079425743477</v>
      </c>
      <c r="AF158">
        <f>IF(Blad1!AF54="",NA(),Blad1!AF54)</f>
        <v>24.056604030289652</v>
      </c>
      <c r="AG158">
        <f>IF(Blad1!AG54="",NA(),Blad1!AG54)</f>
        <v>11.348189107874399</v>
      </c>
      <c r="AH158">
        <f>IF(Blad1!AH54="",NA(),Blad1!AH54)</f>
        <v>3</v>
      </c>
    </row>
    <row r="159" spans="1:34" x14ac:dyDescent="0.3">
      <c r="A159" t="str">
        <f>IF(Blad1!A150="",NA(),Blad1!A150)</f>
        <v>Nairn (1996) ORWRP unplanted</v>
      </c>
      <c r="B159" t="str">
        <f>IF(Blad1!B150="",NA(),Blad1!B150)</f>
        <v>Ohio, USA</v>
      </c>
      <c r="C159">
        <f>IF(Blad1!C150="",NA(),Blad1!C150)</f>
        <v>40.020000000000003</v>
      </c>
      <c r="D159">
        <f>IF(Blad1!D150="",NA(),Blad1!D150)</f>
        <v>-83.018000000000001</v>
      </c>
      <c r="E159" t="str">
        <f>IF(Blad1!E150="",NA(),Blad1!E150)</f>
        <v>1994-1995</v>
      </c>
      <c r="F159">
        <f>IF(Blad1!F150="",NA(),Blad1!F150)</f>
        <v>10.824999999999999</v>
      </c>
      <c r="G159">
        <f>IF(Blad1!G150="",NA(),Blad1!G150)</f>
        <v>949</v>
      </c>
      <c r="H159" t="str">
        <f>IF(Blad1!H150="",NA(),Blad1!H150)</f>
        <v>Dfa</v>
      </c>
      <c r="I159">
        <f>IF(Blad1!I150="",NA(),Blad1!I150)/365.25</f>
        <v>0.11912279861680324</v>
      </c>
      <c r="J159" t="str">
        <f>IF(Blad1!J150="",NA(),Blad1!J150)</f>
        <v>Intermittent, variable</v>
      </c>
      <c r="K159" t="e">
        <f>IF(Blad1!K150="",NA(),Blad1!K150)</f>
        <v>#N/A</v>
      </c>
      <c r="L159">
        <f>IF(Blad1!L150="",NA(),Blad1!L150)</f>
        <v>164</v>
      </c>
      <c r="M159" t="str">
        <f>IF(Blad1!M150="",NA(),Blad1!M150)</f>
        <v>Nairn (1996) ORWRP unplanted</v>
      </c>
      <c r="N159" t="str">
        <f>IF(Blad1!N150="",NA(),Blad1!N150)</f>
        <v>Free Water Surface</v>
      </c>
      <c r="O159" t="str">
        <f>IF(Blad1!O150="",NA(),Blad1!O150)</f>
        <v>River/Lake water</v>
      </c>
      <c r="P159">
        <f>IF(Blad1!P150="",NA(),Blad1!P150)</f>
        <v>10000</v>
      </c>
      <c r="Q159">
        <f>IF(Blad1!Q150="",NA(),Blad1!Q150)</f>
        <v>0</v>
      </c>
      <c r="R159" t="str">
        <f>IF(Blad1!R150="",NA(),Blad1!R150)</f>
        <v>Created, formerly cropland</v>
      </c>
      <c r="S159" t="str">
        <f>IF(Blad1!S150="",NA(),Blad1!S150)</f>
        <v>Filamentous algae</v>
      </c>
      <c r="T159" t="str">
        <f>IF(Blad1!T150="",NA(),Blad1!T150)</f>
        <v>Nairn (1996) ORWRP unplanted</v>
      </c>
      <c r="U159" t="e">
        <f>IF(Blad1!U150="",NA(),Blad1!U150)</f>
        <v>#N/A</v>
      </c>
      <c r="V159" t="e">
        <f>IF(Blad1!V150="",NA(),Blad1!V150)</f>
        <v>#N/A</v>
      </c>
      <c r="W159" t="e">
        <f>IF(Blad1!W150="",NA(),Blad1!W150)</f>
        <v>#N/A</v>
      </c>
      <c r="X159" t="e">
        <f>IF(Blad1!X150="",NA(),Blad1!X150)</f>
        <v>#N/A</v>
      </c>
      <c r="Y159" t="e">
        <f>IF(Blad1!Y150="",NA(),Blad1!Y150)</f>
        <v>#N/A</v>
      </c>
      <c r="Z159" t="e">
        <f>IF(Blad1!Z150="",NA(),Blad1!Z150)</f>
        <v>#N/A</v>
      </c>
      <c r="AA159" t="e">
        <f>IF(Blad1!AA150="",NA(),Blad1!AA150)</f>
        <v>#N/A</v>
      </c>
      <c r="AB159">
        <f>IF(Blad1!AB150="",NA(),Blad1!AB150)</f>
        <v>10</v>
      </c>
      <c r="AC159" t="e">
        <f>IF(Blad1!AC150="",NA(),Blad1!AC150)</f>
        <v>#N/A</v>
      </c>
      <c r="AD159">
        <f>IF(Blad1!AD150="",NA(),Blad1!AD150)</f>
        <v>5.19</v>
      </c>
      <c r="AE159" t="e">
        <f>IF(Blad1!AE150="",NA(),Blad1!AE150)</f>
        <v>#N/A</v>
      </c>
      <c r="AF159">
        <f>IF(Blad1!AF150="",NA(),Blad1!AF150)</f>
        <v>51.9</v>
      </c>
      <c r="AG159" t="e">
        <f>IF(Blad1!AG150="",NA(),Blad1!AG150)</f>
        <v>#N/A</v>
      </c>
      <c r="AH159">
        <f>IF(Blad1!AH150="",NA(),Blad1!AH150)</f>
        <v>1</v>
      </c>
    </row>
    <row r="160" spans="1:34" x14ac:dyDescent="0.3">
      <c r="A160" t="str">
        <f>IF(Blad1!A149="",NA(),Blad1!A149)</f>
        <v>Nairn (1996) ORWRP planted</v>
      </c>
      <c r="B160" t="str">
        <f>IF(Blad1!B149="",NA(),Blad1!B149)</f>
        <v>Ohio, USA</v>
      </c>
      <c r="C160">
        <f>IF(Blad1!C149="",NA(),Blad1!C149)</f>
        <v>40.020000000000003</v>
      </c>
      <c r="D160">
        <f>IF(Blad1!D149="",NA(),Blad1!D149)</f>
        <v>-83.019300000000001</v>
      </c>
      <c r="E160" t="str">
        <f>IF(Blad1!E149="",NA(),Blad1!E149)</f>
        <v>1994-1995</v>
      </c>
      <c r="F160">
        <f>IF(Blad1!F149="",NA(),Blad1!F149)</f>
        <v>10.824999999999999</v>
      </c>
      <c r="G160">
        <f>IF(Blad1!G149="",NA(),Blad1!G149)</f>
        <v>949</v>
      </c>
      <c r="H160" t="str">
        <f>IF(Blad1!H149="",NA(),Blad1!H149)</f>
        <v>Dfa</v>
      </c>
      <c r="I160">
        <f>IF(Blad1!I149="",NA(),Blad1!I149)/365.25</f>
        <v>0.11953403957865641</v>
      </c>
      <c r="J160" t="str">
        <f>IF(Blad1!J149="",NA(),Blad1!J149)</f>
        <v>Intermittent, variable</v>
      </c>
      <c r="K160" t="e">
        <f>IF(Blad1!K149="",NA(),Blad1!K149)</f>
        <v>#N/A</v>
      </c>
      <c r="L160">
        <f>IF(Blad1!L149="",NA(),Blad1!L149)</f>
        <v>169</v>
      </c>
      <c r="M160" t="str">
        <f>IF(Blad1!M149="",NA(),Blad1!M149)</f>
        <v>Nairn (1996) ORWRP planted</v>
      </c>
      <c r="N160" t="str">
        <f>IF(Blad1!N149="",NA(),Blad1!N149)</f>
        <v>Free Water Surface</v>
      </c>
      <c r="O160" t="str">
        <f>IF(Blad1!O149="",NA(),Blad1!O149)</f>
        <v>River/Lake water</v>
      </c>
      <c r="P160">
        <f>IF(Blad1!P149="",NA(),Blad1!P149)</f>
        <v>10000</v>
      </c>
      <c r="Q160">
        <f>IF(Blad1!Q149="",NA(),Blad1!Q149)</f>
        <v>0</v>
      </c>
      <c r="R160" t="str">
        <f>IF(Blad1!R149="",NA(),Blad1!R149)</f>
        <v>Created, formerly cropland</v>
      </c>
      <c r="S160" t="str">
        <f>IF(Blad1!S149="",NA(),Blad1!S149)</f>
        <v>Mixed</v>
      </c>
      <c r="T160" t="str">
        <f>IF(Blad1!T149="",NA(),Blad1!T149)</f>
        <v>Nairn (1996) ORWRP planted</v>
      </c>
      <c r="U160" t="e">
        <f>IF(Blad1!U149="",NA(),Blad1!U149)</f>
        <v>#N/A</v>
      </c>
      <c r="V160" t="e">
        <f>IF(Blad1!V149="",NA(),Blad1!V149)</f>
        <v>#N/A</v>
      </c>
      <c r="W160" t="e">
        <f>IF(Blad1!W149="",NA(),Blad1!W149)</f>
        <v>#N/A</v>
      </c>
      <c r="X160" t="e">
        <f>IF(Blad1!X149="",NA(),Blad1!X149)</f>
        <v>#N/A</v>
      </c>
      <c r="Y160" t="e">
        <f>IF(Blad1!Y149="",NA(),Blad1!Y149)</f>
        <v>#N/A</v>
      </c>
      <c r="Z160" t="e">
        <f>IF(Blad1!Z149="",NA(),Blad1!Z149)</f>
        <v>#N/A</v>
      </c>
      <c r="AA160" t="e">
        <f>IF(Blad1!AA149="",NA(),Blad1!AA149)</f>
        <v>#N/A</v>
      </c>
      <c r="AB160">
        <f>IF(Blad1!AB149="",NA(),Blad1!AB149)</f>
        <v>8.5</v>
      </c>
      <c r="AC160" t="e">
        <f>IF(Blad1!AC149="",NA(),Blad1!AC149)</f>
        <v>#N/A</v>
      </c>
      <c r="AD160">
        <f>IF(Blad1!AD149="",NA(),Blad1!AD149)</f>
        <v>5.64</v>
      </c>
      <c r="AE160" t="e">
        <f>IF(Blad1!AE149="",NA(),Blad1!AE149)</f>
        <v>#N/A</v>
      </c>
      <c r="AF160">
        <f>IF(Blad1!AF149="",NA(),Blad1!AF149)</f>
        <v>66.35294117647058</v>
      </c>
      <c r="AG160" t="e">
        <f>IF(Blad1!AG149="",NA(),Blad1!AG149)</f>
        <v>#N/A</v>
      </c>
      <c r="AH160">
        <f>IF(Blad1!AH149="",NA(),Blad1!AH149)</f>
        <v>1</v>
      </c>
    </row>
    <row r="161" spans="1:34" x14ac:dyDescent="0.3">
      <c r="A161" t="str">
        <f>IF(Blad1!A18="",NA(),Blad1!A18)</f>
        <v>Batson et al. (2012) ORWRP W2 unplanted</v>
      </c>
      <c r="B161" t="str">
        <f>IF(Blad1!B18="",NA(),Blad1!B18)</f>
        <v>Ohio, USA</v>
      </c>
      <c r="C161">
        <f>IF(Blad1!C18="",NA(),Blad1!C18)</f>
        <v>40.019770000000001</v>
      </c>
      <c r="D161">
        <f>IF(Blad1!D18="",NA(),Blad1!D18)</f>
        <v>-83.018000000000001</v>
      </c>
      <c r="E161" t="str">
        <f>IF(Blad1!E18="",NA(),Blad1!E18)</f>
        <v>2008-2009</v>
      </c>
      <c r="F161">
        <f>IF(Blad1!F18="",NA(),Blad1!F18)</f>
        <v>10.824999999999999</v>
      </c>
      <c r="G161">
        <f>IF(Blad1!G18="",NA(),Blad1!G18)</f>
        <v>949</v>
      </c>
      <c r="H161" t="str">
        <f>IF(Blad1!H18="",NA(),Blad1!H18)</f>
        <v>Dfa</v>
      </c>
      <c r="I161">
        <f>IF(Blad1!I18="",NA(),Blad1!I18)/365.25</f>
        <v>0.11969823468796774</v>
      </c>
      <c r="J161" t="str">
        <f>IF(Blad1!J18="",NA(),Blad1!J18)</f>
        <v>continuous, variable</v>
      </c>
      <c r="K161" t="e">
        <f>IF(Blad1!K18="",NA(),Blad1!K18)</f>
        <v>#N/A</v>
      </c>
      <c r="L161" t="e">
        <f>IF(Blad1!L18="",NA(),Blad1!L18)</f>
        <v>#N/A</v>
      </c>
      <c r="M161" t="str">
        <f>IF(Blad1!M18="",NA(),Blad1!M18)</f>
        <v>Batson et al. (2012) ORWRP W2 unplanted</v>
      </c>
      <c r="N161" t="str">
        <f>IF(Blad1!N18="",NA(),Blad1!N18)</f>
        <v>Free Water Surface</v>
      </c>
      <c r="O161" t="str">
        <f>IF(Blad1!O18="",NA(),Blad1!O18)</f>
        <v>River/Lake water</v>
      </c>
      <c r="P161">
        <f>IF(Blad1!P18="",NA(),Blad1!P18)</f>
        <v>10000</v>
      </c>
      <c r="Q161">
        <f>IF(Blad1!Q18="",NA(),Blad1!Q18)</f>
        <v>15</v>
      </c>
      <c r="R161" t="str">
        <f>IF(Blad1!R18="",NA(),Blad1!R18)</f>
        <v>Created, formerly cropland</v>
      </c>
      <c r="S161" t="str">
        <f>IF(Blad1!S18="",NA(),Blad1!S18)</f>
        <v>Mixed</v>
      </c>
      <c r="T161" t="str">
        <f>IF(Blad1!T18="",NA(),Blad1!T18)</f>
        <v>Batson et al. (2012) ORWRP W2 unplanted</v>
      </c>
      <c r="U161">
        <f>IF(Blad1!U18="",NA(),Blad1!U18)</f>
        <v>135.4</v>
      </c>
      <c r="V161" t="e">
        <f>IF(Blad1!V18="",NA(),Blad1!V18)</f>
        <v>#N/A</v>
      </c>
      <c r="W161">
        <f>IF(Blad1!W18="",NA(),Blad1!W18)</f>
        <v>42.300000000000011</v>
      </c>
      <c r="X161" t="e">
        <f>IF(Blad1!X18="",NA(),Blad1!X18)</f>
        <v>#N/A</v>
      </c>
      <c r="Y161">
        <f>IF(Blad1!Y18="",NA(),Blad1!Y18)</f>
        <v>31.240768094534722</v>
      </c>
      <c r="Z161" t="e">
        <f>IF(Blad1!Z18="",NA(),Blad1!Z18)</f>
        <v>#N/A</v>
      </c>
      <c r="AA161">
        <f>IF(Blad1!AA18="",NA(),Blad1!AA18)</f>
        <v>1</v>
      </c>
      <c r="AB161" t="e">
        <f>IF(Blad1!AB18="",NA(),Blad1!AB18)</f>
        <v>#N/A</v>
      </c>
      <c r="AC161" t="e">
        <f>IF(Blad1!AC18="",NA(),Blad1!AC18)</f>
        <v>#N/A</v>
      </c>
      <c r="AD161" t="e">
        <f>IF(Blad1!AD18="",NA(),Blad1!AD18)</f>
        <v>#N/A</v>
      </c>
      <c r="AE161" t="e">
        <f>IF(Blad1!AE18="",NA(),Blad1!AE18)</f>
        <v>#N/A</v>
      </c>
      <c r="AF161" t="e">
        <f>IF(Blad1!AF18="",NA(),Blad1!AF18)</f>
        <v>#N/A</v>
      </c>
      <c r="AG161" t="e">
        <f>IF(Blad1!AG18="",NA(),Blad1!AG18)</f>
        <v>#N/A</v>
      </c>
      <c r="AH161" t="e">
        <f>IF(Blad1!AH18="",NA(),Blad1!AH18)</f>
        <v>#N/A</v>
      </c>
    </row>
    <row r="162" spans="1:34" x14ac:dyDescent="0.3">
      <c r="A162" t="str">
        <f>IF(Blad1!A174="",NA(),Blad1!A174)</f>
        <v>Reinelt &amp; Horner (1995) PC12</v>
      </c>
      <c r="B162" t="str">
        <f>IF(Blad1!B174="",NA(),Blad1!B174)</f>
        <v>Washington, USA</v>
      </c>
      <c r="C162">
        <f>IF(Blad1!C174="",NA(),Blad1!C174)</f>
        <v>47.615200000000002</v>
      </c>
      <c r="D162">
        <f>IF(Blad1!D174="",NA(),Blad1!D174)</f>
        <v>-121.9952</v>
      </c>
      <c r="E162" t="str">
        <f>IF(Blad1!E174="",NA(),Blad1!E174)</f>
        <v>1998-1990</v>
      </c>
      <c r="F162">
        <f>IF(Blad1!F174="",NA(),Blad1!F174)</f>
        <v>10.2708333333333</v>
      </c>
      <c r="G162">
        <f>IF(Blad1!G174="",NA(),Blad1!G174)</f>
        <v>1373</v>
      </c>
      <c r="H162" t="str">
        <f>IF(Blad1!H174="",NA(),Blad1!H174)</f>
        <v>Csb</v>
      </c>
      <c r="I162">
        <f>IF(Blad1!I174="",NA(),Blad1!I174)/365.25</f>
        <v>0.12087720739219712</v>
      </c>
      <c r="J162" t="str">
        <f>IF(Blad1!J174="",NA(),Blad1!J174)</f>
        <v>Precipitation-driven</v>
      </c>
      <c r="K162" t="e">
        <f>IF(Blad1!K174="",NA(),Blad1!K174)</f>
        <v>#N/A</v>
      </c>
      <c r="L162">
        <f>IF(Blad1!L174="",NA(),Blad1!L174)</f>
        <v>3.1E-2</v>
      </c>
      <c r="M162" t="str">
        <f>IF(Blad1!M174="",NA(),Blad1!M174)</f>
        <v>Reinelt &amp; Horner (1995) PC12</v>
      </c>
      <c r="N162" t="str">
        <f>IF(Blad1!N174="",NA(),Blad1!N174)</f>
        <v>Free Water Surface</v>
      </c>
      <c r="O162" t="str">
        <f>IF(Blad1!O174="",NA(),Blad1!O174)</f>
        <v>Urban storm water/runoff</v>
      </c>
      <c r="P162">
        <f>IF(Blad1!P174="",NA(),Blad1!P174)</f>
        <v>15000</v>
      </c>
      <c r="Q162" t="str">
        <f>IF(Blad1!Q174="",NA(),Blad1!Q174)</f>
        <v>?</v>
      </c>
      <c r="R162" t="str">
        <f>IF(Blad1!R174="",NA(),Blad1!R174)</f>
        <v>Created, formerly other land use</v>
      </c>
      <c r="S162" t="str">
        <f>IF(Blad1!S174="",NA(),Blad1!S174)</f>
        <v>Unspecified</v>
      </c>
      <c r="T162" t="str">
        <f>IF(Blad1!T174="",NA(),Blad1!T174)</f>
        <v>Reinelt &amp; Horner (1995) PC12</v>
      </c>
      <c r="U162" t="e">
        <f>IF(Blad1!U174="",NA(),Blad1!U174)</f>
        <v>#N/A</v>
      </c>
      <c r="V162" t="e">
        <f>IF(Blad1!V174="",NA(),Blad1!V174)</f>
        <v>#N/A</v>
      </c>
      <c r="W162" t="e">
        <f>IF(Blad1!W174="",NA(),Blad1!W174)</f>
        <v>#N/A</v>
      </c>
      <c r="X162" t="e">
        <f>IF(Blad1!X174="",NA(),Blad1!X174)</f>
        <v>#N/A</v>
      </c>
      <c r="Y162" t="e">
        <f>IF(Blad1!Y174="",NA(),Blad1!Y174)</f>
        <v>#N/A</v>
      </c>
      <c r="Z162" t="e">
        <f>IF(Blad1!Z174="",NA(),Blad1!Z174)</f>
        <v>#N/A</v>
      </c>
      <c r="AA162" t="e">
        <f>IF(Blad1!AA174="",NA(),Blad1!AA174)</f>
        <v>#N/A</v>
      </c>
      <c r="AB162">
        <f>IF(Blad1!AB174="",NA(),Blad1!AB174)</f>
        <v>3.6</v>
      </c>
      <c r="AC162" t="e">
        <f>IF(Blad1!AC174="",NA(),Blad1!AC174)</f>
        <v>#N/A</v>
      </c>
      <c r="AD162">
        <f>IF(Blad1!AD174="",NA(),Blad1!AD174)</f>
        <v>2.96</v>
      </c>
      <c r="AE162" t="e">
        <f>IF(Blad1!AE174="",NA(),Blad1!AE174)</f>
        <v>#N/A</v>
      </c>
      <c r="AF162">
        <f>IF(Blad1!AF174="",NA(),Blad1!AF174)</f>
        <v>82.4</v>
      </c>
      <c r="AG162" t="e">
        <f>IF(Blad1!AG174="",NA(),Blad1!AG174)</f>
        <v>#N/A</v>
      </c>
      <c r="AH162">
        <f>IF(Blad1!AH174="",NA(),Blad1!AH174)</f>
        <v>1</v>
      </c>
    </row>
    <row r="163" spans="1:34" x14ac:dyDescent="0.3">
      <c r="A163" t="str">
        <f>IF(Blad1!A22="",NA(),Blad1!A22)</f>
        <v>Beutel et al. (2009) South Wetland</v>
      </c>
      <c r="B163" t="str">
        <f>IF(Blad1!B22="",NA(),Blad1!B22)</f>
        <v>Washington, USA</v>
      </c>
      <c r="C163">
        <f>IF(Blad1!C22="",NA(),Blad1!C22)</f>
        <v>46.312278999999997</v>
      </c>
      <c r="D163">
        <f>IF(Blad1!D22="",NA(),Blad1!D22)</f>
        <v>-120.121281</v>
      </c>
      <c r="E163" t="str">
        <f>IF(Blad1!E22="",NA(),Blad1!E22)</f>
        <v>2003-2006</v>
      </c>
      <c r="F163">
        <f>IF(Blad1!F22="",NA(),Blad1!F22)</f>
        <v>11.195833333333301</v>
      </c>
      <c r="G163">
        <f>IF(Blad1!G22="",NA(),Blad1!G22)</f>
        <v>180</v>
      </c>
      <c r="H163" t="str">
        <f>IF(Blad1!H22="",NA(),Blad1!H22)</f>
        <v>Csb</v>
      </c>
      <c r="I163">
        <f>IF(Blad1!I22="",NA(),Blad1!I22)/365.25</f>
        <v>0.12405296325143383</v>
      </c>
      <c r="J163" t="str">
        <f>IF(Blad1!J22="",NA(),Blad1!J22)</f>
        <v>Constant</v>
      </c>
      <c r="K163">
        <f>IF(Blad1!K22="",NA(),Blad1!K22)</f>
        <v>2</v>
      </c>
      <c r="L163" t="e">
        <f>IF(Blad1!L22="",NA(),Blad1!L22)</f>
        <v>#N/A</v>
      </c>
      <c r="M163" t="str">
        <f>IF(Blad1!M22="",NA(),Blad1!M22)</f>
        <v>Beutel et al. (2009) South Wetland</v>
      </c>
      <c r="N163" t="str">
        <f>IF(Blad1!N22="",NA(),Blad1!N22)</f>
        <v>Free Water Surface</v>
      </c>
      <c r="O163" t="str">
        <f>IF(Blad1!O22="",NA(),Blad1!O22)</f>
        <v>Agricultural runoff</v>
      </c>
      <c r="P163">
        <f>IF(Blad1!P22="",NA(),Blad1!P22)</f>
        <v>6960</v>
      </c>
      <c r="Q163">
        <f>IF(Blad1!Q22="",NA(),Blad1!Q22)</f>
        <v>2</v>
      </c>
      <c r="R163" t="str">
        <f>IF(Blad1!R22="",NA(),Blad1!R22)</f>
        <v>Created, formerly other land use</v>
      </c>
      <c r="S163" t="str">
        <f>IF(Blad1!S22="",NA(),Blad1!S22)</f>
        <v>Emergent</v>
      </c>
      <c r="T163" t="str">
        <f>IF(Blad1!T22="",NA(),Blad1!T22)</f>
        <v>Beutel et al. (2009) South Wetland</v>
      </c>
      <c r="U163">
        <f>IF(Blad1!U22="",NA(),Blad1!U22)</f>
        <v>96.692982456140342</v>
      </c>
      <c r="V163" t="e">
        <f>IF(Blad1!V22="",NA(),Blad1!V22)</f>
        <v>#N/A</v>
      </c>
      <c r="W163">
        <f>IF(Blad1!W22="",NA(),Blad1!W22)</f>
        <v>55.114999999999995</v>
      </c>
      <c r="X163" t="e">
        <f>IF(Blad1!X22="",NA(),Blad1!X22)</f>
        <v>#N/A</v>
      </c>
      <c r="Y163">
        <f>IF(Blad1!Y22="",NA(),Blad1!Y22)</f>
        <v>57</v>
      </c>
      <c r="Z163" t="e">
        <f>IF(Blad1!Z22="",NA(),Blad1!Z22)</f>
        <v>#N/A</v>
      </c>
      <c r="AA163">
        <f>IF(Blad1!AA22="",NA(),Blad1!AA22)</f>
        <v>1</v>
      </c>
      <c r="AB163" t="e">
        <f>IF(Blad1!AB22="",NA(),Blad1!AB22)</f>
        <v>#N/A</v>
      </c>
      <c r="AC163" t="e">
        <f>IF(Blad1!AC22="",NA(),Blad1!AC22)</f>
        <v>#N/A</v>
      </c>
      <c r="AD163" t="e">
        <f>IF(Blad1!AD22="",NA(),Blad1!AD22)</f>
        <v>#N/A</v>
      </c>
      <c r="AE163" t="e">
        <f>IF(Blad1!AE22="",NA(),Blad1!AE22)</f>
        <v>#N/A</v>
      </c>
      <c r="AF163" t="e">
        <f>IF(Blad1!AF22="",NA(),Blad1!AF22)</f>
        <v>#N/A</v>
      </c>
      <c r="AG163" t="e">
        <f>IF(Blad1!AG22="",NA(),Blad1!AG22)</f>
        <v>#N/A</v>
      </c>
      <c r="AH163" t="e">
        <f>IF(Blad1!AH22="",NA(),Blad1!AH22)</f>
        <v>#N/A</v>
      </c>
    </row>
    <row r="164" spans="1:34" x14ac:dyDescent="0.3">
      <c r="A164" t="str">
        <f>IF(Blad1!A86="",NA(),Blad1!A86)</f>
        <v>Healy &amp; Cawley (2002) Second cell</v>
      </c>
      <c r="B164" t="str">
        <f>IF(Blad1!B86="",NA(),Blad1!B86)</f>
        <v>Ireland</v>
      </c>
      <c r="C164">
        <f>IF(Blad1!C86="",NA(),Blad1!C86)</f>
        <v>53.677999999999997</v>
      </c>
      <c r="D164">
        <f>IF(Blad1!D86="",NA(),Blad1!D86)</f>
        <v>-8.5739999999999998</v>
      </c>
      <c r="E164" t="str">
        <f>IF(Blad1!E86="",NA(),Blad1!E86)</f>
        <v>1998-2000</v>
      </c>
      <c r="F164">
        <f>IF(Blad1!F86="",NA(),Blad1!F86)</f>
        <v>8.9666666666666703</v>
      </c>
      <c r="G164">
        <f>IF(Blad1!G86="",NA(),Blad1!G86)</f>
        <v>1094</v>
      </c>
      <c r="H164" t="str">
        <f>IF(Blad1!H86="",NA(),Blad1!H86)</f>
        <v>Cfb</v>
      </c>
      <c r="I164">
        <f>IF(Blad1!I86="",NA(),Blad1!I86)/365.25</f>
        <v>0.12691307323750856</v>
      </c>
      <c r="J164" t="str">
        <f>IF(Blad1!J86="",NA(),Blad1!J86)</f>
        <v>continuous, variable</v>
      </c>
      <c r="K164">
        <f>IF(Blad1!K86="",NA(),Blad1!K86)</f>
        <v>17.899999999999999</v>
      </c>
      <c r="L164">
        <f>IF(Blad1!L86="",NA(),Blad1!L86)</f>
        <v>4.3499999999999996</v>
      </c>
      <c r="M164" t="str">
        <f>IF(Blad1!M86="",NA(),Blad1!M86)</f>
        <v>Healy &amp; Cawley (2002) Second cell</v>
      </c>
      <c r="N164" t="str">
        <f>IF(Blad1!N86="",NA(),Blad1!N86)</f>
        <v>Free Water Surface</v>
      </c>
      <c r="O164" t="str">
        <f>IF(Blad1!O86="",NA(),Blad1!O86)</f>
        <v>Tert. Domestic Wastewater</v>
      </c>
      <c r="P164">
        <f>IF(Blad1!P86="",NA(),Blad1!P86)</f>
        <v>448</v>
      </c>
      <c r="Q164">
        <f>IF(Blad1!Q86="",NA(),Blad1!Q86)</f>
        <v>0</v>
      </c>
      <c r="R164" t="str">
        <f>IF(Blad1!R86="",NA(),Blad1!R86)</f>
        <v>Constructed</v>
      </c>
      <c r="S164" t="str">
        <f>IF(Blad1!S86="",NA(),Blad1!S86)</f>
        <v>Emergent</v>
      </c>
      <c r="T164" t="str">
        <f>IF(Blad1!T86="",NA(),Blad1!T86)</f>
        <v>Healy &amp; Cawley (2002) Second cell</v>
      </c>
      <c r="U164">
        <f>IF(Blad1!U86="",NA(),Blad1!U86)</f>
        <v>831.02678571428578</v>
      </c>
      <c r="V164" t="e">
        <f>IF(Blad1!V86="",NA(),Blad1!V86)</f>
        <v>#N/A</v>
      </c>
      <c r="W164">
        <f>IF(Blad1!W86="",NA(),Blad1!W86)</f>
        <v>158.05803571428572</v>
      </c>
      <c r="X164" t="e">
        <f>IF(Blad1!X86="",NA(),Blad1!X86)</f>
        <v>#N/A</v>
      </c>
      <c r="Y164">
        <f>IF(Blad1!Y86="",NA(),Blad1!Y86)</f>
        <v>19.019607843137255</v>
      </c>
      <c r="Z164" t="e">
        <f>IF(Blad1!Z86="",NA(),Blad1!Z86)</f>
        <v>#N/A</v>
      </c>
      <c r="AA164">
        <f>IF(Blad1!AA86="",NA(),Blad1!AA86)</f>
        <v>1</v>
      </c>
      <c r="AB164">
        <f>IF(Blad1!AB86="",NA(),Blad1!AB86)</f>
        <v>199.609375</v>
      </c>
      <c r="AC164" t="e">
        <f>IF(Blad1!AC86="",NA(),Blad1!AC86)</f>
        <v>#N/A</v>
      </c>
      <c r="AD164">
        <f>IF(Blad1!AD86="",NA(),Blad1!AD86)</f>
        <v>-10.591517857142858</v>
      </c>
      <c r="AE164" t="e">
        <f>IF(Blad1!AE86="",NA(),Blad1!AE86)</f>
        <v>#N/A</v>
      </c>
      <c r="AF164">
        <f>IF(Blad1!AF86="",NA(),Blad1!AF86)</f>
        <v>-5.3061224489795915</v>
      </c>
      <c r="AG164" t="e">
        <f>IF(Blad1!AG86="",NA(),Blad1!AG86)</f>
        <v>#N/A</v>
      </c>
      <c r="AH164">
        <f>IF(Blad1!AH86="",NA(),Blad1!AH86)</f>
        <v>1</v>
      </c>
    </row>
    <row r="165" spans="1:34" x14ac:dyDescent="0.3">
      <c r="A165" t="str">
        <f>IF(Blad1!A178="",NA(),Blad1!A178)</f>
        <v>Sajn et al. (2005) SFW surface flow wetland</v>
      </c>
      <c r="B165" t="str">
        <f>IF(Blad1!B178="",NA(),Blad1!B178)</f>
        <v>Slovenia</v>
      </c>
      <c r="C165">
        <f>IF(Blad1!C178="",NA(),Blad1!C178)</f>
        <v>45.8765</v>
      </c>
      <c r="D165">
        <f>IF(Blad1!D178="",NA(),Blad1!D178)</f>
        <v>13.906499999999999</v>
      </c>
      <c r="E165" t="str">
        <f>IF(Blad1!E178="",NA(),Blad1!E178)</f>
        <v>one year</v>
      </c>
      <c r="F165">
        <f>IF(Blad1!F178="",NA(),Blad1!F178)</f>
        <v>12.858333333333301</v>
      </c>
      <c r="G165">
        <f>IF(Blad1!G178="",NA(),Blad1!G178)</f>
        <v>1188</v>
      </c>
      <c r="H165" t="str">
        <f>IF(Blad1!H178="",NA(),Blad1!H178)</f>
        <v>Cfb</v>
      </c>
      <c r="I165">
        <f>IF(Blad1!I178="",NA(),Blad1!I178)/365.25</f>
        <v>0.12991101984941822</v>
      </c>
      <c r="J165" t="str">
        <f>IF(Blad1!J178="",NA(),Blad1!J178)</f>
        <v>constant</v>
      </c>
      <c r="K165">
        <f>IF(Blad1!K178="",NA(),Blad1!K178)</f>
        <v>13.51</v>
      </c>
      <c r="L165">
        <f>IF(Blad1!L178="",NA(),Blad1!L178)</f>
        <v>2.0699999999999998</v>
      </c>
      <c r="M165" t="str">
        <f>IF(Blad1!M178="",NA(),Blad1!M178)</f>
        <v>Sajn et al. (2005) SFW surface flow wetland</v>
      </c>
      <c r="N165" t="str">
        <f>IF(Blad1!N178="",NA(),Blad1!N178)</f>
        <v>Free Water Surface</v>
      </c>
      <c r="O165" t="str">
        <f>IF(Blad1!O178="",NA(),Blad1!O178)</f>
        <v>Sec. Domestic Wastewater</v>
      </c>
      <c r="P165">
        <f>IF(Blad1!P178="",NA(),Blad1!P178)</f>
        <v>45</v>
      </c>
      <c r="Q165">
        <f>IF(Blad1!Q178="",NA(),Blad1!Q178)</f>
        <v>1</v>
      </c>
      <c r="R165" t="str">
        <f>IF(Blad1!R178="",NA(),Blad1!R178)</f>
        <v>Constructed</v>
      </c>
      <c r="S165" t="str">
        <f>IF(Blad1!S178="",NA(),Blad1!S178)</f>
        <v>Mixed</v>
      </c>
      <c r="T165" t="str">
        <f>IF(Blad1!T178="",NA(),Blad1!T178)</f>
        <v>Sajn et al. (2005) SFW surface flow wetland</v>
      </c>
      <c r="U165">
        <f>IF(Blad1!U178="",NA(),Blad1!U178)</f>
        <v>561.95229373800748</v>
      </c>
      <c r="V165" t="e">
        <f>IF(Blad1!V178="",NA(),Blad1!V178)</f>
        <v>#N/A</v>
      </c>
      <c r="W165">
        <f>IF(Blad1!W178="",NA(),Blad1!W178)</f>
        <v>211.08625501482635</v>
      </c>
      <c r="X165" t="e">
        <f>IF(Blad1!X178="",NA(),Blad1!X178)</f>
        <v>#N/A</v>
      </c>
      <c r="Y165">
        <f>IF(Blad1!Y178="",NA(),Blad1!Y178)</f>
        <v>38</v>
      </c>
      <c r="Z165" t="e">
        <f>IF(Blad1!Z178="",NA(),Blad1!Z178)</f>
        <v>#N/A</v>
      </c>
      <c r="AA165">
        <f>IF(Blad1!AA178="",NA(),Blad1!AA178)</f>
        <v>1</v>
      </c>
      <c r="AB165">
        <f>IF(Blad1!AB178="",NA(),Blad1!AB178)</f>
        <v>85.390348065353379</v>
      </c>
      <c r="AC165" t="e">
        <f>IF(Blad1!AC178="",NA(),Blad1!AC178)</f>
        <v>#N/A</v>
      </c>
      <c r="AD165">
        <f>IF(Blad1!AD178="",NA(),Blad1!AD178)</f>
        <v>26.739448272332186</v>
      </c>
      <c r="AE165" t="e">
        <f>IF(Blad1!AE178="",NA(),Blad1!AE178)</f>
        <v>#N/A</v>
      </c>
      <c r="AF165">
        <f>IF(Blad1!AF178="",NA(),Blad1!AF178)</f>
        <v>31.3</v>
      </c>
      <c r="AG165" t="e">
        <f>IF(Blad1!AG178="",NA(),Blad1!AG178)</f>
        <v>#N/A</v>
      </c>
      <c r="AH165">
        <f>IF(Blad1!AH178="",NA(),Blad1!AH178)</f>
        <v>1</v>
      </c>
    </row>
    <row r="166" spans="1:34" x14ac:dyDescent="0.3">
      <c r="A166" t="str">
        <f>IF(Blad1!A179="",NA(),Blad1!A179)</f>
        <v>Sajn et al. (2005) WSP pond</v>
      </c>
      <c r="B166" t="str">
        <f>IF(Blad1!B179="",NA(),Blad1!B179)</f>
        <v>Slovenia</v>
      </c>
      <c r="C166">
        <f>IF(Blad1!C179="",NA(),Blad1!C179)</f>
        <v>45.8765</v>
      </c>
      <c r="D166">
        <f>IF(Blad1!D179="",NA(),Blad1!D179)</f>
        <v>13.906499999999999</v>
      </c>
      <c r="E166" t="str">
        <f>IF(Blad1!E179="",NA(),Blad1!E179)</f>
        <v>one year</v>
      </c>
      <c r="F166">
        <f>IF(Blad1!F179="",NA(),Blad1!F179)</f>
        <v>12.858333333333301</v>
      </c>
      <c r="G166">
        <f>IF(Blad1!G179="",NA(),Blad1!G179)</f>
        <v>1188</v>
      </c>
      <c r="H166" t="str">
        <f>IF(Blad1!H179="",NA(),Blad1!H179)</f>
        <v>Cfb</v>
      </c>
      <c r="I166">
        <f>IF(Blad1!I179="",NA(),Blad1!I179)/365.25</f>
        <v>0.12991101984941822</v>
      </c>
      <c r="J166" t="str">
        <f>IF(Blad1!J179="",NA(),Blad1!J179)</f>
        <v>constant</v>
      </c>
      <c r="K166">
        <f>IF(Blad1!K179="",NA(),Blad1!K179)</f>
        <v>13.51</v>
      </c>
      <c r="L166">
        <f>IF(Blad1!L179="",NA(),Blad1!L179)</f>
        <v>2.0699999999999998</v>
      </c>
      <c r="M166" t="str">
        <f>IF(Blad1!M179="",NA(),Blad1!M179)</f>
        <v>Sajn et al. (2005) WSP pond</v>
      </c>
      <c r="N166" t="str">
        <f>IF(Blad1!N179="",NA(),Blad1!N179)</f>
        <v>Free Water Surface</v>
      </c>
      <c r="O166" t="str">
        <f>IF(Blad1!O179="",NA(),Blad1!O179)</f>
        <v>Sec. Domestic Wastewater</v>
      </c>
      <c r="P166">
        <f>IF(Blad1!P179="",NA(),Blad1!P179)</f>
        <v>45</v>
      </c>
      <c r="Q166">
        <f>IF(Blad1!Q179="",NA(),Blad1!Q179)</f>
        <v>1</v>
      </c>
      <c r="R166" t="str">
        <f>IF(Blad1!R179="",NA(),Blad1!R179)</f>
        <v>Constructed</v>
      </c>
      <c r="S166" t="str">
        <f>IF(Blad1!S179="",NA(),Blad1!S179)</f>
        <v>Filamentous algae</v>
      </c>
      <c r="T166" t="str">
        <f>IF(Blad1!T179="",NA(),Blad1!T179)</f>
        <v>Sajn et al. (2005) WSP pond</v>
      </c>
      <c r="U166">
        <f>IF(Blad1!U179="",NA(),Blad1!U179)</f>
        <v>561.95229373800748</v>
      </c>
      <c r="V166" t="e">
        <f>IF(Blad1!V179="",NA(),Blad1!V179)</f>
        <v>#N/A</v>
      </c>
      <c r="W166">
        <f>IF(Blad1!W179="",NA(),Blad1!W179)</f>
        <v>154.53449328449341</v>
      </c>
      <c r="X166" t="e">
        <f>IF(Blad1!X179="",NA(),Blad1!X179)</f>
        <v>#N/A</v>
      </c>
      <c r="Y166">
        <f>IF(Blad1!Y179="",NA(),Blad1!Y179)</f>
        <v>27.9</v>
      </c>
      <c r="Z166" t="e">
        <f>IF(Blad1!Z179="",NA(),Blad1!Z179)</f>
        <v>#N/A</v>
      </c>
      <c r="AA166">
        <f>IF(Blad1!AA179="",NA(),Blad1!AA179)</f>
        <v>1</v>
      </c>
      <c r="AB166">
        <f>IF(Blad1!AB179="",NA(),Blad1!AB179)</f>
        <v>85.390348065353379</v>
      </c>
      <c r="AC166" t="e">
        <f>IF(Blad1!AC179="",NA(),Blad1!AC179)</f>
        <v>#N/A</v>
      </c>
      <c r="AD166">
        <f>IF(Blad1!AD179="",NA(),Blad1!AD179)</f>
        <v>29.482826802525185</v>
      </c>
      <c r="AE166" t="e">
        <f>IF(Blad1!AE179="",NA(),Blad1!AE179)</f>
        <v>#N/A</v>
      </c>
      <c r="AF166">
        <f>IF(Blad1!AF179="",NA(),Blad1!AF179)</f>
        <v>34.6</v>
      </c>
      <c r="AG166" t="e">
        <f>IF(Blad1!AG179="",NA(),Blad1!AG179)</f>
        <v>#N/A</v>
      </c>
      <c r="AH166">
        <f>IF(Blad1!AH179="",NA(),Blad1!AH179)</f>
        <v>1</v>
      </c>
    </row>
    <row r="167" spans="1:34" x14ac:dyDescent="0.3">
      <c r="A167" t="str">
        <f>IF(Blad1!A73="",NA(),Blad1!A73)</f>
        <v>Gu (2008) North Test Cell N1</v>
      </c>
      <c r="B167" t="str">
        <f>IF(Blad1!B73="",NA(),Blad1!B73)</f>
        <v>Florida, USA</v>
      </c>
      <c r="C167">
        <f>IF(Blad1!C73="",NA(),Blad1!C73)</f>
        <v>26.652999999999999</v>
      </c>
      <c r="D167">
        <f>IF(Blad1!D73="",NA(),Blad1!D73)</f>
        <v>-80.403099999999995</v>
      </c>
      <c r="E167" t="str">
        <f>IF(Blad1!E73="",NA(),Blad1!E73)</f>
        <v>2000-2001</v>
      </c>
      <c r="F167">
        <f>IF(Blad1!F73="",NA(),Blad1!F73)</f>
        <v>23.091666666666701</v>
      </c>
      <c r="G167">
        <f>IF(Blad1!G73="",NA(),Blad1!G73)</f>
        <v>1443</v>
      </c>
      <c r="H167" t="str">
        <f>IF(Blad1!H73="",NA(),Blad1!H73)</f>
        <v>Aw</v>
      </c>
      <c r="I167">
        <f>IF(Blad1!I73="",NA(),Blad1!I73)/365.25</f>
        <v>0.14490075290896645</v>
      </c>
      <c r="J167" t="str">
        <f>IF(Blad1!J73="",NA(),Blad1!J73)</f>
        <v>continuous, variable</v>
      </c>
      <c r="K167" t="e">
        <f>IF(Blad1!K73="",NA(),Blad1!K73)</f>
        <v>#N/A</v>
      </c>
      <c r="L167">
        <f>IF(Blad1!L73="",NA(),Blad1!L73)</f>
        <v>70.81437670609634</v>
      </c>
      <c r="M167" t="str">
        <f>IF(Blad1!M73="",NA(),Blad1!M73)</f>
        <v>Gu (2008) North Test Cell N1</v>
      </c>
      <c r="N167" t="str">
        <f>IF(Blad1!N73="",NA(),Blad1!N73)</f>
        <v>Free Water Surface</v>
      </c>
      <c r="O167" t="str">
        <f>IF(Blad1!O73="",NA(),Blad1!O73)</f>
        <v>Agricultural runoff</v>
      </c>
      <c r="P167">
        <f>IF(Blad1!P73="",NA(),Blad1!P73)</f>
        <v>2000</v>
      </c>
      <c r="Q167">
        <f>IF(Blad1!Q73="",NA(),Blad1!Q73)</f>
        <v>2</v>
      </c>
      <c r="R167" t="str">
        <f>IF(Blad1!R73="",NA(),Blad1!R73)</f>
        <v>Constructed</v>
      </c>
      <c r="S167" t="str">
        <f>IF(Blad1!S73="",NA(),Blad1!S73)</f>
        <v>Submerged</v>
      </c>
      <c r="T167" t="str">
        <f>IF(Blad1!T73="",NA(),Blad1!T73)</f>
        <v>Gu (2008) North Test Cell N1</v>
      </c>
      <c r="U167" t="e">
        <f>IF(Blad1!U73="",NA(),Blad1!U73)</f>
        <v>#N/A</v>
      </c>
      <c r="V167" t="e">
        <f>IF(Blad1!V73="",NA(),Blad1!V73)</f>
        <v>#N/A</v>
      </c>
      <c r="W167" t="e">
        <f>IF(Blad1!W73="",NA(),Blad1!W73)</f>
        <v>#N/A</v>
      </c>
      <c r="X167" t="e">
        <f>IF(Blad1!X73="",NA(),Blad1!X73)</f>
        <v>#N/A</v>
      </c>
      <c r="Y167" t="e">
        <f>IF(Blad1!Y73="",NA(),Blad1!Y73)</f>
        <v>#N/A</v>
      </c>
      <c r="Z167" t="e">
        <f>IF(Blad1!Z73="",NA(),Blad1!Z73)</f>
        <v>#N/A</v>
      </c>
      <c r="AA167" t="e">
        <f>IF(Blad1!AA73="",NA(),Blad1!AA73)</f>
        <v>#N/A</v>
      </c>
      <c r="AB167">
        <f>IF(Blad1!AB73="",NA(),Blad1!AB73)</f>
        <v>4.1100000000000003</v>
      </c>
      <c r="AC167" t="e">
        <f>IF(Blad1!AC73="",NA(),Blad1!AC73)</f>
        <v>#N/A</v>
      </c>
      <c r="AD167">
        <f>IF(Blad1!AD73="",NA(),Blad1!AD73)</f>
        <v>3.25</v>
      </c>
      <c r="AE167" t="e">
        <f>IF(Blad1!AE73="",NA(),Blad1!AE73)</f>
        <v>#N/A</v>
      </c>
      <c r="AF167">
        <f>IF(Blad1!AF73="",NA(),Blad1!AF73)</f>
        <v>79</v>
      </c>
      <c r="AG167" t="e">
        <f>IF(Blad1!AG73="",NA(),Blad1!AG73)</f>
        <v>#N/A</v>
      </c>
      <c r="AH167">
        <f>IF(Blad1!AH73="",NA(),Blad1!AH73)</f>
        <v>1</v>
      </c>
    </row>
    <row r="168" spans="1:34" x14ac:dyDescent="0.3">
      <c r="A168" t="str">
        <f>IF(Blad1!A182="",NA(),Blad1!A182)</f>
        <v>Tanner &amp; Sukias (2011) Titoki</v>
      </c>
      <c r="B168" t="str">
        <f>IF(Blad1!B182="",NA(),Blad1!B182)</f>
        <v>New Zealand</v>
      </c>
      <c r="C168">
        <f>IF(Blad1!C182="",NA(),Blad1!C182)</f>
        <v>-35.716666699999998</v>
      </c>
      <c r="D168">
        <f>IF(Blad1!D182="",NA(),Blad1!D182)</f>
        <v>174.05</v>
      </c>
      <c r="E168" t="str">
        <f>IF(Blad1!E182="",NA(),Blad1!E182)</f>
        <v>2001-2004</v>
      </c>
      <c r="F168">
        <f>IF(Blad1!F182="",NA(),Blad1!F182)</f>
        <v>15.5416666666667</v>
      </c>
      <c r="G168">
        <f>IF(Blad1!G182="",NA(),Blad1!G182)</f>
        <v>1363</v>
      </c>
      <c r="H168" t="str">
        <f>IF(Blad1!H182="",NA(),Blad1!H182)</f>
        <v>Cfb</v>
      </c>
      <c r="I168">
        <f>IF(Blad1!I182="",NA(),Blad1!I182)/365.25</f>
        <v>0.14525211042664843</v>
      </c>
      <c r="J168" t="str">
        <f>IF(Blad1!J182="",NA(),Blad1!J182)</f>
        <v>Precipitation-driven</v>
      </c>
      <c r="K168">
        <f>IF(Blad1!K182="",NA(),Blad1!K182)</f>
        <v>10.686666666666667</v>
      </c>
      <c r="L168">
        <f>IF(Blad1!L182="",NA(),Blad1!L182)</f>
        <v>0.25833333333333336</v>
      </c>
      <c r="M168" t="str">
        <f>IF(Blad1!M182="",NA(),Blad1!M182)</f>
        <v>Tanner &amp; Sukias (2011) Titoki</v>
      </c>
      <c r="N168" t="str">
        <f>IF(Blad1!N182="",NA(),Blad1!N182)</f>
        <v>Free Water Surface</v>
      </c>
      <c r="O168" t="str">
        <f>IF(Blad1!O182="",NA(),Blad1!O182)</f>
        <v>Agricultural runoff</v>
      </c>
      <c r="P168">
        <f>IF(Blad1!P182="",NA(),Blad1!P182)</f>
        <v>898</v>
      </c>
      <c r="Q168">
        <f>IF(Blad1!Q182="",NA(),Blad1!Q182)</f>
        <v>1</v>
      </c>
      <c r="R168" t="str">
        <f>IF(Blad1!R182="",NA(),Blad1!R182)</f>
        <v>Created, formerly other land use</v>
      </c>
      <c r="S168" t="str">
        <f>IF(Blad1!S182="",NA(),Blad1!S182)</f>
        <v>Mixed</v>
      </c>
      <c r="T168" t="str">
        <f>IF(Blad1!T182="",NA(),Blad1!T182)</f>
        <v>Tanner &amp; Sukias (2011) Titoki</v>
      </c>
      <c r="U168">
        <f>IF(Blad1!U182="",NA(),Blad1!U182)</f>
        <v>569.0651752796349</v>
      </c>
      <c r="V168">
        <f>IF(Blad1!V182="",NA(),Blad1!V182)</f>
        <v>114.45519012441773</v>
      </c>
      <c r="W168">
        <f>IF(Blad1!W182="",NA(),Blad1!W182)</f>
        <v>156.42639921681368</v>
      </c>
      <c r="X168">
        <f>IF(Blad1!X182="",NA(),Blad1!X182)</f>
        <v>92.805812968818813</v>
      </c>
      <c r="Y168">
        <f>IF(Blad1!Y182="",NA(),Blad1!Y182)</f>
        <v>26</v>
      </c>
      <c r="Z168">
        <f>IF(Blad1!Z182="",NA(),Blad1!Z182)</f>
        <v>10.583005244258363</v>
      </c>
      <c r="AA168">
        <f>IF(Blad1!AA182="",NA(),Blad1!AA182)</f>
        <v>3</v>
      </c>
      <c r="AB168">
        <f>IF(Blad1!AB182="",NA(),Blad1!AB182)</f>
        <v>13.798977725458046</v>
      </c>
      <c r="AC168">
        <f>IF(Blad1!AC182="",NA(),Blad1!AC182)</f>
        <v>4.0144664612168093</v>
      </c>
      <c r="AD168">
        <f>IF(Blad1!AD182="",NA(),Blad1!AD182)</f>
        <v>-1.6026422797321624</v>
      </c>
      <c r="AE168">
        <f>IF(Blad1!AE182="",NA(),Blad1!AE182)</f>
        <v>10.303678382656223</v>
      </c>
      <c r="AF168">
        <f>IF(Blad1!AF182="",NA(),Blad1!AF182)</f>
        <v>56.666666666666664</v>
      </c>
      <c r="AG168">
        <f>IF(Blad1!AG182="",NA(),Blad1!AG182)</f>
        <v>30.55050463303893</v>
      </c>
      <c r="AH168">
        <f>IF(Blad1!AH182="",NA(),Blad1!AH182)</f>
        <v>3</v>
      </c>
    </row>
    <row r="169" spans="1:34" x14ac:dyDescent="0.3">
      <c r="A169" t="str">
        <f>IF(Blad1!A155="",NA(),Blad1!A155)</f>
        <v>Nungesser &amp; Chimney (2001) ENRP Cell 4</v>
      </c>
      <c r="B169" t="str">
        <f>IF(Blad1!B155="",NA(),Blad1!B155)</f>
        <v>Florida, USA</v>
      </c>
      <c r="C169">
        <f>IF(Blad1!C155="",NA(),Blad1!C155)</f>
        <v>26.628260000000001</v>
      </c>
      <c r="D169">
        <f>IF(Blad1!D155="",NA(),Blad1!D155)</f>
        <v>-80.433139999999995</v>
      </c>
      <c r="E169" t="str">
        <f>IF(Blad1!E155="",NA(),Blad1!E155)</f>
        <v>1995-1999</v>
      </c>
      <c r="F169">
        <f>IF(Blad1!F155="",NA(),Blad1!F155)</f>
        <v>23.033333333333299</v>
      </c>
      <c r="G169">
        <f>IF(Blad1!G155="",NA(),Blad1!G155)</f>
        <v>1429</v>
      </c>
      <c r="H169" t="str">
        <f>IF(Blad1!H155="",NA(),Blad1!H155)</f>
        <v>Aw</v>
      </c>
      <c r="I169">
        <f>IF(Blad1!I155="",NA(),Blad1!I155)/365.25</f>
        <v>0.15589322381930185</v>
      </c>
      <c r="J169" t="str">
        <f>IF(Blad1!J155="",NA(),Blad1!J155)</f>
        <v>continuous, variable</v>
      </c>
      <c r="K169" t="e">
        <f>IF(Blad1!K155="",NA(),Blad1!K155)</f>
        <v>#N/A</v>
      </c>
      <c r="L169" t="e">
        <f>IF(Blad1!L155="",NA(),Blad1!L155)</f>
        <v>#N/A</v>
      </c>
      <c r="M169" t="str">
        <f>IF(Blad1!M155="",NA(),Blad1!M155)</f>
        <v>Nungesser &amp; Chimney (2001) ENRP Cell 4</v>
      </c>
      <c r="N169" t="str">
        <f>IF(Blad1!N155="",NA(),Blad1!N155)</f>
        <v>Free Water Surface</v>
      </c>
      <c r="O169" t="str">
        <f>IF(Blad1!O155="",NA(),Blad1!O155)</f>
        <v>Agricultural runoff</v>
      </c>
      <c r="P169">
        <f>IF(Blad1!P155="",NA(),Blad1!P155)</f>
        <v>1470000</v>
      </c>
      <c r="Q169" t="str">
        <f>IF(Blad1!Q155="",NA(),Blad1!Q155)</f>
        <v>1?</v>
      </c>
      <c r="R169" t="str">
        <f>IF(Blad1!R155="",NA(),Blad1!R155)</f>
        <v>Constructed</v>
      </c>
      <c r="S169" t="str">
        <f>IF(Blad1!S155="",NA(),Blad1!S155)</f>
        <v>Submerged</v>
      </c>
      <c r="T169" t="str">
        <f>IF(Blad1!T155="",NA(),Blad1!T155)</f>
        <v>Nungesser &amp; Chimney (2001) ENRP Cell 4</v>
      </c>
      <c r="U169" t="e">
        <f>IF(Blad1!U155="",NA(),Blad1!U155)</f>
        <v>#N/A</v>
      </c>
      <c r="V169" t="e">
        <f>IF(Blad1!V155="",NA(),Blad1!V155)</f>
        <v>#N/A</v>
      </c>
      <c r="W169" t="e">
        <f>IF(Blad1!W155="",NA(),Blad1!W155)</f>
        <v>#N/A</v>
      </c>
      <c r="X169" t="e">
        <f>IF(Blad1!X155="",NA(),Blad1!X155)</f>
        <v>#N/A</v>
      </c>
      <c r="Y169" t="e">
        <f>IF(Blad1!Y155="",NA(),Blad1!Y155)</f>
        <v>#N/A</v>
      </c>
      <c r="Z169" t="e">
        <f>IF(Blad1!Z155="",NA(),Blad1!Z155)</f>
        <v>#N/A</v>
      </c>
      <c r="AA169" t="e">
        <f>IF(Blad1!AA155="",NA(),Blad1!AA155)</f>
        <v>#N/A</v>
      </c>
      <c r="AB169">
        <f>IF(Blad1!AB155="",NA(),Blad1!AB155)</f>
        <v>2.1802721088435373</v>
      </c>
      <c r="AC169" t="e">
        <f>IF(Blad1!AC155="",NA(),Blad1!AC155)</f>
        <v>#N/A</v>
      </c>
      <c r="AD169">
        <f>IF(Blad1!AD155="",NA(),Blad1!AD155)</f>
        <v>1.0369999999999999</v>
      </c>
      <c r="AE169" t="e">
        <f>IF(Blad1!AE155="",NA(),Blad1!AE155)</f>
        <v>#N/A</v>
      </c>
      <c r="AF169">
        <f>IF(Blad1!AF155="",NA(),Blad1!AF155)</f>
        <v>47.5</v>
      </c>
      <c r="AG169" t="e">
        <f>IF(Blad1!AG155="",NA(),Blad1!AG155)</f>
        <v>#N/A</v>
      </c>
      <c r="AH169">
        <f>IF(Blad1!AH155="",NA(),Blad1!AH155)</f>
        <v>1</v>
      </c>
    </row>
    <row r="170" spans="1:34" x14ac:dyDescent="0.3">
      <c r="A170" t="str">
        <f>IF(Blad1!A49="",NA(),Blad1!A49)</f>
        <v>DeBusk et al. (2011) SAV Mesocosms with Limerock</v>
      </c>
      <c r="B170" t="str">
        <f>IF(Blad1!B49="",NA(),Blad1!B49)</f>
        <v>Florida, USA</v>
      </c>
      <c r="C170">
        <f>IF(Blad1!C49="",NA(),Blad1!C49)</f>
        <v>26.597999999999999</v>
      </c>
      <c r="D170">
        <f>IF(Blad1!D49="",NA(),Blad1!D49)</f>
        <v>-80.444000000000003</v>
      </c>
      <c r="E170" t="str">
        <f>IF(Blad1!E49="",NA(),Blad1!E49)</f>
        <v>1999-2005</v>
      </c>
      <c r="F170">
        <f>IF(Blad1!F49="",NA(),Blad1!F49)</f>
        <v>23.091666666666701</v>
      </c>
      <c r="G170">
        <f>IF(Blad1!G49="",NA(),Blad1!G49)</f>
        <v>1440</v>
      </c>
      <c r="H170" t="str">
        <f>IF(Blad1!H49="",NA(),Blad1!H49)</f>
        <v>Aw</v>
      </c>
      <c r="I170">
        <f>IF(Blad1!I49="",NA(),Blad1!I49)/365.25</f>
        <v>0.15620614080572978</v>
      </c>
      <c r="J170" t="str">
        <f>IF(Blad1!J49="",NA(),Blad1!J49)</f>
        <v>continuous, variable</v>
      </c>
      <c r="K170" t="e">
        <f>IF(Blad1!K49="",NA(),Blad1!K49)</f>
        <v>#N/A</v>
      </c>
      <c r="L170">
        <f>IF(Blad1!L49="",NA(),Blad1!L49)</f>
        <v>35.520833333333286</v>
      </c>
      <c r="M170" t="str">
        <f>IF(Blad1!M49="",NA(),Blad1!M49)</f>
        <v>DeBusk et al. (2011) SAV Mesocosms with Limerock</v>
      </c>
      <c r="N170" t="str">
        <f>IF(Blad1!N49="",NA(),Blad1!N49)</f>
        <v>Free Water Surface</v>
      </c>
      <c r="O170" t="str">
        <f>IF(Blad1!O49="",NA(),Blad1!O49)</f>
        <v>Agricultural runoff</v>
      </c>
      <c r="P170">
        <f>IF(Blad1!P49="",NA(),Blad1!P49)</f>
        <v>8</v>
      </c>
      <c r="Q170">
        <f>IF(Blad1!Q49="",NA(),Blad1!Q49)</f>
        <v>0</v>
      </c>
      <c r="R170" t="str">
        <f>IF(Blad1!R49="",NA(),Blad1!R49)</f>
        <v>Constructed</v>
      </c>
      <c r="S170" t="str">
        <f>IF(Blad1!S49="",NA(),Blad1!S49)</f>
        <v>Submerged</v>
      </c>
      <c r="T170" t="str">
        <f>IF(Blad1!T49="",NA(),Blad1!T49)</f>
        <v>DeBusk et al. (2011) SAV Mesocosms with Limerock</v>
      </c>
      <c r="U170" t="e">
        <f>IF(Blad1!U49="",NA(),Blad1!U49)</f>
        <v>#N/A</v>
      </c>
      <c r="V170" t="e">
        <f>IF(Blad1!V49="",NA(),Blad1!V49)</f>
        <v>#N/A</v>
      </c>
      <c r="W170" t="e">
        <f>IF(Blad1!W49="",NA(),Blad1!W49)</f>
        <v>#N/A</v>
      </c>
      <c r="X170" t="e">
        <f>IF(Blad1!X49="",NA(),Blad1!X49)</f>
        <v>#N/A</v>
      </c>
      <c r="Y170" t="e">
        <f>IF(Blad1!Y49="",NA(),Blad1!Y49)</f>
        <v>#N/A</v>
      </c>
      <c r="Z170" t="e">
        <f>IF(Blad1!Z49="",NA(),Blad1!Z49)</f>
        <v>#N/A</v>
      </c>
      <c r="AA170" t="e">
        <f>IF(Blad1!AA49="",NA(),Blad1!AA49)</f>
        <v>#N/A</v>
      </c>
      <c r="AB170">
        <f>IF(Blad1!AB49="",NA(),Blad1!AB49)</f>
        <v>1.7851549347643036</v>
      </c>
      <c r="AC170">
        <f>IF(Blad1!AC49="",NA(),Blad1!AC49)</f>
        <v>0.44749427075303755</v>
      </c>
      <c r="AD170">
        <f>IF(Blad1!AD49="",NA(),Blad1!AD49)</f>
        <v>0.8460499526515145</v>
      </c>
      <c r="AE170">
        <f>IF(Blad1!AE49="",NA(),Blad1!AE49)</f>
        <v>0.34695985437930177</v>
      </c>
      <c r="AF170">
        <f>IF(Blad1!AF49="",NA(),Blad1!AF49)</f>
        <v>46.901191269920012</v>
      </c>
      <c r="AG170">
        <f>IF(Blad1!AG49="",NA(),Blad1!AG49)</f>
        <v>12.785254708994513</v>
      </c>
      <c r="AH170">
        <f>IF(Blad1!AH49="",NA(),Blad1!AH49)</f>
        <v>6</v>
      </c>
    </row>
    <row r="171" spans="1:34" x14ac:dyDescent="0.3">
      <c r="A171" t="str">
        <f>IF(Blad1!A50="",NA(),Blad1!A50)</f>
        <v>DeBusk et al. (2011) SAV Mesocosms with Muck</v>
      </c>
      <c r="B171" t="str">
        <f>IF(Blad1!B50="",NA(),Blad1!B50)</f>
        <v>Florida, USA</v>
      </c>
      <c r="C171">
        <f>IF(Blad1!C50="",NA(),Blad1!C50)</f>
        <v>26.597999999999999</v>
      </c>
      <c r="D171">
        <f>IF(Blad1!D50="",NA(),Blad1!D50)</f>
        <v>-80.444000000000003</v>
      </c>
      <c r="E171" t="str">
        <f>IF(Blad1!E50="",NA(),Blad1!E50)</f>
        <v>1999-2005</v>
      </c>
      <c r="F171">
        <f>IF(Blad1!F50="",NA(),Blad1!F50)</f>
        <v>23.091666666666701</v>
      </c>
      <c r="G171">
        <f>IF(Blad1!G50="",NA(),Blad1!G50)</f>
        <v>1440</v>
      </c>
      <c r="H171" t="str">
        <f>IF(Blad1!H50="",NA(),Blad1!H50)</f>
        <v>Aw</v>
      </c>
      <c r="I171">
        <f>IF(Blad1!I50="",NA(),Blad1!I50)/365.25</f>
        <v>0.15620614080572978</v>
      </c>
      <c r="J171" t="str">
        <f>IF(Blad1!J50="",NA(),Blad1!J50)</f>
        <v>continuous, variable</v>
      </c>
      <c r="K171" t="e">
        <f>IF(Blad1!K50="",NA(),Blad1!K50)</f>
        <v>#N/A</v>
      </c>
      <c r="L171">
        <f>IF(Blad1!L50="",NA(),Blad1!L50)</f>
        <v>35.520833333333286</v>
      </c>
      <c r="M171" t="str">
        <f>IF(Blad1!M50="",NA(),Blad1!M50)</f>
        <v>DeBusk et al. (2011) SAV Mesocosms with Muck</v>
      </c>
      <c r="N171" t="str">
        <f>IF(Blad1!N50="",NA(),Blad1!N50)</f>
        <v>Free Water Surface</v>
      </c>
      <c r="O171" t="str">
        <f>IF(Blad1!O50="",NA(),Blad1!O50)</f>
        <v>Agricultural runoff</v>
      </c>
      <c r="P171">
        <f>IF(Blad1!P50="",NA(),Blad1!P50)</f>
        <v>8</v>
      </c>
      <c r="Q171">
        <f>IF(Blad1!Q50="",NA(),Blad1!Q50)</f>
        <v>0</v>
      </c>
      <c r="R171" t="str">
        <f>IF(Blad1!R50="",NA(),Blad1!R50)</f>
        <v>Constructed</v>
      </c>
      <c r="S171" t="str">
        <f>IF(Blad1!S50="",NA(),Blad1!S50)</f>
        <v>Submerged</v>
      </c>
      <c r="T171" t="str">
        <f>IF(Blad1!T50="",NA(),Blad1!T50)</f>
        <v>DeBusk et al. (2011) SAV Mesocosms with Muck</v>
      </c>
      <c r="U171" t="e">
        <f>IF(Blad1!U50="",NA(),Blad1!U50)</f>
        <v>#N/A</v>
      </c>
      <c r="V171" t="e">
        <f>IF(Blad1!V50="",NA(),Blad1!V50)</f>
        <v>#N/A</v>
      </c>
      <c r="W171" t="e">
        <f>IF(Blad1!W50="",NA(),Blad1!W50)</f>
        <v>#N/A</v>
      </c>
      <c r="X171" t="e">
        <f>IF(Blad1!X50="",NA(),Blad1!X50)</f>
        <v>#N/A</v>
      </c>
      <c r="Y171" t="e">
        <f>IF(Blad1!Y50="",NA(),Blad1!Y50)</f>
        <v>#N/A</v>
      </c>
      <c r="Z171" t="e">
        <f>IF(Blad1!Z50="",NA(),Blad1!Z50)</f>
        <v>#N/A</v>
      </c>
      <c r="AA171" t="e">
        <f>IF(Blad1!AA50="",NA(),Blad1!AA50)</f>
        <v>#N/A</v>
      </c>
      <c r="AB171">
        <f>IF(Blad1!AB50="",NA(),Blad1!AB50)</f>
        <v>1.7851549347643036</v>
      </c>
      <c r="AC171">
        <f>IF(Blad1!AC50="",NA(),Blad1!AC50)</f>
        <v>0.44749427075303755</v>
      </c>
      <c r="AD171">
        <f>IF(Blad1!AD50="",NA(),Blad1!AD50)</f>
        <v>0.96789424189814743</v>
      </c>
      <c r="AE171">
        <f>IF(Blad1!AE50="",NA(),Blad1!AE50)</f>
        <v>0.45318437798327443</v>
      </c>
      <c r="AF171">
        <f>IF(Blad1!AF50="",NA(),Blad1!AF50)</f>
        <v>52.69180837744392</v>
      </c>
      <c r="AG171">
        <f>IF(Blad1!AG50="",NA(),Blad1!AG50)</f>
        <v>16.373641782367216</v>
      </c>
      <c r="AH171">
        <f>IF(Blad1!AH50="",NA(),Blad1!AH50)</f>
        <v>6</v>
      </c>
    </row>
    <row r="172" spans="1:34" x14ac:dyDescent="0.3">
      <c r="A172" t="str">
        <f>IF(Blad1!A58="",NA(),Blad1!A58)</f>
        <v>Flyckt (2010) Ekeby</v>
      </c>
      <c r="B172" t="str">
        <f>IF(Blad1!B58="",NA(),Blad1!B58)</f>
        <v>Sweden</v>
      </c>
      <c r="C172">
        <f>IF(Blad1!C58="",NA(),Blad1!C58)</f>
        <v>59.391179000000001</v>
      </c>
      <c r="D172">
        <f>IF(Blad1!D58="",NA(),Blad1!D58)</f>
        <v>16.456482000000001</v>
      </c>
      <c r="E172" t="str">
        <f>IF(Blad1!E58="",NA(),Blad1!E58)</f>
        <v>2002-2009</v>
      </c>
      <c r="F172">
        <f>IF(Blad1!F58="",NA(),Blad1!F58)</f>
        <v>6.1958333333333302</v>
      </c>
      <c r="G172">
        <f>IF(Blad1!G58="",NA(),Blad1!G58)</f>
        <v>5.2</v>
      </c>
      <c r="H172" t="str">
        <f>IF(Blad1!H58="",NA(),Blad1!H58)</f>
        <v>Dfb</v>
      </c>
      <c r="I172">
        <f>IF(Blad1!I58="",NA(),Blad1!I58)/365.25</f>
        <v>0.16047223037058772</v>
      </c>
      <c r="J172" t="str">
        <f>IF(Blad1!J58="",NA(),Blad1!J58)</f>
        <v>Continous, variable</v>
      </c>
      <c r="K172">
        <f>IF(Blad1!K58="",NA(),Blad1!K58)</f>
        <v>17</v>
      </c>
      <c r="L172">
        <f>IF(Blad1!L58="",NA(),Blad1!L58)</f>
        <v>0.25</v>
      </c>
      <c r="M172" t="str">
        <f>IF(Blad1!M58="",NA(),Blad1!M58)</f>
        <v>Flyckt (2010) Ekeby</v>
      </c>
      <c r="N172" t="str">
        <f>IF(Blad1!N58="",NA(),Blad1!N58)</f>
        <v>Free Water Surface</v>
      </c>
      <c r="O172" t="str">
        <f>IF(Blad1!O58="",NA(),Blad1!O58)</f>
        <v>Tert. Domestic Wastewater</v>
      </c>
      <c r="P172">
        <f>IF(Blad1!P58="",NA(),Blad1!P58)</f>
        <v>280000</v>
      </c>
      <c r="Q172">
        <f>IF(Blad1!Q58="",NA(),Blad1!Q58)</f>
        <v>2</v>
      </c>
      <c r="R172" t="str">
        <f>IF(Blad1!R58="",NA(),Blad1!R58)</f>
        <v>Created, formerly other land use</v>
      </c>
      <c r="S172" t="str">
        <f>IF(Blad1!S58="",NA(),Blad1!S58)</f>
        <v>Emergent</v>
      </c>
      <c r="T172" t="str">
        <f>IF(Blad1!T58="",NA(),Blad1!T58)</f>
        <v>Flyckt (2010) Ekeby</v>
      </c>
      <c r="U172">
        <f>IF(Blad1!U58="",NA(),Blad1!U58)</f>
        <v>992.8978072513147</v>
      </c>
      <c r="V172">
        <f>IF(Blad1!V58="",NA(),Blad1!V58)</f>
        <v>117.33865992892773</v>
      </c>
      <c r="W172">
        <f>IF(Blad1!W58="",NA(),Blad1!W58)</f>
        <v>157.59175900276952</v>
      </c>
      <c r="X172">
        <f>IF(Blad1!X58="",NA(),Blad1!X58)</f>
        <v>17.090414478764568</v>
      </c>
      <c r="Y172">
        <f>IF(Blad1!Y58="",NA(),Blad1!Y58)</f>
        <v>16</v>
      </c>
      <c r="Z172">
        <f>IF(Blad1!Z58="",NA(),Blad1!Z58)</f>
        <v>2</v>
      </c>
      <c r="AA172">
        <f>IF(Blad1!AA58="",NA(),Blad1!AA58)</f>
        <v>8</v>
      </c>
      <c r="AB172">
        <f>IF(Blad1!AB58="",NA(),Blad1!AB58)</f>
        <v>14.447104943980889</v>
      </c>
      <c r="AC172">
        <f>IF(Blad1!AC58="",NA(),Blad1!AC58)</f>
        <v>2.3883480257517613</v>
      </c>
      <c r="AD172">
        <f>IF(Blad1!AD58="",NA(),Blad1!AD58)</f>
        <v>7.14479315263908</v>
      </c>
      <c r="AE172">
        <f>IF(Blad1!AE58="",NA(),Blad1!AE58)</f>
        <v>2.4597956620546926</v>
      </c>
      <c r="AF172">
        <f>IF(Blad1!AF58="",NA(),Blad1!AF58)</f>
        <v>48.375</v>
      </c>
      <c r="AG172">
        <f>IF(Blad1!AG58="",NA(),Blad1!AG58)</f>
        <v>11.57506556599758</v>
      </c>
      <c r="AH172">
        <f>IF(Blad1!AH58="",NA(),Blad1!AH58)</f>
        <v>8</v>
      </c>
    </row>
    <row r="173" spans="1:34" x14ac:dyDescent="0.3">
      <c r="A173" t="str">
        <f>IF(Blad1!A173="",NA(),Blad1!A173)</f>
        <v>Reinelt &amp; Horner (1995) B3I</v>
      </c>
      <c r="B173" t="str">
        <f>IF(Blad1!B173="",NA(),Blad1!B173)</f>
        <v>Washington, USA</v>
      </c>
      <c r="C173">
        <f>IF(Blad1!C173="",NA(),Blad1!C173)</f>
        <v>47.581299999999999</v>
      </c>
      <c r="D173">
        <f>IF(Blad1!D173="",NA(),Blad1!D173)</f>
        <v>-122.16630000000001</v>
      </c>
      <c r="E173" t="str">
        <f>IF(Blad1!E173="",NA(),Blad1!E173)</f>
        <v>1998-1990</v>
      </c>
      <c r="F173">
        <f>IF(Blad1!F173="",NA(),Blad1!F173)</f>
        <v>10.241666666666699</v>
      </c>
      <c r="G173">
        <f>IF(Blad1!G173="",NA(),Blad1!G173)</f>
        <v>1238</v>
      </c>
      <c r="H173" t="str">
        <f>IF(Blad1!H173="",NA(),Blad1!H173)</f>
        <v>Csb</v>
      </c>
      <c r="I173">
        <f>IF(Blad1!I173="",NA(),Blad1!I173)/365.25</f>
        <v>0.1813158110882957</v>
      </c>
      <c r="J173" t="str">
        <f>IF(Blad1!J173="",NA(),Blad1!J173)</f>
        <v>Precipitation-driven</v>
      </c>
      <c r="K173" t="e">
        <f>IF(Blad1!K173="",NA(),Blad1!K173)</f>
        <v>#N/A</v>
      </c>
      <c r="L173">
        <f>IF(Blad1!L173="",NA(),Blad1!L173)</f>
        <v>7.4999999999999997E-2</v>
      </c>
      <c r="M173" t="str">
        <f>IF(Blad1!M173="",NA(),Blad1!M173)</f>
        <v>Reinelt &amp; Horner (1995) B3I</v>
      </c>
      <c r="N173" t="str">
        <f>IF(Blad1!N173="",NA(),Blad1!N173)</f>
        <v>Free Water Surface</v>
      </c>
      <c r="O173" t="str">
        <f>IF(Blad1!O173="",NA(),Blad1!O173)</f>
        <v>Urban storm water/runoff</v>
      </c>
      <c r="P173">
        <f>IF(Blad1!P173="",NA(),Blad1!P173)</f>
        <v>20000</v>
      </c>
      <c r="Q173" t="str">
        <f>IF(Blad1!Q173="",NA(),Blad1!Q173)</f>
        <v>?</v>
      </c>
      <c r="R173" t="str">
        <f>IF(Blad1!R173="",NA(),Blad1!R173)</f>
        <v>Created, formerly other land use</v>
      </c>
      <c r="S173" t="str">
        <f>IF(Blad1!S173="",NA(),Blad1!S173)</f>
        <v>Unspecified</v>
      </c>
      <c r="T173" t="str">
        <f>IF(Blad1!T173="",NA(),Blad1!T173)</f>
        <v>Reinelt &amp; Horner (1995) B3I</v>
      </c>
      <c r="U173" t="e">
        <f>IF(Blad1!U173="",NA(),Blad1!U173)</f>
        <v>#N/A</v>
      </c>
      <c r="V173" t="e">
        <f>IF(Blad1!V173="",NA(),Blad1!V173)</f>
        <v>#N/A</v>
      </c>
      <c r="W173" t="e">
        <f>IF(Blad1!W173="",NA(),Blad1!W173)</f>
        <v>#N/A</v>
      </c>
      <c r="X173" t="e">
        <f>IF(Blad1!X173="",NA(),Blad1!X173)</f>
        <v>#N/A</v>
      </c>
      <c r="Y173" t="e">
        <f>IF(Blad1!Y173="",NA(),Blad1!Y173)</f>
        <v>#N/A</v>
      </c>
      <c r="Z173" t="e">
        <f>IF(Blad1!Z173="",NA(),Blad1!Z173)</f>
        <v>#N/A</v>
      </c>
      <c r="AA173" t="e">
        <f>IF(Blad1!AA173="",NA(),Blad1!AA173)</f>
        <v>#N/A</v>
      </c>
      <c r="AB173">
        <f>IF(Blad1!AB173="",NA(),Blad1!AB173)</f>
        <v>5.9</v>
      </c>
      <c r="AC173" t="e">
        <f>IF(Blad1!AC173="",NA(),Blad1!AC173)</f>
        <v>#N/A</v>
      </c>
      <c r="AD173">
        <f>IF(Blad1!AD173="",NA(),Blad1!AD173)</f>
        <v>0.44000000000000006</v>
      </c>
      <c r="AE173" t="e">
        <f>IF(Blad1!AE173="",NA(),Blad1!AE173)</f>
        <v>#N/A</v>
      </c>
      <c r="AF173">
        <f>IF(Blad1!AF173="",NA(),Blad1!AF173)</f>
        <v>7.5</v>
      </c>
      <c r="AG173" t="e">
        <f>IF(Blad1!AG173="",NA(),Blad1!AG173)</f>
        <v>#N/A</v>
      </c>
      <c r="AH173">
        <f>IF(Blad1!AH173="",NA(),Blad1!AH173)</f>
        <v>1</v>
      </c>
    </row>
    <row r="174" spans="1:34" x14ac:dyDescent="0.3">
      <c r="A174" t="str">
        <f>IF(Blad1!A85="",NA(),Blad1!A85)</f>
        <v>Healy &amp; Cawley (2002) First cell</v>
      </c>
      <c r="B174" t="str">
        <f>IF(Blad1!B85="",NA(),Blad1!B85)</f>
        <v>Ireland</v>
      </c>
      <c r="C174">
        <f>IF(Blad1!C85="",NA(),Blad1!C85)</f>
        <v>53.677999999999997</v>
      </c>
      <c r="D174">
        <f>IF(Blad1!D85="",NA(),Blad1!D85)</f>
        <v>-8.5739999999999998</v>
      </c>
      <c r="E174" t="str">
        <f>IF(Blad1!E85="",NA(),Blad1!E85)</f>
        <v>1998-2000</v>
      </c>
      <c r="F174">
        <f>IF(Blad1!F85="",NA(),Blad1!F85)</f>
        <v>8.9666666666666703</v>
      </c>
      <c r="G174">
        <f>IF(Blad1!G85="",NA(),Blad1!G85)</f>
        <v>1094</v>
      </c>
      <c r="H174" t="str">
        <f>IF(Blad1!H85="",NA(),Blad1!H85)</f>
        <v>Cfb</v>
      </c>
      <c r="I174">
        <f>IF(Blad1!I85="",NA(),Blad1!I85)/365.25</f>
        <v>0.1998631074606434</v>
      </c>
      <c r="J174" t="str">
        <f>IF(Blad1!J85="",NA(),Blad1!J85)</f>
        <v>continuous, variable</v>
      </c>
      <c r="K174">
        <f>IF(Blad1!K85="",NA(),Blad1!K85)</f>
        <v>29.1</v>
      </c>
      <c r="L174">
        <f>IF(Blad1!L85="",NA(),Blad1!L85)</f>
        <v>5.0999999999999996</v>
      </c>
      <c r="M174" t="str">
        <f>IF(Blad1!M85="",NA(),Blad1!M85)</f>
        <v>Healy &amp; Cawley (2002) First cell</v>
      </c>
      <c r="N174" t="str">
        <f>IF(Blad1!N85="",NA(),Blad1!N85)</f>
        <v>Free Water Surface</v>
      </c>
      <c r="O174" t="str">
        <f>IF(Blad1!O85="",NA(),Blad1!O85)</f>
        <v>Tert. Domestic Wastewater</v>
      </c>
      <c r="P174">
        <f>IF(Blad1!P85="",NA(),Blad1!P85)</f>
        <v>277</v>
      </c>
      <c r="Q174">
        <f>IF(Blad1!Q85="",NA(),Blad1!Q85)</f>
        <v>0</v>
      </c>
      <c r="R174" t="str">
        <f>IF(Blad1!R85="",NA(),Blad1!R85)</f>
        <v>Constructed</v>
      </c>
      <c r="S174" t="str">
        <f>IF(Blad1!S85="",NA(),Blad1!S85)</f>
        <v>Emergent</v>
      </c>
      <c r="T174" t="str">
        <f>IF(Blad1!T85="",NA(),Blad1!T85)</f>
        <v>Healy &amp; Cawley (2002) First cell</v>
      </c>
      <c r="U174">
        <f>IF(Blad1!U85="",NA(),Blad1!U85)</f>
        <v>2126.7509025270761</v>
      </c>
      <c r="V174" t="e">
        <f>IF(Blad1!V85="",NA(),Blad1!V85)</f>
        <v>#N/A</v>
      </c>
      <c r="W174">
        <f>IF(Blad1!W85="",NA(),Blad1!W85)</f>
        <v>608.77256317689523</v>
      </c>
      <c r="X174" t="e">
        <f>IF(Blad1!X85="",NA(),Blad1!X85)</f>
        <v>#N/A</v>
      </c>
      <c r="Y174">
        <f>IF(Blad1!Y85="",NA(),Blad1!Y85)</f>
        <v>28.624535315985128</v>
      </c>
      <c r="Z174" t="e">
        <f>IF(Blad1!Z85="",NA(),Blad1!Z85)</f>
        <v>#N/A</v>
      </c>
      <c r="AA174">
        <f>IF(Blad1!AA85="",NA(),Blad1!AA85)</f>
        <v>1</v>
      </c>
      <c r="AB174">
        <f>IF(Blad1!AB85="",NA(),Blad1!AB85)</f>
        <v>372.90613718411555</v>
      </c>
      <c r="AC174" t="e">
        <f>IF(Blad1!AC85="",NA(),Blad1!AC85)</f>
        <v>#N/A</v>
      </c>
      <c r="AD174">
        <f>IF(Blad1!AD85="",NA(),Blad1!AD85)</f>
        <v>31.624548736462092</v>
      </c>
      <c r="AE174" t="e">
        <f>IF(Blad1!AE85="",NA(),Blad1!AE85)</f>
        <v>#N/A</v>
      </c>
      <c r="AF174">
        <f>IF(Blad1!AF85="",NA(),Blad1!AF85)</f>
        <v>8.4805653710247348</v>
      </c>
      <c r="AG174" t="e">
        <f>IF(Blad1!AG85="",NA(),Blad1!AG85)</f>
        <v>#N/A</v>
      </c>
      <c r="AH174">
        <f>IF(Blad1!AH85="",NA(),Blad1!AH85)</f>
        <v>1</v>
      </c>
    </row>
    <row r="175" spans="1:34" x14ac:dyDescent="0.3">
      <c r="A175" t="str">
        <f>IF(Blad1!A205="",NA(),Blad1!A205)</f>
        <v>Zhou &amp; Hosomi (2006) Pilot-scale SFW</v>
      </c>
      <c r="B175" t="str">
        <f>IF(Blad1!B205="",NA(),Blad1!B205)</f>
        <v>Japan</v>
      </c>
      <c r="C175">
        <f>IF(Blad1!C205="",NA(),Blad1!C205)</f>
        <v>36.162799999999997</v>
      </c>
      <c r="D175">
        <f>IF(Blad1!D205="",NA(),Blad1!D205)</f>
        <v>140.30699999999999</v>
      </c>
      <c r="E175">
        <f>IF(Blad1!E205="",NA(),Blad1!E205)</f>
        <v>2005</v>
      </c>
      <c r="F175">
        <f>IF(Blad1!F205="",NA(),Blad1!F205)</f>
        <v>13.904166666666701</v>
      </c>
      <c r="G175">
        <f>IF(Blad1!G205="",NA(),Blad1!G205)</f>
        <v>1333</v>
      </c>
      <c r="H175" t="str">
        <f>IF(Blad1!H205="",NA(),Blad1!H205)</f>
        <v>Cfa</v>
      </c>
      <c r="I175">
        <f>IF(Blad1!I205="",NA(),Blad1!I205)/365.25</f>
        <v>0.1998631074606434</v>
      </c>
      <c r="J175" t="str">
        <f>IF(Blad1!J205="",NA(),Blad1!J205)</f>
        <v>Constant</v>
      </c>
      <c r="K175">
        <f>IF(Blad1!K205="",NA(),Blad1!K205)</f>
        <v>2.8599999999999994</v>
      </c>
      <c r="L175" t="e">
        <f>IF(Blad1!L205="",NA(),Blad1!L205)</f>
        <v>#N/A</v>
      </c>
      <c r="M175" t="str">
        <f>IF(Blad1!M205="",NA(),Blad1!M205)</f>
        <v>Zhou &amp; Hosomi (2006) Pilot-scale SFW</v>
      </c>
      <c r="N175" t="str">
        <f>IF(Blad1!N205="",NA(),Blad1!N205)</f>
        <v>Free Water Surface</v>
      </c>
      <c r="O175" t="str">
        <f>IF(Blad1!O205="",NA(),Blad1!O205)</f>
        <v>River/Lake water</v>
      </c>
      <c r="P175">
        <f>IF(Blad1!P205="",NA(),Blad1!P205)</f>
        <v>30</v>
      </c>
      <c r="Q175">
        <f>IF(Blad1!Q205="",NA(),Blad1!Q205)</f>
        <v>0</v>
      </c>
      <c r="R175" t="str">
        <f>IF(Blad1!R205="",NA(),Blad1!R205)</f>
        <v>Constructed</v>
      </c>
      <c r="S175" t="str">
        <f>IF(Blad1!S205="",NA(),Blad1!S205)</f>
        <v>Emergent</v>
      </c>
      <c r="T175" t="str">
        <f>IF(Blad1!T205="",NA(),Blad1!T205)</f>
        <v>Zhou &amp; Hosomi (2006) Pilot-scale SFW</v>
      </c>
      <c r="U175">
        <f>IF(Blad1!U205="",NA(),Blad1!U205)</f>
        <v>208.77999999999997</v>
      </c>
      <c r="V175" t="e">
        <f>IF(Blad1!V205="",NA(),Blad1!V205)</f>
        <v>#N/A</v>
      </c>
      <c r="W175">
        <f>IF(Blad1!W205="",NA(),Blad1!W205)</f>
        <v>59.86</v>
      </c>
      <c r="X175" t="e">
        <f>IF(Blad1!X205="",NA(),Blad1!X205)</f>
        <v>#N/A</v>
      </c>
      <c r="Y175">
        <f>IF(Blad1!Y205="",NA(),Blad1!Y205)</f>
        <v>28.671328671328673</v>
      </c>
      <c r="Z175" t="e">
        <f>IF(Blad1!Z205="",NA(),Blad1!Z205)</f>
        <v>#N/A</v>
      </c>
      <c r="AA175">
        <f>IF(Blad1!AA205="",NA(),Blad1!AA205)</f>
        <v>1</v>
      </c>
      <c r="AB175" t="e">
        <f>IF(Blad1!AB205="",NA(),Blad1!AB205)</f>
        <v>#N/A</v>
      </c>
      <c r="AC175" t="e">
        <f>IF(Blad1!AC205="",NA(),Blad1!AC205)</f>
        <v>#N/A</v>
      </c>
      <c r="AD175" t="e">
        <f>IF(Blad1!AD205="",NA(),Blad1!AD205)</f>
        <v>#N/A</v>
      </c>
      <c r="AE175" t="e">
        <f>IF(Blad1!AE205="",NA(),Blad1!AE205)</f>
        <v>#N/A</v>
      </c>
      <c r="AF175" t="e">
        <f>IF(Blad1!AF205="",NA(),Blad1!AF205)</f>
        <v>#N/A</v>
      </c>
      <c r="AG175" t="e">
        <f>IF(Blad1!AG205="",NA(),Blad1!AG205)</f>
        <v>#N/A</v>
      </c>
      <c r="AH175" t="e">
        <f>IF(Blad1!AH205="",NA(),Blad1!AH205)</f>
        <v>#N/A</v>
      </c>
    </row>
    <row r="176" spans="1:34" x14ac:dyDescent="0.3">
      <c r="A176" t="str">
        <f>IF(Blad1!A190="",NA(),Blad1!A190)</f>
        <v>Tonderski et al. (2005) Genarp</v>
      </c>
      <c r="B176" t="str">
        <f>IF(Blad1!B190="",NA(),Blad1!B190)</f>
        <v>Sweden</v>
      </c>
      <c r="C176">
        <f>IF(Blad1!C190="",NA(),Blad1!C190)</f>
        <v>55.6083</v>
      </c>
      <c r="D176">
        <f>IF(Blad1!D190="",NA(),Blad1!D190)</f>
        <v>13.393800000000001</v>
      </c>
      <c r="E176" t="str">
        <f>IF(Blad1!E190="",NA(),Blad1!E190)</f>
        <v>1993-2002</v>
      </c>
      <c r="F176">
        <f>IF(Blad1!F190="",NA(),Blad1!F190)</f>
        <v>7.8125</v>
      </c>
      <c r="G176">
        <f>IF(Blad1!G190="",NA(),Blad1!G190)</f>
        <v>665</v>
      </c>
      <c r="H176" t="str">
        <f>IF(Blad1!H190="",NA(),Blad1!H190)</f>
        <v>Cfb</v>
      </c>
      <c r="I176">
        <f>IF(Blad1!I190="",NA(),Blad1!I190)/365.25</f>
        <v>0.20985626283367553</v>
      </c>
      <c r="J176" t="str">
        <f>IF(Blad1!J190="",NA(),Blad1!J190)</f>
        <v>Precipitation-driven</v>
      </c>
      <c r="K176" t="e">
        <f>IF(Blad1!K190="",NA(),Blad1!K190)</f>
        <v>#N/A</v>
      </c>
      <c r="L176">
        <f>IF(Blad1!L190="",NA(),Blad1!L190)</f>
        <v>1.2999999999999999E-2</v>
      </c>
      <c r="M176" t="str">
        <f>IF(Blad1!M190="",NA(),Blad1!M190)</f>
        <v>Tonderski et al. (2005) Genarp</v>
      </c>
      <c r="N176" t="str">
        <f>IF(Blad1!N190="",NA(),Blad1!N190)</f>
        <v>Free Water Surface</v>
      </c>
      <c r="O176" t="str">
        <f>IF(Blad1!O190="",NA(),Blad1!O190)</f>
        <v>Agricultural runoff</v>
      </c>
      <c r="P176">
        <f>IF(Blad1!P190="",NA(),Blad1!P190)</f>
        <v>10000</v>
      </c>
      <c r="Q176">
        <f>IF(Blad1!Q190="",NA(),Blad1!Q190)</f>
        <v>1</v>
      </c>
      <c r="R176" t="str">
        <f>IF(Blad1!R190="",NA(),Blad1!R190)</f>
        <v>Constructed</v>
      </c>
      <c r="S176" t="str">
        <f>IF(Blad1!S190="",NA(),Blad1!S190)</f>
        <v>Submerged</v>
      </c>
      <c r="T176" t="str">
        <f>IF(Blad1!T190="",NA(),Blad1!T190)</f>
        <v>Tonderski et al. (2005) Genarp</v>
      </c>
      <c r="U176" t="e">
        <f>IF(Blad1!U190="",NA(),Blad1!U190)</f>
        <v>#N/A</v>
      </c>
      <c r="V176" t="e">
        <f>IF(Blad1!V190="",NA(),Blad1!V190)</f>
        <v>#N/A</v>
      </c>
      <c r="W176" t="e">
        <f>IF(Blad1!W190="",NA(),Blad1!W190)</f>
        <v>#N/A</v>
      </c>
      <c r="X176" t="e">
        <f>IF(Blad1!X190="",NA(),Blad1!X190)</f>
        <v>#N/A</v>
      </c>
      <c r="Y176" t="e">
        <f>IF(Blad1!Y190="",NA(),Blad1!Y190)</f>
        <v>#N/A</v>
      </c>
      <c r="Z176" t="e">
        <f>IF(Blad1!Z190="",NA(),Blad1!Z190)</f>
        <v>#N/A</v>
      </c>
      <c r="AA176" t="e">
        <f>IF(Blad1!AA190="",NA(),Blad1!AA190)</f>
        <v>#N/A</v>
      </c>
      <c r="AB176">
        <f>IF(Blad1!AB190="",NA(),Blad1!AB190)</f>
        <v>8.8456189151599407</v>
      </c>
      <c r="AC176" t="e">
        <f>IF(Blad1!AC190="",NA(),Blad1!AC190)</f>
        <v>#N/A</v>
      </c>
      <c r="AD176">
        <f>IF(Blad1!AD190="",NA(),Blad1!AD190)</f>
        <v>2.4200278164116797</v>
      </c>
      <c r="AE176" t="e">
        <f>IF(Blad1!AE190="",NA(),Blad1!AE190)</f>
        <v>#N/A</v>
      </c>
      <c r="AF176">
        <f>IF(Blad1!AF190="",NA(),Blad1!AF190)</f>
        <v>27.358490566037712</v>
      </c>
      <c r="AG176" t="e">
        <f>IF(Blad1!AG190="",NA(),Blad1!AG190)</f>
        <v>#N/A</v>
      </c>
      <c r="AH176">
        <f>IF(Blad1!AH190="",NA(),Blad1!AH190)</f>
        <v>1</v>
      </c>
    </row>
    <row r="177" spans="1:34" x14ac:dyDescent="0.3">
      <c r="A177" t="str">
        <f>IF(Blad1!A13="",NA(),Blad1!A13)</f>
        <v>Andersson et al. (2012) Myrängsdammen</v>
      </c>
      <c r="B177" t="str">
        <f>IF(Blad1!B13="",NA(),Blad1!B13)</f>
        <v>Sweden</v>
      </c>
      <c r="C177">
        <f>IF(Blad1!C13="",NA(),Blad1!C13)</f>
        <v>59.465431000000002</v>
      </c>
      <c r="D177">
        <f>IF(Blad1!D13="",NA(),Blad1!D13)</f>
        <v>18.06945</v>
      </c>
      <c r="E177" t="str">
        <f>IF(Blad1!E13="",NA(),Blad1!E13)</f>
        <v>2008-2009</v>
      </c>
      <c r="F177">
        <f>IF(Blad1!F13="",NA(),Blad1!F13)</f>
        <v>7.2</v>
      </c>
      <c r="G177" t="e">
        <f>IF(Blad1!G13="",NA(),Blad1!G13)</f>
        <v>#N/A</v>
      </c>
      <c r="H177" t="str">
        <f>IF(Blad1!H13="",NA(),Blad1!H13)</f>
        <v>Dfb</v>
      </c>
      <c r="I177">
        <f>IF(Blad1!I13="",NA(),Blad1!I13)/365.25</f>
        <v>0.22384668035592062</v>
      </c>
      <c r="J177" t="str">
        <f>IF(Blad1!J13="",NA(),Blad1!J13)</f>
        <v>Precipitation-driven</v>
      </c>
      <c r="K177">
        <f>IF(Blad1!K13="",NA(),Blad1!K13)</f>
        <v>2.2999999999999998</v>
      </c>
      <c r="L177">
        <f>IF(Blad1!L13="",NA(),Blad1!L13)</f>
        <v>0.06</v>
      </c>
      <c r="M177" t="str">
        <f>IF(Blad1!M13="",NA(),Blad1!M13)</f>
        <v>Andersson et al. (2012) Myrängsdammen</v>
      </c>
      <c r="N177" t="str">
        <f>IF(Blad1!N13="",NA(),Blad1!N13)</f>
        <v>Free Water Surface</v>
      </c>
      <c r="O177" t="str">
        <f>IF(Blad1!O13="",NA(),Blad1!O13)</f>
        <v>Urban storm water/runoff</v>
      </c>
      <c r="P177">
        <f>IF(Blad1!P13="",NA(),Blad1!P13)</f>
        <v>1250</v>
      </c>
      <c r="Q177">
        <f>IF(Blad1!Q13="",NA(),Blad1!Q13)</f>
        <v>3</v>
      </c>
      <c r="R177" t="str">
        <f>IF(Blad1!R13="",NA(),Blad1!R13)</f>
        <v>Created, formerly other land use</v>
      </c>
      <c r="S177" t="str">
        <f>IF(Blad1!S13="",NA(),Blad1!S13)</f>
        <v>Mixed</v>
      </c>
      <c r="T177" t="str">
        <f>IF(Blad1!T13="",NA(),Blad1!T13)</f>
        <v>Andersson et al. (2012) Myrängsdammen</v>
      </c>
      <c r="U177">
        <f>IF(Blad1!U13="",NA(),Blad1!U13)</f>
        <v>190.4</v>
      </c>
      <c r="V177" t="e">
        <f>IF(Blad1!V13="",NA(),Blad1!V13)</f>
        <v>#N/A</v>
      </c>
      <c r="W177">
        <f>IF(Blad1!W13="",NA(),Blad1!W13)</f>
        <v>8.8000000000000007</v>
      </c>
      <c r="X177" t="e">
        <f>IF(Blad1!X13="",NA(),Blad1!X13)</f>
        <v>#N/A</v>
      </c>
      <c r="Y177">
        <f>IF(Blad1!Y13="",NA(),Blad1!Y13)</f>
        <v>5</v>
      </c>
      <c r="Z177" t="e">
        <f>IF(Blad1!Z13="",NA(),Blad1!Z13)</f>
        <v>#N/A</v>
      </c>
      <c r="AA177">
        <f>IF(Blad1!AA13="",NA(),Blad1!AA13)</f>
        <v>1</v>
      </c>
      <c r="AB177">
        <f>IF(Blad1!AB13="",NA(),Blad1!AB13)</f>
        <v>4.5599999999999996</v>
      </c>
      <c r="AC177" t="e">
        <f>IF(Blad1!AC13="",NA(),Blad1!AC13)</f>
        <v>#N/A</v>
      </c>
      <c r="AD177">
        <f>IF(Blad1!AD13="",NA(),Blad1!AD13)</f>
        <v>1.36</v>
      </c>
      <c r="AE177" t="e">
        <f>IF(Blad1!AE13="",NA(),Blad1!AE13)</f>
        <v>#N/A</v>
      </c>
      <c r="AF177">
        <f>IF(Blad1!AF13="",NA(),Blad1!AF13)</f>
        <v>31</v>
      </c>
      <c r="AG177" t="e">
        <f>IF(Blad1!AG13="",NA(),Blad1!AG13)</f>
        <v>#N/A</v>
      </c>
      <c r="AH177">
        <f>IF(Blad1!AH13="",NA(),Blad1!AH13)</f>
        <v>1</v>
      </c>
    </row>
    <row r="178" spans="1:34" x14ac:dyDescent="0.3">
      <c r="A178" t="str">
        <f>IF(Blad1!A189="",NA(),Blad1!A189)</f>
        <v>Toet et al. (2005) Texel Total system</v>
      </c>
      <c r="B178" t="str">
        <f>IF(Blad1!B189="",NA(),Blad1!B189)</f>
        <v>Netherlands</v>
      </c>
      <c r="C178">
        <f>IF(Blad1!C189="",NA(),Blad1!C189)</f>
        <v>53.083300000000001</v>
      </c>
      <c r="D178">
        <f>IF(Blad1!D189="",NA(),Blad1!D189)</f>
        <v>4.7832999999999997</v>
      </c>
      <c r="E178" t="str">
        <f>IF(Blad1!E189="",NA(),Blad1!E189)</f>
        <v>1996-1997</v>
      </c>
      <c r="F178">
        <f>IF(Blad1!F189="",NA(),Blad1!F189)</f>
        <v>8.9250000000000007</v>
      </c>
      <c r="G178">
        <f>IF(Blad1!G189="",NA(),Blad1!G189)</f>
        <v>770</v>
      </c>
      <c r="H178" t="str">
        <f>IF(Blad1!H189="",NA(),Blad1!H189)</f>
        <v>Cfb</v>
      </c>
      <c r="I178">
        <f>IF(Blad1!I189="",NA(),Blad1!I189)/365.25</f>
        <v>0.24982888432580425</v>
      </c>
      <c r="J178" t="str">
        <f>IF(Blad1!J189="",NA(),Blad1!J189)</f>
        <v>continuous, variable</v>
      </c>
      <c r="K178">
        <f>IF(Blad1!K189="",NA(),Blad1!K189)</f>
        <v>5.15</v>
      </c>
      <c r="L178">
        <f>IF(Blad1!L189="",NA(),Blad1!L189)</f>
        <v>0.79</v>
      </c>
      <c r="M178" t="str">
        <f>IF(Blad1!M189="",NA(),Blad1!M189)</f>
        <v>Toet et al. (2005) Texel Total system</v>
      </c>
      <c r="N178" t="str">
        <f>IF(Blad1!N189="",NA(),Blad1!N189)</f>
        <v>Combined Horizontal</v>
      </c>
      <c r="O178" t="str">
        <f>IF(Blad1!O189="",NA(),Blad1!O189)</f>
        <v>Tert. Domestic Wastewater</v>
      </c>
      <c r="P178">
        <f>IF(Blad1!P189="",NA(),Blad1!P189)</f>
        <v>13124</v>
      </c>
      <c r="Q178" t="e">
        <f>IF(Blad1!Q189="",NA(),Blad1!Q189)</f>
        <v>#N/A</v>
      </c>
      <c r="R178" t="str">
        <f>IF(Blad1!R189="",NA(),Blad1!R189)</f>
        <v>Constructed</v>
      </c>
      <c r="S178" t="str">
        <f>IF(Blad1!S189="",NA(),Blad1!S189)</f>
        <v>Emergent</v>
      </c>
      <c r="T178" t="str">
        <f>IF(Blad1!T189="",NA(),Blad1!T189)</f>
        <v>Toet et al. (2005) Texel Total system</v>
      </c>
      <c r="U178">
        <f>IF(Blad1!U189="",NA(),Blad1!U189)</f>
        <v>489</v>
      </c>
      <c r="V178" t="e">
        <f>IF(Blad1!V189="",NA(),Blad1!V189)</f>
        <v>#N/A</v>
      </c>
      <c r="W178">
        <f>IF(Blad1!W189="",NA(),Blad1!W189)</f>
        <v>126</v>
      </c>
      <c r="X178" t="e">
        <f>IF(Blad1!X189="",NA(),Blad1!X189)</f>
        <v>#N/A</v>
      </c>
      <c r="Y178">
        <f>IF(Blad1!Y189="",NA(),Blad1!Y189)</f>
        <v>25.766871165644172</v>
      </c>
      <c r="Z178" t="e">
        <f>IF(Blad1!Z189="",NA(),Blad1!Z189)</f>
        <v>#N/A</v>
      </c>
      <c r="AA178">
        <f>IF(Blad1!AA189="",NA(),Blad1!AA189)</f>
        <v>1</v>
      </c>
      <c r="AB178">
        <f>IF(Blad1!AB189="",NA(),Blad1!AB189)</f>
        <v>70.8</v>
      </c>
      <c r="AC178" t="e">
        <f>IF(Blad1!AC189="",NA(),Blad1!AC189)</f>
        <v>#N/A</v>
      </c>
      <c r="AD178">
        <f>IF(Blad1!AD189="",NA(),Blad1!AD189)</f>
        <v>5.0999999999999996</v>
      </c>
      <c r="AE178" t="e">
        <f>IF(Blad1!AE189="",NA(),Blad1!AE189)</f>
        <v>#N/A</v>
      </c>
      <c r="AF178">
        <f>IF(Blad1!AF189="",NA(),Blad1!AF189)</f>
        <v>7.2033898305084749</v>
      </c>
      <c r="AG178" t="e">
        <f>IF(Blad1!AG189="",NA(),Blad1!AG189)</f>
        <v>#N/A</v>
      </c>
      <c r="AH178">
        <f>IF(Blad1!AH189="",NA(),Blad1!AH189)</f>
        <v>1</v>
      </c>
    </row>
    <row r="179" spans="1:34" x14ac:dyDescent="0.3">
      <c r="A179" t="str">
        <f>IF(Blad1!A65="",NA(),Blad1!A65)</f>
        <v>Frankenbach &amp; Meyer (1999) TM-2</v>
      </c>
      <c r="B179" t="str">
        <f>IF(Blad1!B65="",NA(),Blad1!B65)</f>
        <v>California, USA</v>
      </c>
      <c r="C179">
        <f>IF(Blad1!C65="",NA(),Blad1!C65)</f>
        <v>40.850948000000002</v>
      </c>
      <c r="D179">
        <f>IF(Blad1!D65="",NA(),Blad1!D65)</f>
        <v>-124.08925000000001</v>
      </c>
      <c r="E179">
        <f>IF(Blad1!E65="",NA(),Blad1!E65)</f>
        <v>1994</v>
      </c>
      <c r="F179">
        <f>IF(Blad1!F65="",NA(),Blad1!F65)</f>
        <v>11.8708333333333</v>
      </c>
      <c r="G179">
        <f>IF(Blad1!G65="",NA(),Blad1!G65)</f>
        <v>1116</v>
      </c>
      <c r="H179" t="str">
        <f>IF(Blad1!H65="",NA(),Blad1!H65)</f>
        <v>Csb</v>
      </c>
      <c r="I179">
        <f>IF(Blad1!I65="",NA(),Blad1!I65)/365.25</f>
        <v>0.31059807240505388</v>
      </c>
      <c r="J179" t="str">
        <f>IF(Blad1!J65="",NA(),Blad1!J65)</f>
        <v>continuous, variable</v>
      </c>
      <c r="K179">
        <f>IF(Blad1!K65="",NA(),Blad1!K65)</f>
        <v>18.814271127161451</v>
      </c>
      <c r="L179" t="e">
        <f>IF(Blad1!L65="",NA(),Blad1!L65)</f>
        <v>#N/A</v>
      </c>
      <c r="M179" t="str">
        <f>IF(Blad1!M65="",NA(),Blad1!M65)</f>
        <v>Frankenbach &amp; Meyer (1999) TM-2</v>
      </c>
      <c r="N179" t="str">
        <f>IF(Blad1!N65="",NA(),Blad1!N65)</f>
        <v>Free Water Surface</v>
      </c>
      <c r="O179" t="str">
        <f>IF(Blad1!O65="",NA(),Blad1!O65)</f>
        <v>Tert. Domestic Wastewater</v>
      </c>
      <c r="P179">
        <f>IF(Blad1!P65="",NA(),Blad1!P65)</f>
        <v>7400</v>
      </c>
      <c r="Q179">
        <f>IF(Blad1!Q65="",NA(),Blad1!Q65)</f>
        <v>5</v>
      </c>
      <c r="R179" t="str">
        <f>IF(Blad1!R65="",NA(),Blad1!R65)</f>
        <v>Constructed</v>
      </c>
      <c r="S179" t="str">
        <f>IF(Blad1!S65="",NA(),Blad1!S65)</f>
        <v>Emergent</v>
      </c>
      <c r="T179" t="str">
        <f>IF(Blad1!T65="",NA(),Blad1!T65)</f>
        <v>Frankenbach &amp; Meyer (1999) TM-2</v>
      </c>
      <c r="U179">
        <f>IF(Blad1!U65="",NA(),Blad1!U65)</f>
        <v>2238.7837837837837</v>
      </c>
      <c r="V179" t="e">
        <f>IF(Blad1!V65="",NA(),Blad1!V65)</f>
        <v>#N/A</v>
      </c>
      <c r="W179">
        <f>IF(Blad1!W65="",NA(),Blad1!W65)</f>
        <v>391.75675675675677</v>
      </c>
      <c r="X179" t="e">
        <f>IF(Blad1!X65="",NA(),Blad1!X65)</f>
        <v>#N/A</v>
      </c>
      <c r="Y179">
        <f>IF(Blad1!Y65="",NA(),Blad1!Y65)</f>
        <v>17.49864187843303</v>
      </c>
      <c r="Z179" t="e">
        <f>IF(Blad1!Z65="",NA(),Blad1!Z65)</f>
        <v>#N/A</v>
      </c>
      <c r="AA179">
        <f>IF(Blad1!AA65="",NA(),Blad1!AA65)</f>
        <v>1</v>
      </c>
      <c r="AB179" t="e">
        <f>IF(Blad1!AB65="",NA(),Blad1!AB65)</f>
        <v>#N/A</v>
      </c>
      <c r="AC179" t="e">
        <f>IF(Blad1!AC65="",NA(),Blad1!AC65)</f>
        <v>#N/A</v>
      </c>
      <c r="AD179" t="e">
        <f>IF(Blad1!AD65="",NA(),Blad1!AD65)</f>
        <v>#N/A</v>
      </c>
      <c r="AE179" t="e">
        <f>IF(Blad1!AE65="",NA(),Blad1!AE65)</f>
        <v>#N/A</v>
      </c>
      <c r="AF179" t="e">
        <f>IF(Blad1!AF65="",NA(),Blad1!AF65)</f>
        <v>#N/A</v>
      </c>
      <c r="AG179" t="e">
        <f>IF(Blad1!AG65="",NA(),Blad1!AG65)</f>
        <v>#N/A</v>
      </c>
      <c r="AH179" t="e">
        <f>IF(Blad1!AH65="",NA(),Blad1!AH65)</f>
        <v>#N/A</v>
      </c>
    </row>
    <row r="180" spans="1:34" x14ac:dyDescent="0.3">
      <c r="A180" t="str">
        <f>IF(Blad1!A191="",NA(),Blad1!A191)</f>
        <v>Tonderski et al. (2005) Råbytorp</v>
      </c>
      <c r="B180" t="str">
        <f>IF(Blad1!B191="",NA(),Blad1!B191)</f>
        <v>Sweden</v>
      </c>
      <c r="C180">
        <f>IF(Blad1!C191="",NA(),Blad1!C191)</f>
        <v>55.680300000000003</v>
      </c>
      <c r="D180">
        <f>IF(Blad1!D191="",NA(),Blad1!D191)</f>
        <v>13.257300000000001</v>
      </c>
      <c r="E180" t="str">
        <f>IF(Blad1!E191="",NA(),Blad1!E191)</f>
        <v>1993-2002</v>
      </c>
      <c r="F180">
        <f>IF(Blad1!F191="",NA(),Blad1!F191)</f>
        <v>7.8208333333333302</v>
      </c>
      <c r="G180">
        <f>IF(Blad1!G191="",NA(),Blad1!G191)</f>
        <v>659</v>
      </c>
      <c r="H180" t="str">
        <f>IF(Blad1!H191="",NA(),Blad1!H191)</f>
        <v>Cfb</v>
      </c>
      <c r="I180">
        <f>IF(Blad1!I191="",NA(),Blad1!I191)/365.25</f>
        <v>0.37973990417522241</v>
      </c>
      <c r="J180" t="str">
        <f>IF(Blad1!J191="",NA(),Blad1!J191)</f>
        <v>Precipitation-driven</v>
      </c>
      <c r="K180" t="e">
        <f>IF(Blad1!K191="",NA(),Blad1!K191)</f>
        <v>#N/A</v>
      </c>
      <c r="L180">
        <f>IF(Blad1!L191="",NA(),Blad1!L191)</f>
        <v>0.13</v>
      </c>
      <c r="M180" t="str">
        <f>IF(Blad1!M191="",NA(),Blad1!M191)</f>
        <v>Tonderski et al. (2005) Råbytorp</v>
      </c>
      <c r="N180" t="str">
        <f>IF(Blad1!N191="",NA(),Blad1!N191)</f>
        <v>Free Water Surface</v>
      </c>
      <c r="O180" t="str">
        <f>IF(Blad1!O191="",NA(),Blad1!O191)</f>
        <v>Agricultural runoff</v>
      </c>
      <c r="P180">
        <f>IF(Blad1!P191="",NA(),Blad1!P191)</f>
        <v>7500</v>
      </c>
      <c r="Q180">
        <f>IF(Blad1!Q191="",NA(),Blad1!Q191)</f>
        <v>1</v>
      </c>
      <c r="R180" t="str">
        <f>IF(Blad1!R191="",NA(),Blad1!R191)</f>
        <v>Constructed</v>
      </c>
      <c r="S180" t="str">
        <f>IF(Blad1!S191="",NA(),Blad1!S191)</f>
        <v>Emergent</v>
      </c>
      <c r="T180" t="str">
        <f>IF(Blad1!T191="",NA(),Blad1!T191)</f>
        <v>Tonderski et al. (2005) Råbytorp</v>
      </c>
      <c r="U180" t="e">
        <f>IF(Blad1!U191="",NA(),Blad1!U191)</f>
        <v>#N/A</v>
      </c>
      <c r="V180" t="e">
        <f>IF(Blad1!V191="",NA(),Blad1!V191)</f>
        <v>#N/A</v>
      </c>
      <c r="W180" t="e">
        <f>IF(Blad1!W191="",NA(),Blad1!W191)</f>
        <v>#N/A</v>
      </c>
      <c r="X180" t="e">
        <f>IF(Blad1!X191="",NA(),Blad1!X191)</f>
        <v>#N/A</v>
      </c>
      <c r="Y180" t="e">
        <f>IF(Blad1!Y191="",NA(),Blad1!Y191)</f>
        <v>#N/A</v>
      </c>
      <c r="Z180" t="e">
        <f>IF(Blad1!Z191="",NA(),Blad1!Z191)</f>
        <v>#N/A</v>
      </c>
      <c r="AA180" t="e">
        <f>IF(Blad1!AA191="",NA(),Blad1!AA191)</f>
        <v>#N/A</v>
      </c>
      <c r="AB180">
        <f>IF(Blad1!AB191="",NA(),Blad1!AB191)</f>
        <v>18.108484005563199</v>
      </c>
      <c r="AC180" t="e">
        <f>IF(Blad1!AC191="",NA(),Blad1!AC191)</f>
        <v>#N/A</v>
      </c>
      <c r="AD180">
        <f>IF(Blad1!AD191="",NA(),Blad1!AD191)</f>
        <v>1.9193324061196102</v>
      </c>
      <c r="AE180" t="e">
        <f>IF(Blad1!AE191="",NA(),Blad1!AE191)</f>
        <v>#N/A</v>
      </c>
      <c r="AF180">
        <f>IF(Blad1!AF191="",NA(),Blad1!AF191)</f>
        <v>10.599078341013872</v>
      </c>
      <c r="AG180" t="e">
        <f>IF(Blad1!AG191="",NA(),Blad1!AG191)</f>
        <v>#N/A</v>
      </c>
      <c r="AH180">
        <f>IF(Blad1!AH191="",NA(),Blad1!AH191)</f>
        <v>1</v>
      </c>
    </row>
    <row r="181" spans="1:34" x14ac:dyDescent="0.3">
      <c r="A181" t="str">
        <f>IF(Blad1!A185="",NA(),Blad1!A185)</f>
        <v>Toet et al. (2005) Ditch 3</v>
      </c>
      <c r="B181" t="str">
        <f>IF(Blad1!B185="",NA(),Blad1!B185)</f>
        <v>Netherlands</v>
      </c>
      <c r="C181">
        <f>IF(Blad1!C185="",NA(),Blad1!C185)</f>
        <v>53.082999999999998</v>
      </c>
      <c r="D181">
        <f>IF(Blad1!D185="",NA(),Blad1!D185)</f>
        <v>4.7830000000000004</v>
      </c>
      <c r="E181" t="str">
        <f>IF(Blad1!E185="",NA(),Blad1!E185)</f>
        <v>1997-1998</v>
      </c>
      <c r="F181">
        <f>IF(Blad1!F185="",NA(),Blad1!F185)</f>
        <v>8.9250000000000007</v>
      </c>
      <c r="G181">
        <f>IF(Blad1!G185="",NA(),Blad1!G185)</f>
        <v>770</v>
      </c>
      <c r="H181" t="str">
        <f>IF(Blad1!H185="",NA(),Blad1!H185)</f>
        <v>Cfb</v>
      </c>
      <c r="I181">
        <f>IF(Blad1!I185="",NA(),Blad1!I185)/365.25</f>
        <v>0.38573579739904179</v>
      </c>
      <c r="J181" t="str">
        <f>IF(Blad1!J185="",NA(),Blad1!J185)</f>
        <v>Constant</v>
      </c>
      <c r="K181">
        <f>IF(Blad1!K185="",NA(),Blad1!K185)</f>
        <v>5.585</v>
      </c>
      <c r="L181">
        <f>IF(Blad1!L185="",NA(),Blad1!L185)</f>
        <v>1.2450000000000001</v>
      </c>
      <c r="M181" t="str">
        <f>IF(Blad1!M185="",NA(),Blad1!M185)</f>
        <v>Toet et al. (2005) Ditch 3</v>
      </c>
      <c r="N181" t="str">
        <f>IF(Blad1!N185="",NA(),Blad1!N185)</f>
        <v>Free Water Surface</v>
      </c>
      <c r="O181" t="str">
        <f>IF(Blad1!O185="",NA(),Blad1!O185)</f>
        <v>Tert. Domestic Wastewater</v>
      </c>
      <c r="P181">
        <f>IF(Blad1!P185="",NA(),Blad1!P185)</f>
        <v>985</v>
      </c>
      <c r="Q181" t="e">
        <f>IF(Blad1!Q185="",NA(),Blad1!Q185)</f>
        <v>#N/A</v>
      </c>
      <c r="R181" t="str">
        <f>IF(Blad1!R185="",NA(),Blad1!R185)</f>
        <v>Created, formerly other land use</v>
      </c>
      <c r="S181" t="str">
        <f>IF(Blad1!S185="",NA(),Blad1!S185)</f>
        <v>Mixed</v>
      </c>
      <c r="T181" t="str">
        <f>IF(Blad1!T185="",NA(),Blad1!T185)</f>
        <v>Toet et al. (2005) Ditch 3</v>
      </c>
      <c r="U181">
        <f>IF(Blad1!U185="",NA(),Blad1!U185)</f>
        <v>748.73096446700504</v>
      </c>
      <c r="V181" t="e">
        <f>IF(Blad1!V185="",NA(),Blad1!V185)</f>
        <v>#N/A</v>
      </c>
      <c r="W181">
        <f>IF(Blad1!W185="",NA(),Blad1!W185)</f>
        <v>192.89340101522842</v>
      </c>
      <c r="X181" t="e">
        <f>IF(Blad1!X185="",NA(),Blad1!X185)</f>
        <v>#N/A</v>
      </c>
      <c r="Y181">
        <f>IF(Blad1!Y185="",NA(),Blad1!Y185)</f>
        <v>25.762711864406779</v>
      </c>
      <c r="Z181" t="e">
        <f>IF(Blad1!Z185="",NA(),Blad1!Z185)</f>
        <v>#N/A</v>
      </c>
      <c r="AA181">
        <f>IF(Blad1!AA185="",NA(),Blad1!AA185)</f>
        <v>1</v>
      </c>
      <c r="AB181">
        <f>IF(Blad1!AB185="",NA(),Blad1!AB185)</f>
        <v>176.64974619289339</v>
      </c>
      <c r="AC181" t="e">
        <f>IF(Blad1!AC185="",NA(),Blad1!AC185)</f>
        <v>#N/A</v>
      </c>
      <c r="AD181">
        <f>IF(Blad1!AD185="",NA(),Blad1!AD185)</f>
        <v>-16.751269035532996</v>
      </c>
      <c r="AE181" t="e">
        <f>IF(Blad1!AE185="",NA(),Blad1!AE185)</f>
        <v>#N/A</v>
      </c>
      <c r="AF181">
        <f>IF(Blad1!AF185="",NA(),Blad1!AF185)</f>
        <v>-9.4827586206896548</v>
      </c>
      <c r="AG181" t="e">
        <f>IF(Blad1!AG185="",NA(),Blad1!AG185)</f>
        <v>#N/A</v>
      </c>
      <c r="AH181">
        <f>IF(Blad1!AH185="",NA(),Blad1!AH185)</f>
        <v>1</v>
      </c>
    </row>
    <row r="182" spans="1:34" x14ac:dyDescent="0.3">
      <c r="A182" t="str">
        <f>IF(Blad1!A188="",NA(),Blad1!A188)</f>
        <v>Toet et al. (2005) Ditch 8</v>
      </c>
      <c r="B182" t="str">
        <f>IF(Blad1!B188="",NA(),Blad1!B188)</f>
        <v>Netherlands</v>
      </c>
      <c r="C182">
        <f>IF(Blad1!C188="",NA(),Blad1!C188)</f>
        <v>53.082999999999998</v>
      </c>
      <c r="D182">
        <f>IF(Blad1!D188="",NA(),Blad1!D188)</f>
        <v>4.7830000000000004</v>
      </c>
      <c r="E182" t="str">
        <f>IF(Blad1!E188="",NA(),Blad1!E188)</f>
        <v>1997-1998</v>
      </c>
      <c r="F182">
        <f>IF(Blad1!F188="",NA(),Blad1!F188)</f>
        <v>8.9250000000000007</v>
      </c>
      <c r="G182">
        <f>IF(Blad1!G188="",NA(),Blad1!G188)</f>
        <v>770</v>
      </c>
      <c r="H182" t="str">
        <f>IF(Blad1!H188="",NA(),Blad1!H188)</f>
        <v>Cfb</v>
      </c>
      <c r="I182">
        <f>IF(Blad1!I188="",NA(),Blad1!I188)/365.25</f>
        <v>0.39173169062286106</v>
      </c>
      <c r="J182" t="str">
        <f>IF(Blad1!J188="",NA(),Blad1!J188)</f>
        <v>Constant</v>
      </c>
      <c r="K182">
        <f>IF(Blad1!K188="",NA(),Blad1!K188)</f>
        <v>5.585</v>
      </c>
      <c r="L182">
        <f>IF(Blad1!L188="",NA(),Blad1!L188)</f>
        <v>1.2450000000000001</v>
      </c>
      <c r="M182" t="str">
        <f>IF(Blad1!M188="",NA(),Blad1!M188)</f>
        <v>Toet et al. (2005) Ditch 8</v>
      </c>
      <c r="N182" t="str">
        <f>IF(Blad1!N188="",NA(),Blad1!N188)</f>
        <v>Free Water Surface</v>
      </c>
      <c r="O182" t="str">
        <f>IF(Blad1!O188="",NA(),Blad1!O188)</f>
        <v>Tert. Domestic Wastewater</v>
      </c>
      <c r="P182">
        <f>IF(Blad1!P188="",NA(),Blad1!P188)</f>
        <v>969</v>
      </c>
      <c r="Q182" t="e">
        <f>IF(Blad1!Q188="",NA(),Blad1!Q188)</f>
        <v>#N/A</v>
      </c>
      <c r="R182" t="str">
        <f>IF(Blad1!R188="",NA(),Blad1!R188)</f>
        <v>Created, formerly other land use</v>
      </c>
      <c r="S182" t="str">
        <f>IF(Blad1!S188="",NA(),Blad1!S188)</f>
        <v>Mixed</v>
      </c>
      <c r="T182" t="str">
        <f>IF(Blad1!T188="",NA(),Blad1!T188)</f>
        <v>Toet et al. (2005) Ditch 8</v>
      </c>
      <c r="U182">
        <f>IF(Blad1!U188="",NA(),Blad1!U188)</f>
        <v>761.19711042311667</v>
      </c>
      <c r="V182" t="e">
        <f>IF(Blad1!V188="",NA(),Blad1!V188)</f>
        <v>#N/A</v>
      </c>
      <c r="W182">
        <f>IF(Blad1!W188="",NA(),Blad1!W188)</f>
        <v>169.2466460268318</v>
      </c>
      <c r="X182" t="e">
        <f>IF(Blad1!X188="",NA(),Blad1!X188)</f>
        <v>#N/A</v>
      </c>
      <c r="Y182">
        <f>IF(Blad1!Y188="",NA(),Blad1!Y188)</f>
        <v>22.234273318872017</v>
      </c>
      <c r="Z182" t="e">
        <f>IF(Blad1!Z188="",NA(),Blad1!Z188)</f>
        <v>#N/A</v>
      </c>
      <c r="AA182">
        <f>IF(Blad1!AA188="",NA(),Blad1!AA188)</f>
        <v>1</v>
      </c>
      <c r="AB182">
        <f>IF(Blad1!AB188="",NA(),Blad1!AB188)</f>
        <v>179.56656346749227</v>
      </c>
      <c r="AC182" t="e">
        <f>IF(Blad1!AC188="",NA(),Blad1!AC188)</f>
        <v>#N/A</v>
      </c>
      <c r="AD182">
        <f>IF(Blad1!AD188="",NA(),Blad1!AD188)</f>
        <v>-7.6367389060887572</v>
      </c>
      <c r="AE182" t="e">
        <f>IF(Blad1!AE188="",NA(),Blad1!AE188)</f>
        <v>#N/A</v>
      </c>
      <c r="AF182">
        <f>IF(Blad1!AF188="",NA(),Blad1!AF188)</f>
        <v>-4.2528735632183938</v>
      </c>
      <c r="AG182" t="e">
        <f>IF(Blad1!AG188="",NA(),Blad1!AG188)</f>
        <v>#N/A</v>
      </c>
      <c r="AH182">
        <f>IF(Blad1!AH188="",NA(),Blad1!AH188)</f>
        <v>1</v>
      </c>
    </row>
    <row r="183" spans="1:34" x14ac:dyDescent="0.3">
      <c r="A183" t="str">
        <f>IF(Blad1!A35="",NA(),Blad1!A35)</f>
        <v>Chavan et al. (2008) train 1</v>
      </c>
      <c r="B183" t="str">
        <f>IF(Blad1!B35="",NA(),Blad1!B35)</f>
        <v>Nevada, USA</v>
      </c>
      <c r="C183">
        <f>IF(Blad1!C35="",NA(),Blad1!C35)</f>
        <v>39.518639999999998</v>
      </c>
      <c r="D183">
        <f>IF(Blad1!D35="",NA(),Blad1!D35)</f>
        <v>-119.70435999999999</v>
      </c>
      <c r="E183" t="str">
        <f>IF(Blad1!E35="",NA(),Blad1!E35)</f>
        <v>2002-2003</v>
      </c>
      <c r="F183">
        <f>IF(Blad1!F35="",NA(),Blad1!F35)</f>
        <v>9.7041666666666693</v>
      </c>
      <c r="G183">
        <f>IF(Blad1!G35="",NA(),Blad1!G35)</f>
        <v>200</v>
      </c>
      <c r="H183" t="str">
        <f>IF(Blad1!H35="",NA(),Blad1!H35)</f>
        <v>Csb</v>
      </c>
      <c r="I183">
        <f>IF(Blad1!I35="",NA(),Blad1!I35)/365.25</f>
        <v>0.52963723477070501</v>
      </c>
      <c r="J183" t="str">
        <f>IF(Blad1!J35="",NA(),Blad1!J35)</f>
        <v>continuous, variable</v>
      </c>
      <c r="K183">
        <f>IF(Blad1!K35="",NA(),Blad1!K35)</f>
        <v>1.5357484838812603</v>
      </c>
      <c r="L183" t="e">
        <f>IF(Blad1!L35="",NA(),Blad1!L35)</f>
        <v>#N/A</v>
      </c>
      <c r="M183" t="str">
        <f>IF(Blad1!M35="",NA(),Blad1!M35)</f>
        <v>Chavan et al. (2008) train 1</v>
      </c>
      <c r="N183" t="str">
        <f>IF(Blad1!N35="",NA(),Blad1!N35)</f>
        <v>Free Water Surface</v>
      </c>
      <c r="O183" t="str">
        <f>IF(Blad1!O35="",NA(),Blad1!O35)</f>
        <v>River/Lake water</v>
      </c>
      <c r="P183">
        <f>IF(Blad1!P35="",NA(),Blad1!P35)</f>
        <v>16.2</v>
      </c>
      <c r="Q183">
        <f>IF(Blad1!Q35="",NA(),Blad1!Q35)</f>
        <v>2</v>
      </c>
      <c r="R183" t="str">
        <f>IF(Blad1!R35="",NA(),Blad1!R35)</f>
        <v>Constructed</v>
      </c>
      <c r="S183" t="str">
        <f>IF(Blad1!S35="",NA(),Blad1!S35)</f>
        <v>Emergent</v>
      </c>
      <c r="T183" t="str">
        <f>IF(Blad1!T35="",NA(),Blad1!T35)</f>
        <v>Chavan et al. (2008) train 1</v>
      </c>
      <c r="U183">
        <f>IF(Blad1!U35="",NA(),Blad1!U35)</f>
        <v>376.64738633443443</v>
      </c>
      <c r="V183" t="e">
        <f>IF(Blad1!V35="",NA(),Blad1!V35)</f>
        <v>#N/A</v>
      </c>
      <c r="W183">
        <f>IF(Blad1!W35="",NA(),Blad1!W35)</f>
        <v>184.80034722222206</v>
      </c>
      <c r="X183" t="e">
        <f>IF(Blad1!X35="",NA(),Blad1!X35)</f>
        <v>#N/A</v>
      </c>
      <c r="Y183">
        <f>IF(Blad1!Y35="",NA(),Blad1!Y35)</f>
        <v>49.064550539090504</v>
      </c>
      <c r="Z183" t="e">
        <f>IF(Blad1!Z35="",NA(),Blad1!Z35)</f>
        <v>#N/A</v>
      </c>
      <c r="AA183">
        <f>IF(Blad1!AA35="",NA(),Blad1!AA35)</f>
        <v>1</v>
      </c>
      <c r="AB183" t="e">
        <f>IF(Blad1!AB35="",NA(),Blad1!AB35)</f>
        <v>#N/A</v>
      </c>
      <c r="AC183" t="e">
        <f>IF(Blad1!AC35="",NA(),Blad1!AC35)</f>
        <v>#N/A</v>
      </c>
      <c r="AD183" t="e">
        <f>IF(Blad1!AD35="",NA(),Blad1!AD35)</f>
        <v>#N/A</v>
      </c>
      <c r="AE183" t="e">
        <f>IF(Blad1!AE35="",NA(),Blad1!AE35)</f>
        <v>#N/A</v>
      </c>
      <c r="AF183" t="e">
        <f>IF(Blad1!AF35="",NA(),Blad1!AF35)</f>
        <v>#N/A</v>
      </c>
      <c r="AG183" t="e">
        <f>IF(Blad1!AG35="",NA(),Blad1!AG35)</f>
        <v>#N/A</v>
      </c>
      <c r="AH183" t="e">
        <f>IF(Blad1!AH35="",NA(),Blad1!AH35)</f>
        <v>#N/A</v>
      </c>
    </row>
    <row r="184" spans="1:34" x14ac:dyDescent="0.3">
      <c r="A184" t="str">
        <f>IF(Blad1!A36="",NA(),Blad1!A36)</f>
        <v>Chavan et al. (2008) train 2</v>
      </c>
      <c r="B184" t="str">
        <f>IF(Blad1!B36="",NA(),Blad1!B36)</f>
        <v>Nevada, USA</v>
      </c>
      <c r="C184">
        <f>IF(Blad1!C36="",NA(),Blad1!C36)</f>
        <v>39.518639999999998</v>
      </c>
      <c r="D184">
        <f>IF(Blad1!D36="",NA(),Blad1!D36)</f>
        <v>-119.70435999999999</v>
      </c>
      <c r="E184" t="str">
        <f>IF(Blad1!E36="",NA(),Blad1!E36)</f>
        <v>2002-2003</v>
      </c>
      <c r="F184">
        <f>IF(Blad1!F36="",NA(),Blad1!F36)</f>
        <v>9.7041666666666693</v>
      </c>
      <c r="G184">
        <f>IF(Blad1!G36="",NA(),Blad1!G36)</f>
        <v>200</v>
      </c>
      <c r="H184" t="str">
        <f>IF(Blad1!H36="",NA(),Blad1!H36)</f>
        <v>Csb</v>
      </c>
      <c r="I184">
        <f>IF(Blad1!I36="",NA(),Blad1!I36)/365.25</f>
        <v>0.52963723477070501</v>
      </c>
      <c r="J184" t="str">
        <f>IF(Blad1!J36="",NA(),Blad1!J36)</f>
        <v>continuous, variable</v>
      </c>
      <c r="K184">
        <f>IF(Blad1!K36="",NA(),Blad1!K36)</f>
        <v>1.5357484838812603</v>
      </c>
      <c r="L184" t="e">
        <f>IF(Blad1!L36="",NA(),Blad1!L36)</f>
        <v>#N/A</v>
      </c>
      <c r="M184" t="str">
        <f>IF(Blad1!M36="",NA(),Blad1!M36)</f>
        <v>Chavan et al. (2008) train 2</v>
      </c>
      <c r="N184" t="str">
        <f>IF(Blad1!N36="",NA(),Blad1!N36)</f>
        <v>Free Water Surface</v>
      </c>
      <c r="O184" t="str">
        <f>IF(Blad1!O36="",NA(),Blad1!O36)</f>
        <v>River/Lake water</v>
      </c>
      <c r="P184">
        <f>IF(Blad1!P36="",NA(),Blad1!P36)</f>
        <v>16.2</v>
      </c>
      <c r="Q184">
        <f>IF(Blad1!Q36="",NA(),Blad1!Q36)</f>
        <v>2</v>
      </c>
      <c r="R184" t="str">
        <f>IF(Blad1!R36="",NA(),Blad1!R36)</f>
        <v>Constructed</v>
      </c>
      <c r="S184" t="str">
        <f>IF(Blad1!S36="",NA(),Blad1!S36)</f>
        <v>Emergent</v>
      </c>
      <c r="T184" t="str">
        <f>IF(Blad1!T36="",NA(),Blad1!T36)</f>
        <v>Chavan et al. (2008) train 2</v>
      </c>
      <c r="U184">
        <f>IF(Blad1!U36="",NA(),Blad1!U36)</f>
        <v>379.65663759333131</v>
      </c>
      <c r="V184" t="e">
        <f>IF(Blad1!V36="",NA(),Blad1!V36)</f>
        <v>#N/A</v>
      </c>
      <c r="W184">
        <f>IF(Blad1!W36="",NA(),Blad1!W36)</f>
        <v>158.55158730158709</v>
      </c>
      <c r="X184" t="e">
        <f>IF(Blad1!X36="",NA(),Blad1!X36)</f>
        <v>#N/A</v>
      </c>
      <c r="Y184">
        <f>IF(Blad1!Y36="",NA(),Blad1!Y36)</f>
        <v>41.761837302952522</v>
      </c>
      <c r="Z184" t="e">
        <f>IF(Blad1!Z36="",NA(),Blad1!Z36)</f>
        <v>#N/A</v>
      </c>
      <c r="AA184">
        <f>IF(Blad1!AA36="",NA(),Blad1!AA36)</f>
        <v>1</v>
      </c>
      <c r="AB184" t="e">
        <f>IF(Blad1!AB36="",NA(),Blad1!AB36)</f>
        <v>#N/A</v>
      </c>
      <c r="AC184" t="e">
        <f>IF(Blad1!AC36="",NA(),Blad1!AC36)</f>
        <v>#N/A</v>
      </c>
      <c r="AD184" t="e">
        <f>IF(Blad1!AD36="",NA(),Blad1!AD36)</f>
        <v>#N/A</v>
      </c>
      <c r="AE184" t="e">
        <f>IF(Blad1!AE36="",NA(),Blad1!AE36)</f>
        <v>#N/A</v>
      </c>
      <c r="AF184" t="e">
        <f>IF(Blad1!AF36="",NA(),Blad1!AF36)</f>
        <v>#N/A</v>
      </c>
      <c r="AG184" t="e">
        <f>IF(Blad1!AG36="",NA(),Blad1!AG36)</f>
        <v>#N/A</v>
      </c>
      <c r="AH184" t="e">
        <f>IF(Blad1!AH36="",NA(),Blad1!AH36)</f>
        <v>#N/A</v>
      </c>
    </row>
    <row r="185" spans="1:34" x14ac:dyDescent="0.3">
      <c r="A185" t="str">
        <f>IF(Blad1!A37="",NA(),Blad1!A37)</f>
        <v>Chavan et al. (2008) train 3</v>
      </c>
      <c r="B185" t="str">
        <f>IF(Blad1!B37="",NA(),Blad1!B37)</f>
        <v>Nevada, USA</v>
      </c>
      <c r="C185">
        <f>IF(Blad1!C37="",NA(),Blad1!C37)</f>
        <v>39.518639999999998</v>
      </c>
      <c r="D185">
        <f>IF(Blad1!D37="",NA(),Blad1!D37)</f>
        <v>-119.70435999999999</v>
      </c>
      <c r="E185" t="str">
        <f>IF(Blad1!E37="",NA(),Blad1!E37)</f>
        <v>2002-2003</v>
      </c>
      <c r="F185">
        <f>IF(Blad1!F37="",NA(),Blad1!F37)</f>
        <v>9.7041666666666693</v>
      </c>
      <c r="G185">
        <f>IF(Blad1!G37="",NA(),Blad1!G37)</f>
        <v>200</v>
      </c>
      <c r="H185" t="str">
        <f>IF(Blad1!H37="",NA(),Blad1!H37)</f>
        <v>Csb</v>
      </c>
      <c r="I185">
        <f>IF(Blad1!I37="",NA(),Blad1!I37)/365.25</f>
        <v>0.52963723477070501</v>
      </c>
      <c r="J185" t="str">
        <f>IF(Blad1!J37="",NA(),Blad1!J37)</f>
        <v>continuous, variable</v>
      </c>
      <c r="K185">
        <f>IF(Blad1!K37="",NA(),Blad1!K37)</f>
        <v>1.704341390585437</v>
      </c>
      <c r="L185" t="e">
        <f>IF(Blad1!L37="",NA(),Blad1!L37)</f>
        <v>#N/A</v>
      </c>
      <c r="M185" t="str">
        <f>IF(Blad1!M37="",NA(),Blad1!M37)</f>
        <v>Chavan et al. (2008) train 3</v>
      </c>
      <c r="N185" t="str">
        <f>IF(Blad1!N37="",NA(),Blad1!N37)</f>
        <v>Free Water Surface</v>
      </c>
      <c r="O185" t="str">
        <f>IF(Blad1!O37="",NA(),Blad1!O37)</f>
        <v>Tert. Domestic Wastewater</v>
      </c>
      <c r="P185">
        <f>IF(Blad1!P37="",NA(),Blad1!P37)</f>
        <v>16.2</v>
      </c>
      <c r="Q185">
        <f>IF(Blad1!Q37="",NA(),Blad1!Q37)</f>
        <v>1</v>
      </c>
      <c r="R185" t="str">
        <f>IF(Blad1!R37="",NA(),Blad1!R37)</f>
        <v>Constructed</v>
      </c>
      <c r="S185" t="str">
        <f>IF(Blad1!S37="",NA(),Blad1!S37)</f>
        <v>Emergent</v>
      </c>
      <c r="T185" t="str">
        <f>IF(Blad1!T37="",NA(),Blad1!T37)</f>
        <v>Chavan et al. (2008) train 3</v>
      </c>
      <c r="U185">
        <f>IF(Blad1!U37="",NA(),Blad1!U37)</f>
        <v>383.35314323889469</v>
      </c>
      <c r="V185" t="e">
        <f>IF(Blad1!V37="",NA(),Blad1!V37)</f>
        <v>#N/A</v>
      </c>
      <c r="W185">
        <f>IF(Blad1!W37="",NA(),Blad1!W37)</f>
        <v>114.69809322033889</v>
      </c>
      <c r="X185" t="e">
        <f>IF(Blad1!X37="",NA(),Blad1!X37)</f>
        <v>#N/A</v>
      </c>
      <c r="Y185">
        <f>IF(Blad1!Y37="",NA(),Blad1!Y37)</f>
        <v>29.919695519194512</v>
      </c>
      <c r="Z185" t="e">
        <f>IF(Blad1!Z37="",NA(),Blad1!Z37)</f>
        <v>#N/A</v>
      </c>
      <c r="AA185">
        <f>IF(Blad1!AA37="",NA(),Blad1!AA37)</f>
        <v>1</v>
      </c>
      <c r="AB185" t="e">
        <f>IF(Blad1!AB37="",NA(),Blad1!AB37)</f>
        <v>#N/A</v>
      </c>
      <c r="AC185" t="e">
        <f>IF(Blad1!AC37="",NA(),Blad1!AC37)</f>
        <v>#N/A</v>
      </c>
      <c r="AD185" t="e">
        <f>IF(Blad1!AD37="",NA(),Blad1!AD37)</f>
        <v>#N/A</v>
      </c>
      <c r="AE185" t="e">
        <f>IF(Blad1!AE37="",NA(),Blad1!AE37)</f>
        <v>#N/A</v>
      </c>
      <c r="AF185" t="e">
        <f>IF(Blad1!AF37="",NA(),Blad1!AF37)</f>
        <v>#N/A</v>
      </c>
      <c r="AG185" t="e">
        <f>IF(Blad1!AG37="",NA(),Blad1!AG37)</f>
        <v>#N/A</v>
      </c>
      <c r="AH185" t="e">
        <f>IF(Blad1!AH37="",NA(),Blad1!AH37)</f>
        <v>#N/A</v>
      </c>
    </row>
    <row r="186" spans="1:34" x14ac:dyDescent="0.3">
      <c r="A186" t="str">
        <f>IF(Blad1!A38="",NA(),Blad1!A38)</f>
        <v>Chavan et al. (2008) train 4</v>
      </c>
      <c r="B186" t="str">
        <f>IF(Blad1!B38="",NA(),Blad1!B38)</f>
        <v>Nevada, USA</v>
      </c>
      <c r="C186">
        <f>IF(Blad1!C38="",NA(),Blad1!C38)</f>
        <v>39.518639999999998</v>
      </c>
      <c r="D186">
        <f>IF(Blad1!D38="",NA(),Blad1!D38)</f>
        <v>-119.70435999999999</v>
      </c>
      <c r="E186" t="str">
        <f>IF(Blad1!E38="",NA(),Blad1!E38)</f>
        <v>2002-2003</v>
      </c>
      <c r="F186">
        <f>IF(Blad1!F38="",NA(),Blad1!F38)</f>
        <v>9.7041666666666693</v>
      </c>
      <c r="G186">
        <f>IF(Blad1!G38="",NA(),Blad1!G38)</f>
        <v>200</v>
      </c>
      <c r="H186" t="str">
        <f>IF(Blad1!H38="",NA(),Blad1!H38)</f>
        <v>Csb</v>
      </c>
      <c r="I186">
        <f>IF(Blad1!I38="",NA(),Blad1!I38)/365.25</f>
        <v>0.52963723477070501</v>
      </c>
      <c r="J186" t="str">
        <f>IF(Blad1!J38="",NA(),Blad1!J38)</f>
        <v>continuous, variable</v>
      </c>
      <c r="K186">
        <f>IF(Blad1!K38="",NA(),Blad1!K38)</f>
        <v>1.704341390585437</v>
      </c>
      <c r="L186" t="e">
        <f>IF(Blad1!L38="",NA(),Blad1!L38)</f>
        <v>#N/A</v>
      </c>
      <c r="M186" t="str">
        <f>IF(Blad1!M38="",NA(),Blad1!M38)</f>
        <v>Chavan et al. (2008) train 4</v>
      </c>
      <c r="N186" t="str">
        <f>IF(Blad1!N38="",NA(),Blad1!N38)</f>
        <v>Free Water Surface</v>
      </c>
      <c r="O186" t="str">
        <f>IF(Blad1!O38="",NA(),Blad1!O38)</f>
        <v>Tert. Domestic Wastewater</v>
      </c>
      <c r="P186">
        <f>IF(Blad1!P38="",NA(),Blad1!P38)</f>
        <v>16.2</v>
      </c>
      <c r="Q186">
        <f>IF(Blad1!Q38="",NA(),Blad1!Q38)</f>
        <v>1</v>
      </c>
      <c r="R186" t="str">
        <f>IF(Blad1!R38="",NA(),Blad1!R38)</f>
        <v>Constructed</v>
      </c>
      <c r="S186" t="str">
        <f>IF(Blad1!S38="",NA(),Blad1!S38)</f>
        <v>Emergent</v>
      </c>
      <c r="T186" t="str">
        <f>IF(Blad1!T38="",NA(),Blad1!T38)</f>
        <v>Chavan et al. (2008) train 4</v>
      </c>
      <c r="U186">
        <f>IF(Blad1!U38="",NA(),Blad1!U38)</f>
        <v>408.74448724789642</v>
      </c>
      <c r="V186" t="e">
        <f>IF(Blad1!V38="",NA(),Blad1!V38)</f>
        <v>#N/A</v>
      </c>
      <c r="W186">
        <f>IF(Blad1!W38="",NA(),Blad1!W38)</f>
        <v>129.62499999999991</v>
      </c>
      <c r="X186" t="e">
        <f>IF(Blad1!X38="",NA(),Blad1!X38)</f>
        <v>#N/A</v>
      </c>
      <c r="Y186">
        <f>IF(Blad1!Y38="",NA(),Blad1!Y38)</f>
        <v>31.712965934482344</v>
      </c>
      <c r="Z186" t="e">
        <f>IF(Blad1!Z38="",NA(),Blad1!Z38)</f>
        <v>#N/A</v>
      </c>
      <c r="AA186">
        <f>IF(Blad1!AA38="",NA(),Blad1!AA38)</f>
        <v>1</v>
      </c>
      <c r="AB186" t="e">
        <f>IF(Blad1!AB38="",NA(),Blad1!AB38)</f>
        <v>#N/A</v>
      </c>
      <c r="AC186" t="e">
        <f>IF(Blad1!AC38="",NA(),Blad1!AC38)</f>
        <v>#N/A</v>
      </c>
      <c r="AD186" t="e">
        <f>IF(Blad1!AD38="",NA(),Blad1!AD38)</f>
        <v>#N/A</v>
      </c>
      <c r="AE186" t="e">
        <f>IF(Blad1!AE38="",NA(),Blad1!AE38)</f>
        <v>#N/A</v>
      </c>
      <c r="AF186" t="e">
        <f>IF(Blad1!AF38="",NA(),Blad1!AF38)</f>
        <v>#N/A</v>
      </c>
      <c r="AG186" t="e">
        <f>IF(Blad1!AG38="",NA(),Blad1!AG38)</f>
        <v>#N/A</v>
      </c>
      <c r="AH186" t="e">
        <f>IF(Blad1!AH38="",NA(),Blad1!AH38)</f>
        <v>#N/A</v>
      </c>
    </row>
    <row r="187" spans="1:34" x14ac:dyDescent="0.3">
      <c r="A187" t="str">
        <f>IF(Blad1!A112="",NA(),Blad1!A112)</f>
        <v>Koskiaho et al. (2003) Flytträsk</v>
      </c>
      <c r="B187" t="str">
        <f>IF(Blad1!B112="",NA(),Blad1!B112)</f>
        <v>Finland</v>
      </c>
      <c r="C187">
        <f>IF(Blad1!C112="",NA(),Blad1!C112)</f>
        <v>60.133333</v>
      </c>
      <c r="D187">
        <f>IF(Blad1!D112="",NA(),Blad1!D112)</f>
        <v>24.083333</v>
      </c>
      <c r="E187" t="str">
        <f>IF(Blad1!E112="",NA(),Blad1!E112)</f>
        <v>1998-2000</v>
      </c>
      <c r="F187">
        <f>IF(Blad1!F112="",NA(),Blad1!F112)</f>
        <v>5</v>
      </c>
      <c r="G187">
        <f>IF(Blad1!G112="",NA(),Blad1!G112)</f>
        <v>622</v>
      </c>
      <c r="H187" t="str">
        <f>IF(Blad1!H112="",NA(),Blad1!H112)</f>
        <v>Dfb</v>
      </c>
      <c r="I187">
        <f>IF(Blad1!I112="",NA(),Blad1!I112)/365.25</f>
        <v>0.57560574948665288</v>
      </c>
      <c r="J187" t="str">
        <f>IF(Blad1!J112="",NA(),Blad1!J112)</f>
        <v>Precipitation-driven</v>
      </c>
      <c r="K187">
        <f>IF(Blad1!K112="",NA(),Blad1!K112)</f>
        <v>3.1</v>
      </c>
      <c r="L187">
        <f>IF(Blad1!L112="",NA(),Blad1!L112)</f>
        <v>6.7000000000000004E-2</v>
      </c>
      <c r="M187" t="str">
        <f>IF(Blad1!M112="",NA(),Blad1!M112)</f>
        <v>Koskiaho et al. (2003) Flytträsk</v>
      </c>
      <c r="N187" t="str">
        <f>IF(Blad1!N112="",NA(),Blad1!N112)</f>
        <v>Free Water Surface</v>
      </c>
      <c r="O187" t="str">
        <f>IF(Blad1!O112="",NA(),Blad1!O112)</f>
        <v>Agricultural runoff</v>
      </c>
      <c r="P187">
        <f>IF(Blad1!P112="",NA(),Blad1!P112)</f>
        <v>60000</v>
      </c>
      <c r="Q187">
        <f>IF(Blad1!Q112="",NA(),Blad1!Q112)</f>
        <v>10</v>
      </c>
      <c r="R187" t="str">
        <f>IF(Blad1!R112="",NA(),Blad1!R112)</f>
        <v>Restored, formerly other land use</v>
      </c>
      <c r="S187" t="str">
        <f>IF(Blad1!S112="",NA(),Blad1!S112)</f>
        <v>Emergent</v>
      </c>
      <c r="T187" t="str">
        <f>IF(Blad1!T112="",NA(),Blad1!T112)</f>
        <v>Koskiaho et al. (2003) Flytträsk</v>
      </c>
      <c r="U187">
        <f>IF(Blad1!U112="",NA(),Blad1!U112)</f>
        <v>52.980269730269725</v>
      </c>
      <c r="V187">
        <f>IF(Blad1!V112="",NA(),Blad1!V112)</f>
        <v>1.4421163774149857</v>
      </c>
      <c r="W187">
        <f>IF(Blad1!W112="",NA(),Blad1!W112)</f>
        <v>4.2078296703296703</v>
      </c>
      <c r="X187">
        <f>IF(Blad1!X112="",NA(),Blad1!X112)</f>
        <v>2.1323931695287706</v>
      </c>
      <c r="Y187">
        <f>IF(Blad1!Y112="",NA(),Blad1!Y112)</f>
        <v>8</v>
      </c>
      <c r="Z187">
        <f>IF(Blad1!Z112="",NA(),Blad1!Z112)</f>
        <v>4.2426406871192848</v>
      </c>
      <c r="AA187">
        <f>IF(Blad1!AA112="",NA(),Blad1!AA112)</f>
        <v>2</v>
      </c>
      <c r="AB187">
        <f>IF(Blad1!AB112="",NA(),Blad1!AB112)</f>
        <v>1.0993589743589742</v>
      </c>
      <c r="AC187">
        <f>IF(Blad1!AC112="",NA(),Blad1!AC112)</f>
        <v>0.24153006353716353</v>
      </c>
      <c r="AD187">
        <f>IF(Blad1!AD112="",NA(),Blad1!AD112)</f>
        <v>0.16026098901098901</v>
      </c>
      <c r="AE187">
        <f>IF(Blad1!AE112="",NA(),Blad1!AE112)</f>
        <v>4.2795501070163909E-2</v>
      </c>
      <c r="AF187">
        <f>IF(Blad1!AF112="",NA(),Blad1!AF112)</f>
        <v>14.5</v>
      </c>
      <c r="AG187">
        <f>IF(Blad1!AG112="",NA(),Blad1!AG112)</f>
        <v>0.70710678118654757</v>
      </c>
      <c r="AH187">
        <f>IF(Blad1!AH112="",NA(),Blad1!AH112)</f>
        <v>2</v>
      </c>
    </row>
    <row r="188" spans="1:34" x14ac:dyDescent="0.3">
      <c r="A188" t="str">
        <f>IF(Blad1!A123="",NA(),Blad1!A123)</f>
        <v>Li et al. (2008) FWS</v>
      </c>
      <c r="B188" t="str">
        <f>IF(Blad1!B123="",NA(),Blad1!B123)</f>
        <v>China</v>
      </c>
      <c r="C188">
        <f>IF(Blad1!C123="",NA(),Blad1!C123)</f>
        <v>31.535499999999999</v>
      </c>
      <c r="D188">
        <f>IF(Blad1!D123="",NA(),Blad1!D123)</f>
        <v>120.2064</v>
      </c>
      <c r="E188" t="str">
        <f>IF(Blad1!E123="",NA(),Blad1!E123)</f>
        <v>one year</v>
      </c>
      <c r="F188">
        <f>IF(Blad1!F123="",NA(),Blad1!F123)</f>
        <v>15.5625</v>
      </c>
      <c r="G188">
        <f>IF(Blad1!G123="",NA(),Blad1!G123)</f>
        <v>1028</v>
      </c>
      <c r="H188" t="str">
        <f>IF(Blad1!H123="",NA(),Blad1!H123)</f>
        <v>Cfa</v>
      </c>
      <c r="I188">
        <f>IF(Blad1!I123="",NA(),Blad1!I123)/365.25</f>
        <v>0.63956194387405885</v>
      </c>
      <c r="J188" t="str">
        <f>IF(Blad1!J123="",NA(),Blad1!J123)</f>
        <v>constant</v>
      </c>
      <c r="K188">
        <f>IF(Blad1!K123="",NA(),Blad1!K123)</f>
        <v>4.82</v>
      </c>
      <c r="L188">
        <f>IF(Blad1!L123="",NA(),Blad1!L123)</f>
        <v>0.152</v>
      </c>
      <c r="M188" t="str">
        <f>IF(Blad1!M123="",NA(),Blad1!M123)</f>
        <v>Li et al. (2008) FWS</v>
      </c>
      <c r="N188" t="str">
        <f>IF(Blad1!N123="",NA(),Blad1!N123)</f>
        <v>Free Water Surface</v>
      </c>
      <c r="O188" t="str">
        <f>IF(Blad1!O123="",NA(),Blad1!O123)</f>
        <v>River/Lake water</v>
      </c>
      <c r="P188">
        <f>IF(Blad1!P123="",NA(),Blad1!P123)</f>
        <v>30</v>
      </c>
      <c r="Q188">
        <f>IF(Blad1!Q123="",NA(),Blad1!Q123)</f>
        <v>0</v>
      </c>
      <c r="R188" t="str">
        <f>IF(Blad1!R123="",NA(),Blad1!R123)</f>
        <v>Constructed</v>
      </c>
      <c r="S188" t="str">
        <f>IF(Blad1!S123="",NA(),Blad1!S123)</f>
        <v>Emergent</v>
      </c>
      <c r="T188" t="str">
        <f>IF(Blad1!T123="",NA(),Blad1!T123)</f>
        <v>Li et al. (2008) FWS</v>
      </c>
      <c r="U188">
        <f>IF(Blad1!U123="",NA(),Blad1!U123)</f>
        <v>1125.9520000000002</v>
      </c>
      <c r="V188" t="e">
        <f>IF(Blad1!V123="",NA(),Blad1!V123)</f>
        <v>#N/A</v>
      </c>
      <c r="W188">
        <f>IF(Blad1!W123="",NA(),Blad1!W123)</f>
        <v>198.56000000000006</v>
      </c>
      <c r="X188" t="e">
        <f>IF(Blad1!X123="",NA(),Blad1!X123)</f>
        <v>#N/A</v>
      </c>
      <c r="Y188">
        <f>IF(Blad1!Y123="",NA(),Blad1!Y123)</f>
        <v>17.634854771784234</v>
      </c>
      <c r="Z188" t="e">
        <f>IF(Blad1!Z123="",NA(),Blad1!Z123)</f>
        <v>#N/A</v>
      </c>
      <c r="AA188">
        <f>IF(Blad1!AA123="",NA(),Blad1!AA123)</f>
        <v>1</v>
      </c>
      <c r="AB188">
        <f>IF(Blad1!AB123="",NA(),Blad1!AB123)</f>
        <v>35.507200000000005</v>
      </c>
      <c r="AC188" t="e">
        <f>IF(Blad1!AC123="",NA(),Blad1!AC123)</f>
        <v>#N/A</v>
      </c>
      <c r="AD188">
        <f>IF(Blad1!AD123="",NA(),Blad1!AD123)</f>
        <v>11.446399999999999</v>
      </c>
      <c r="AE188" t="e">
        <f>IF(Blad1!AE123="",NA(),Blad1!AE123)</f>
        <v>#N/A</v>
      </c>
      <c r="AF188">
        <f>IF(Blad1!AF123="",NA(),Blad1!AF123)</f>
        <v>32.236842105263158</v>
      </c>
      <c r="AG188" t="e">
        <f>IF(Blad1!AG123="",NA(),Blad1!AG123)</f>
        <v>#N/A</v>
      </c>
      <c r="AH188">
        <f>IF(Blad1!AH123="",NA(),Blad1!AH123)</f>
        <v>1</v>
      </c>
    </row>
    <row r="189" spans="1:34" x14ac:dyDescent="0.3">
      <c r="A189" t="str">
        <f>IF(Blad1!A124="",NA(),Blad1!A124)</f>
        <v>Li et al. (2008) HSF</v>
      </c>
      <c r="B189" t="str">
        <f>IF(Blad1!B124="",NA(),Blad1!B124)</f>
        <v>China</v>
      </c>
      <c r="C189">
        <f>IF(Blad1!C124="",NA(),Blad1!C124)</f>
        <v>31.535499999999999</v>
      </c>
      <c r="D189">
        <f>IF(Blad1!D124="",NA(),Blad1!D124)</f>
        <v>120.2064</v>
      </c>
      <c r="E189" t="str">
        <f>IF(Blad1!E124="",NA(),Blad1!E124)</f>
        <v>one year</v>
      </c>
      <c r="F189">
        <f>IF(Blad1!F124="",NA(),Blad1!F124)</f>
        <v>15.5625</v>
      </c>
      <c r="G189">
        <f>IF(Blad1!G124="",NA(),Blad1!G124)</f>
        <v>1028</v>
      </c>
      <c r="H189" t="str">
        <f>IF(Blad1!H124="",NA(),Blad1!H124)</f>
        <v>Cfa</v>
      </c>
      <c r="I189">
        <f>IF(Blad1!I124="",NA(),Blad1!I124)/365.25</f>
        <v>0.63956194387405885</v>
      </c>
      <c r="J189" t="str">
        <f>IF(Blad1!J124="",NA(),Blad1!J124)</f>
        <v>constant</v>
      </c>
      <c r="K189">
        <f>IF(Blad1!K124="",NA(),Blad1!K124)</f>
        <v>4.82</v>
      </c>
      <c r="L189">
        <f>IF(Blad1!L124="",NA(),Blad1!L124)</f>
        <v>0.152</v>
      </c>
      <c r="M189" t="str">
        <f>IF(Blad1!M124="",NA(),Blad1!M124)</f>
        <v>Li et al. (2008) HSF</v>
      </c>
      <c r="N189" t="str">
        <f>IF(Blad1!N124="",NA(),Blad1!N124)</f>
        <v>Horizontal Subsurface Flow</v>
      </c>
      <c r="O189" t="str">
        <f>IF(Blad1!O124="",NA(),Blad1!O124)</f>
        <v>River/Lake water</v>
      </c>
      <c r="P189">
        <f>IF(Blad1!P124="",NA(),Blad1!P124)</f>
        <v>30</v>
      </c>
      <c r="Q189">
        <f>IF(Blad1!Q124="",NA(),Blad1!Q124)</f>
        <v>0</v>
      </c>
      <c r="R189" t="str">
        <f>IF(Blad1!R124="",NA(),Blad1!R124)</f>
        <v>Constructed</v>
      </c>
      <c r="S189" t="str">
        <f>IF(Blad1!S124="",NA(),Blad1!S124)</f>
        <v>Emergent</v>
      </c>
      <c r="T189" t="str">
        <f>IF(Blad1!T124="",NA(),Blad1!T124)</f>
        <v>Li et al. (2008) HSF</v>
      </c>
      <c r="U189">
        <f>IF(Blad1!U124="",NA(),Blad1!U124)</f>
        <v>1125.9520000000002</v>
      </c>
      <c r="V189" t="e">
        <f>IF(Blad1!V124="",NA(),Blad1!V124)</f>
        <v>#N/A</v>
      </c>
      <c r="W189">
        <f>IF(Blad1!W124="",NA(),Blad1!W124)</f>
        <v>591.00800000000015</v>
      </c>
      <c r="X189" t="e">
        <f>IF(Blad1!X124="",NA(),Blad1!X124)</f>
        <v>#N/A</v>
      </c>
      <c r="Y189">
        <f>IF(Blad1!Y124="",NA(),Blad1!Y124)</f>
        <v>52.489626556016603</v>
      </c>
      <c r="Z189" t="e">
        <f>IF(Blad1!Z124="",NA(),Blad1!Z124)</f>
        <v>#N/A</v>
      </c>
      <c r="AA189">
        <f>IF(Blad1!AA124="",NA(),Blad1!AA124)</f>
        <v>1</v>
      </c>
      <c r="AB189">
        <f>IF(Blad1!AB124="",NA(),Blad1!AB124)</f>
        <v>35.507200000000005</v>
      </c>
      <c r="AC189" t="e">
        <f>IF(Blad1!AC124="",NA(),Blad1!AC124)</f>
        <v>#N/A</v>
      </c>
      <c r="AD189">
        <f>IF(Blad1!AD124="",NA(),Blad1!AD124)</f>
        <v>23.360000000000007</v>
      </c>
      <c r="AE189" t="e">
        <f>IF(Blad1!AE124="",NA(),Blad1!AE124)</f>
        <v>#N/A</v>
      </c>
      <c r="AF189">
        <f>IF(Blad1!AF124="",NA(),Blad1!AF124)</f>
        <v>65.789473684210535</v>
      </c>
      <c r="AG189" t="e">
        <f>IF(Blad1!AG124="",NA(),Blad1!AG124)</f>
        <v>#N/A</v>
      </c>
      <c r="AH189">
        <f>IF(Blad1!AH124="",NA(),Blad1!AH124)</f>
        <v>1</v>
      </c>
    </row>
    <row r="190" spans="1:34" x14ac:dyDescent="0.3">
      <c r="A190" t="str">
        <f>IF(Blad1!A125="",NA(),Blad1!A125)</f>
        <v>Li et al. (2008) VSF</v>
      </c>
      <c r="B190" t="str">
        <f>IF(Blad1!B125="",NA(),Blad1!B125)</f>
        <v>China</v>
      </c>
      <c r="C190">
        <f>IF(Blad1!C125="",NA(),Blad1!C125)</f>
        <v>31.535499999999999</v>
      </c>
      <c r="D190">
        <f>IF(Blad1!D125="",NA(),Blad1!D125)</f>
        <v>120.2064</v>
      </c>
      <c r="E190" t="str">
        <f>IF(Blad1!E125="",NA(),Blad1!E125)</f>
        <v>one year</v>
      </c>
      <c r="F190">
        <f>IF(Blad1!F125="",NA(),Blad1!F125)</f>
        <v>15.5625</v>
      </c>
      <c r="G190">
        <f>IF(Blad1!G125="",NA(),Blad1!G125)</f>
        <v>1028</v>
      </c>
      <c r="H190" t="str">
        <f>IF(Blad1!H125="",NA(),Blad1!H125)</f>
        <v>Cfa</v>
      </c>
      <c r="I190">
        <f>IF(Blad1!I125="",NA(),Blad1!I125)/365.25</f>
        <v>0.63956194387405885</v>
      </c>
      <c r="J190" t="str">
        <f>IF(Blad1!J125="",NA(),Blad1!J125)</f>
        <v>constant</v>
      </c>
      <c r="K190">
        <f>IF(Blad1!K125="",NA(),Blad1!K125)</f>
        <v>4.82</v>
      </c>
      <c r="L190">
        <f>IF(Blad1!L125="",NA(),Blad1!L125)</f>
        <v>0.152</v>
      </c>
      <c r="M190" t="str">
        <f>IF(Blad1!M125="",NA(),Blad1!M125)</f>
        <v>Li et al. (2008) VSF</v>
      </c>
      <c r="N190" t="str">
        <f>IF(Blad1!N125="",NA(),Blad1!N125)</f>
        <v>Vertical Subsurface Down</v>
      </c>
      <c r="O190" t="str">
        <f>IF(Blad1!O125="",NA(),Blad1!O125)</f>
        <v>River/Lake water</v>
      </c>
      <c r="P190">
        <f>IF(Blad1!P125="",NA(),Blad1!P125)</f>
        <v>30</v>
      </c>
      <c r="Q190">
        <f>IF(Blad1!Q125="",NA(),Blad1!Q125)</f>
        <v>0</v>
      </c>
      <c r="R190" t="str">
        <f>IF(Blad1!R125="",NA(),Blad1!R125)</f>
        <v>Constructed</v>
      </c>
      <c r="S190" t="str">
        <f>IF(Blad1!S125="",NA(),Blad1!S125)</f>
        <v>Emergent</v>
      </c>
      <c r="T190" t="str">
        <f>IF(Blad1!T125="",NA(),Blad1!T125)</f>
        <v>Li et al. (2008) VSF</v>
      </c>
      <c r="U190">
        <f>IF(Blad1!U125="",NA(),Blad1!U125)</f>
        <v>1125.9520000000002</v>
      </c>
      <c r="V190" t="e">
        <f>IF(Blad1!V125="",NA(),Blad1!V125)</f>
        <v>#N/A</v>
      </c>
      <c r="W190">
        <f>IF(Blad1!W125="",NA(),Blad1!W125)</f>
        <v>572.32000000000005</v>
      </c>
      <c r="X190" t="e">
        <f>IF(Blad1!X125="",NA(),Blad1!X125)</f>
        <v>#N/A</v>
      </c>
      <c r="Y190">
        <f>IF(Blad1!Y125="",NA(),Blad1!Y125)</f>
        <v>50.829875518672196</v>
      </c>
      <c r="Z190" t="e">
        <f>IF(Blad1!Z125="",NA(),Blad1!Z125)</f>
        <v>#N/A</v>
      </c>
      <c r="AA190">
        <f>IF(Blad1!AA125="",NA(),Blad1!AA125)</f>
        <v>1</v>
      </c>
      <c r="AB190">
        <f>IF(Blad1!AB125="",NA(),Blad1!AB125)</f>
        <v>35.507200000000005</v>
      </c>
      <c r="AC190" t="e">
        <f>IF(Blad1!AC125="",NA(),Blad1!AC125)</f>
        <v>#N/A</v>
      </c>
      <c r="AD190">
        <f>IF(Blad1!AD125="",NA(),Blad1!AD125)</f>
        <v>22.425600000000003</v>
      </c>
      <c r="AE190" t="e">
        <f>IF(Blad1!AE125="",NA(),Blad1!AE125)</f>
        <v>#N/A</v>
      </c>
      <c r="AF190">
        <f>IF(Blad1!AF125="",NA(),Blad1!AF125)</f>
        <v>63.15789473684211</v>
      </c>
      <c r="AG190" t="e">
        <f>IF(Blad1!AG125="",NA(),Blad1!AG125)</f>
        <v>#N/A</v>
      </c>
      <c r="AH190">
        <f>IF(Blad1!AH125="",NA(),Blad1!AH125)</f>
        <v>1</v>
      </c>
    </row>
    <row r="191" spans="1:34" x14ac:dyDescent="0.3">
      <c r="A191" t="str">
        <f>IF(Blad1!A29="",NA(),Blad1!A29)</f>
        <v>Braskerud (2002) G2</v>
      </c>
      <c r="B191" t="str">
        <f>IF(Blad1!B29="",NA(),Blad1!B29)</f>
        <v>Norway</v>
      </c>
      <c r="C191">
        <f>IF(Blad1!C29="",NA(),Blad1!C29)</f>
        <v>58.735439999999997</v>
      </c>
      <c r="D191">
        <f>IF(Blad1!D29="",NA(),Blad1!D29)</f>
        <v>5.6820700000000004</v>
      </c>
      <c r="E191" t="str">
        <f>IF(Blad1!E29="",NA(),Blad1!E29)</f>
        <v>1996-1998</v>
      </c>
      <c r="F191">
        <f>IF(Blad1!F29="",NA(),Blad1!F29)</f>
        <v>7.0916666666666703</v>
      </c>
      <c r="G191">
        <f>IF(Blad1!G29="",NA(),Blad1!G29)</f>
        <v>1388</v>
      </c>
      <c r="H191" t="str">
        <f>IF(Blad1!H29="",NA(),Blad1!H29)</f>
        <v>Cfb</v>
      </c>
      <c r="I191">
        <f>IF(Blad1!I29="",NA(),Blad1!I29)/365.25</f>
        <v>0.66954140999315537</v>
      </c>
      <c r="J191" t="str">
        <f>IF(Blad1!J29="",NA(),Blad1!J29)</f>
        <v>continuous, variable</v>
      </c>
      <c r="K191">
        <f>IF(Blad1!K29="",NA(),Blad1!K29)</f>
        <v>5.14</v>
      </c>
      <c r="L191" t="e">
        <f>IF(Blad1!L29="",NA(),Blad1!L29)</f>
        <v>#N/A</v>
      </c>
      <c r="M191" t="str">
        <f>IF(Blad1!M29="",NA(),Blad1!M29)</f>
        <v>Braskerud (2002) G2</v>
      </c>
      <c r="N191" t="str">
        <f>IF(Blad1!N29="",NA(),Blad1!N29)</f>
        <v>Combined Horizontal</v>
      </c>
      <c r="O191" t="str">
        <f>IF(Blad1!O29="",NA(),Blad1!O29)</f>
        <v>River/Lake water</v>
      </c>
      <c r="P191">
        <f>IF(Blad1!P29="",NA(),Blad1!P29)</f>
        <v>840</v>
      </c>
      <c r="Q191">
        <f>IF(Blad1!Q29="",NA(),Blad1!Q29)</f>
        <v>2</v>
      </c>
      <c r="R191" t="str">
        <f>IF(Blad1!R29="",NA(),Blad1!R29)</f>
        <v>Constructed</v>
      </c>
      <c r="S191" t="str">
        <f>IF(Blad1!S29="",NA(),Blad1!S29)</f>
        <v>Emergent</v>
      </c>
      <c r="T191" t="str">
        <f>IF(Blad1!T29="",NA(),Blad1!T29)</f>
        <v>Braskerud (2002) G2</v>
      </c>
      <c r="U191">
        <f>IF(Blad1!U29="",NA(),Blad1!U29)</f>
        <v>1077</v>
      </c>
      <c r="V191" t="e">
        <f>IF(Blad1!V29="",NA(),Blad1!V29)</f>
        <v>#N/A</v>
      </c>
      <c r="W191">
        <f>IF(Blad1!W29="",NA(),Blad1!W29)</f>
        <v>159</v>
      </c>
      <c r="X191" t="e">
        <f>IF(Blad1!X29="",NA(),Blad1!X29)</f>
        <v>#N/A</v>
      </c>
      <c r="Y191">
        <f>IF(Blad1!Y29="",NA(),Blad1!Y29)</f>
        <v>15</v>
      </c>
      <c r="Z191" t="e">
        <f>IF(Blad1!Z29="",NA(),Blad1!Z29)</f>
        <v>#N/A</v>
      </c>
      <c r="AA191">
        <f>IF(Blad1!AA29="",NA(),Blad1!AA29)</f>
        <v>1</v>
      </c>
      <c r="AB191" t="e">
        <f>IF(Blad1!AB29="",NA(),Blad1!AB29)</f>
        <v>#N/A</v>
      </c>
      <c r="AC191" t="e">
        <f>IF(Blad1!AC29="",NA(),Blad1!AC29)</f>
        <v>#N/A</v>
      </c>
      <c r="AD191" t="e">
        <f>IF(Blad1!AD29="",NA(),Blad1!AD29)</f>
        <v>#N/A</v>
      </c>
      <c r="AE191" t="e">
        <f>IF(Blad1!AE29="",NA(),Blad1!AE29)</f>
        <v>#N/A</v>
      </c>
      <c r="AF191" t="e">
        <f>IF(Blad1!AF29="",NA(),Blad1!AF29)</f>
        <v>#N/A</v>
      </c>
      <c r="AG191" t="e">
        <f>IF(Blad1!AG29="",NA(),Blad1!AG29)</f>
        <v>#N/A</v>
      </c>
      <c r="AH191" t="e">
        <f>IF(Blad1!AH29="",NA(),Blad1!AH29)</f>
        <v>#N/A</v>
      </c>
    </row>
    <row r="192" spans="1:34" x14ac:dyDescent="0.3">
      <c r="A192" t="str">
        <f>IF(Blad1!A14="",NA(),Blad1!A14)</f>
        <v>Andersson et al. (2012) Tibble</v>
      </c>
      <c r="B192" t="str">
        <f>IF(Blad1!B14="",NA(),Blad1!B14)</f>
        <v>Sweden</v>
      </c>
      <c r="C192">
        <f>IF(Blad1!C14="",NA(),Blad1!C14)</f>
        <v>59.475343000000002</v>
      </c>
      <c r="D192">
        <f>IF(Blad1!D14="",NA(),Blad1!D14)</f>
        <v>17.738154000000002</v>
      </c>
      <c r="E192" t="str">
        <f>IF(Blad1!E14="",NA(),Blad1!E14)</f>
        <v>2008-2009</v>
      </c>
      <c r="F192">
        <f>IF(Blad1!F14="",NA(),Blad1!F14)</f>
        <v>7.2</v>
      </c>
      <c r="G192" t="e">
        <f>IF(Blad1!G14="",NA(),Blad1!G14)</f>
        <v>#N/A</v>
      </c>
      <c r="H192" t="str">
        <f>IF(Blad1!H14="",NA(),Blad1!H14)</f>
        <v>Dfb</v>
      </c>
      <c r="I192">
        <f>IF(Blad1!I14="",NA(),Blad1!I14)/365.25</f>
        <v>0.75386961586032164</v>
      </c>
      <c r="J192" t="str">
        <f>IF(Blad1!J14="",NA(),Blad1!J14)</f>
        <v>Precipitation-driven</v>
      </c>
      <c r="K192">
        <f>IF(Blad1!K14="",NA(),Blad1!K14)</f>
        <v>1.3</v>
      </c>
      <c r="L192">
        <f>IF(Blad1!L14="",NA(),Blad1!L14)</f>
        <v>0.15</v>
      </c>
      <c r="M192" t="str">
        <f>IF(Blad1!M14="",NA(),Blad1!M14)</f>
        <v>Andersson et al. (2012) Tibble</v>
      </c>
      <c r="N192" t="str">
        <f>IF(Blad1!N14="",NA(),Blad1!N14)</f>
        <v>Free Water Surface</v>
      </c>
      <c r="O192" t="str">
        <f>IF(Blad1!O14="",NA(),Blad1!O14)</f>
        <v>Urban storm water/runoff</v>
      </c>
      <c r="P192">
        <f>IF(Blad1!P14="",NA(),Blad1!P14)</f>
        <v>5700</v>
      </c>
      <c r="Q192">
        <f>IF(Blad1!Q14="",NA(),Blad1!Q14)</f>
        <v>34</v>
      </c>
      <c r="R192" t="str">
        <f>IF(Blad1!R14="",NA(),Blad1!R14)</f>
        <v>Created, formerly other land use</v>
      </c>
      <c r="S192" t="str">
        <f>IF(Blad1!S14="",NA(),Blad1!S14)</f>
        <v>Mixed</v>
      </c>
      <c r="T192" t="str">
        <f>IF(Blad1!T14="",NA(),Blad1!T14)</f>
        <v>Andersson et al. (2012) Tibble</v>
      </c>
      <c r="U192">
        <f>IF(Blad1!U14="",NA(),Blad1!U14)</f>
        <v>343.85964912280701</v>
      </c>
      <c r="V192" t="e">
        <f>IF(Blad1!V14="",NA(),Blad1!V14)</f>
        <v>#N/A</v>
      </c>
      <c r="W192">
        <f>IF(Blad1!W14="",NA(),Blad1!W14)</f>
        <v>163.15789473684211</v>
      </c>
      <c r="X192" t="e">
        <f>IF(Blad1!X14="",NA(),Blad1!X14)</f>
        <v>#N/A</v>
      </c>
      <c r="Y192">
        <f>IF(Blad1!Y14="",NA(),Blad1!Y14)</f>
        <v>47</v>
      </c>
      <c r="Z192" t="e">
        <f>IF(Blad1!Z14="",NA(),Blad1!Z14)</f>
        <v>#N/A</v>
      </c>
      <c r="AA192">
        <f>IF(Blad1!AA14="",NA(),Blad1!AA14)</f>
        <v>1</v>
      </c>
      <c r="AB192">
        <f>IF(Blad1!AB14="",NA(),Blad1!AB14)</f>
        <v>41.754385964912281</v>
      </c>
      <c r="AC192" t="e">
        <f>IF(Blad1!AC14="",NA(),Blad1!AC14)</f>
        <v>#N/A</v>
      </c>
      <c r="AD192">
        <f>IF(Blad1!AD14="",NA(),Blad1!AD14)</f>
        <v>27.719298245614034</v>
      </c>
      <c r="AE192" t="e">
        <f>IF(Blad1!AE14="",NA(),Blad1!AE14)</f>
        <v>#N/A</v>
      </c>
      <c r="AF192">
        <f>IF(Blad1!AF14="",NA(),Blad1!AF14)</f>
        <v>66</v>
      </c>
      <c r="AG192" t="e">
        <f>IF(Blad1!AG14="",NA(),Blad1!AG14)</f>
        <v>#N/A</v>
      </c>
      <c r="AH192">
        <f>IF(Blad1!AH14="",NA(),Blad1!AH14)</f>
        <v>1</v>
      </c>
    </row>
    <row r="193" spans="1:34" x14ac:dyDescent="0.3">
      <c r="A193" t="str">
        <f>IF(Blad1!A204="",NA(),Blad1!A204)</f>
        <v>Yi et al. (2010) Stormwater wetland</v>
      </c>
      <c r="B193" t="str">
        <f>IF(Blad1!B204="",NA(),Blad1!B204)</f>
        <v>South Korea</v>
      </c>
      <c r="C193">
        <f>IF(Blad1!C204="",NA(),Blad1!C204)</f>
        <v>37.304900000000004</v>
      </c>
      <c r="D193">
        <f>IF(Blad1!D204="",NA(),Blad1!D204)</f>
        <v>127.41970000000001</v>
      </c>
      <c r="E193" t="str">
        <f>IF(Blad1!E204="",NA(),Blad1!E204)</f>
        <v>2006-2008</v>
      </c>
      <c r="F193">
        <f>IF(Blad1!F204="",NA(),Blad1!F204)</f>
        <v>11.3</v>
      </c>
      <c r="G193">
        <f>IF(Blad1!G204="",NA(),Blad1!G204)</f>
        <v>1303</v>
      </c>
      <c r="H193" t="str">
        <f>IF(Blad1!H204="",NA(),Blad1!H204)</f>
        <v>Dwa</v>
      </c>
      <c r="I193">
        <f>IF(Blad1!I204="",NA(),Blad1!I204)/365.25</f>
        <v>0.7794661190965092</v>
      </c>
      <c r="J193" t="str">
        <f>IF(Blad1!J204="",NA(),Blad1!J204)</f>
        <v>Precipitation-driven</v>
      </c>
      <c r="K193" t="e">
        <f>IF(Blad1!K204="",NA(),Blad1!K204)</f>
        <v>#N/A</v>
      </c>
      <c r="L193" t="e">
        <f>IF(Blad1!L204="",NA(),Blad1!L204)</f>
        <v>#N/A</v>
      </c>
      <c r="M193" t="str">
        <f>IF(Blad1!M204="",NA(),Blad1!M204)</f>
        <v>Yi et al. (2010) Stormwater wetland</v>
      </c>
      <c r="N193" t="str">
        <f>IF(Blad1!N204="",NA(),Blad1!N204)</f>
        <v>Free Water Surface</v>
      </c>
      <c r="O193" t="str">
        <f>IF(Blad1!O204="",NA(),Blad1!O204)</f>
        <v>agricultural (storm) runoff</v>
      </c>
      <c r="P193">
        <f>IF(Blad1!P204="",NA(),Blad1!P204)</f>
        <v>2300</v>
      </c>
      <c r="Q193">
        <f>IF(Blad1!Q204="",NA(),Blad1!Q204)</f>
        <v>2</v>
      </c>
      <c r="R193" t="str">
        <f>IF(Blad1!R204="",NA(),Blad1!R204)</f>
        <v>Created, formerly other land use</v>
      </c>
      <c r="S193" t="str">
        <f>IF(Blad1!S204="",NA(),Blad1!S204)</f>
        <v>Emergent</v>
      </c>
      <c r="T193" t="str">
        <f>IF(Blad1!T204="",NA(),Blad1!T204)</f>
        <v>Yi et al. (2010) Stormwater wetland</v>
      </c>
      <c r="U193">
        <f>IF(Blad1!U204="",NA(),Blad1!U204)</f>
        <v>198</v>
      </c>
      <c r="V193" t="e">
        <f>IF(Blad1!V204="",NA(),Blad1!V204)</f>
        <v>#N/A</v>
      </c>
      <c r="W193">
        <f>IF(Blad1!W204="",NA(),Blad1!W204)</f>
        <v>35</v>
      </c>
      <c r="X193" t="e">
        <f>IF(Blad1!X204="",NA(),Blad1!X204)</f>
        <v>#N/A</v>
      </c>
      <c r="Y193">
        <f>IF(Blad1!Y204="",NA(),Blad1!Y204)</f>
        <v>17.676767676767678</v>
      </c>
      <c r="Z193" t="e">
        <f>IF(Blad1!Z204="",NA(),Blad1!Z204)</f>
        <v>#N/A</v>
      </c>
      <c r="AA193">
        <f>IF(Blad1!AA204="",NA(),Blad1!AA204)</f>
        <v>1</v>
      </c>
      <c r="AB193">
        <f>IF(Blad1!AB204="",NA(),Blad1!AB204)</f>
        <v>6.82</v>
      </c>
      <c r="AC193" t="e">
        <f>IF(Blad1!AC204="",NA(),Blad1!AC204)</f>
        <v>#N/A</v>
      </c>
      <c r="AD193">
        <f>IF(Blad1!AD204="",NA(),Blad1!AD204)</f>
        <v>3.91</v>
      </c>
      <c r="AE193" t="e">
        <f>IF(Blad1!AE204="",NA(),Blad1!AE204)</f>
        <v>#N/A</v>
      </c>
      <c r="AF193">
        <f>IF(Blad1!AF204="",NA(),Blad1!AF204)</f>
        <v>57.331378299120239</v>
      </c>
      <c r="AG193" t="e">
        <f>IF(Blad1!AG204="",NA(),Blad1!AG204)</f>
        <v>#N/A</v>
      </c>
      <c r="AH193">
        <f>IF(Blad1!AH204="",NA(),Blad1!AH204)</f>
        <v>1</v>
      </c>
    </row>
    <row r="194" spans="1:34" x14ac:dyDescent="0.3">
      <c r="A194" t="str">
        <f>IF(Blad1!A34="",NA(),Blad1!A34)</f>
        <v>Chang et al. (2004) West Lake Constructed Wetland</v>
      </c>
      <c r="B194" t="str">
        <f>IF(Blad1!B34="",NA(),Blad1!B34)</f>
        <v>China</v>
      </c>
      <c r="C194">
        <f>IF(Blad1!C34="",NA(),Blad1!C34)</f>
        <v>30.236499999999999</v>
      </c>
      <c r="D194">
        <f>IF(Blad1!D34="",NA(),Blad1!D34)</f>
        <v>120.1272</v>
      </c>
      <c r="E194" t="str">
        <f>IF(Blad1!E34="",NA(),Blad1!E34)</f>
        <v>2000-2001</v>
      </c>
      <c r="F194">
        <f>IF(Blad1!F34="",NA(),Blad1!F34)</f>
        <v>16.679166666666699</v>
      </c>
      <c r="G194">
        <f>IF(Blad1!G34="",NA(),Blad1!G34)</f>
        <v>1386</v>
      </c>
      <c r="H194" t="str">
        <f>IF(Blad1!H34="",NA(),Blad1!H34)</f>
        <v>Cfa</v>
      </c>
      <c r="I194">
        <f>IF(Blad1!I34="",NA(),Blad1!I34)/365.25</f>
        <v>0.99931553730321698</v>
      </c>
      <c r="J194" t="str">
        <f>IF(Blad1!J34="",NA(),Blad1!J34)</f>
        <v>Intermittent, constant</v>
      </c>
      <c r="K194">
        <f>IF(Blad1!K34="",NA(),Blad1!K34)</f>
        <v>6.8103236535057095</v>
      </c>
      <c r="L194">
        <f>IF(Blad1!L34="",NA(),Blad1!L34)</f>
        <v>0.30973451327433593</v>
      </c>
      <c r="M194" t="str">
        <f>IF(Blad1!M34="",NA(),Blad1!M34)</f>
        <v>Chang et al. (2004) West Lake Constructed Wetland</v>
      </c>
      <c r="N194" t="str">
        <f>IF(Blad1!N34="",NA(),Blad1!N34)</f>
        <v>Vertical Subsurface Down</v>
      </c>
      <c r="O194" t="str">
        <f>IF(Blad1!O34="",NA(),Blad1!O34)</f>
        <v>Agricultural+urban runoff</v>
      </c>
      <c r="P194">
        <f>IF(Blad1!P34="",NA(),Blad1!P34)</f>
        <v>162</v>
      </c>
      <c r="Q194">
        <f>IF(Blad1!Q34="",NA(),Blad1!Q34)</f>
        <v>2</v>
      </c>
      <c r="R194" t="str">
        <f>IF(Blad1!R34="",NA(),Blad1!R34)</f>
        <v>Constructed</v>
      </c>
      <c r="S194" t="str">
        <f>IF(Blad1!S34="",NA(),Blad1!S34)</f>
        <v>Emergent</v>
      </c>
      <c r="T194" t="str">
        <f>IF(Blad1!T34="",NA(),Blad1!T34)</f>
        <v>Chang et al. (2004) West Lake Constructed Wetland</v>
      </c>
      <c r="U194">
        <f>IF(Blad1!U34="",NA(),Blad1!U34)</f>
        <v>2485.7681335295842</v>
      </c>
      <c r="V194" t="e">
        <f>IF(Blad1!V34="",NA(),Blad1!V34)</f>
        <v>#N/A</v>
      </c>
      <c r="W194">
        <f>IF(Blad1!W34="",NA(),Blad1!W34)</f>
        <v>1169.5159661663915</v>
      </c>
      <c r="X194" t="e">
        <f>IF(Blad1!X34="",NA(),Blad1!X34)</f>
        <v>#N/A</v>
      </c>
      <c r="Y194">
        <f>IF(Blad1!Y34="",NA(),Blad1!Y34)</f>
        <v>47.048473684702671</v>
      </c>
      <c r="Z194" t="e">
        <f>IF(Blad1!Z34="",NA(),Blad1!Z34)</f>
        <v>#N/A</v>
      </c>
      <c r="AA194">
        <f>IF(Blad1!AA34="",NA(),Blad1!AA34)</f>
        <v>1</v>
      </c>
      <c r="AB194">
        <f>IF(Blad1!AB34="",NA(),Blad1!AB34)</f>
        <v>113.05309734513258</v>
      </c>
      <c r="AC194" t="e">
        <f>IF(Blad1!AC34="",NA(),Blad1!AC34)</f>
        <v>#N/A</v>
      </c>
      <c r="AD194">
        <f>IF(Blad1!AD34="",NA(),Blad1!AD34)</f>
        <v>89.710324483775679</v>
      </c>
      <c r="AE194" t="e">
        <f>IF(Blad1!AE34="",NA(),Blad1!AE34)</f>
        <v>#N/A</v>
      </c>
      <c r="AF194">
        <f>IF(Blad1!AF34="",NA(),Blad1!AF34)</f>
        <v>79.352380952380955</v>
      </c>
      <c r="AG194" t="e">
        <f>IF(Blad1!AG34="",NA(),Blad1!AG34)</f>
        <v>#N/A</v>
      </c>
      <c r="AH194">
        <f>IF(Blad1!AH34="",NA(),Blad1!AH34)</f>
        <v>1</v>
      </c>
    </row>
    <row r="195" spans="1:34" x14ac:dyDescent="0.3">
      <c r="A195" t="str">
        <f>IF(Blad1!A28="",NA(),Blad1!A28)</f>
        <v>Braskerud (2002) G1</v>
      </c>
      <c r="B195" t="str">
        <f>IF(Blad1!B28="",NA(),Blad1!B28)</f>
        <v>Norway</v>
      </c>
      <c r="C195">
        <f>IF(Blad1!C28="",NA(),Blad1!C28)</f>
        <v>58.735439999999997</v>
      </c>
      <c r="D195">
        <f>IF(Blad1!D28="",NA(),Blad1!D28)</f>
        <v>5.6820700000000004</v>
      </c>
      <c r="E195" t="str">
        <f>IF(Blad1!E28="",NA(),Blad1!E28)</f>
        <v>1996-1998</v>
      </c>
      <c r="F195">
        <f>IF(Blad1!F28="",NA(),Blad1!F28)</f>
        <v>7.0916666666666703</v>
      </c>
      <c r="G195">
        <f>IF(Blad1!G28="",NA(),Blad1!G28)</f>
        <v>1388</v>
      </c>
      <c r="H195" t="str">
        <f>IF(Blad1!H28="",NA(),Blad1!H28)</f>
        <v>Cfb</v>
      </c>
      <c r="I195">
        <f>IF(Blad1!I28="",NA(),Blad1!I28)/365.25</f>
        <v>1.2291581108829568</v>
      </c>
      <c r="J195" t="str">
        <f>IF(Blad1!J28="",NA(),Blad1!J28)</f>
        <v>continuous, variable</v>
      </c>
      <c r="K195">
        <f>IF(Blad1!K28="",NA(),Blad1!K28)</f>
        <v>5.14</v>
      </c>
      <c r="L195" t="e">
        <f>IF(Blad1!L28="",NA(),Blad1!L28)</f>
        <v>#N/A</v>
      </c>
      <c r="M195" t="str">
        <f>IF(Blad1!M28="",NA(),Blad1!M28)</f>
        <v>Braskerud (2002) G1</v>
      </c>
      <c r="N195" t="str">
        <f>IF(Blad1!N28="",NA(),Blad1!N28)</f>
        <v>Combined Horizontal</v>
      </c>
      <c r="O195" t="str">
        <f>IF(Blad1!O28="",NA(),Blad1!O28)</f>
        <v>River/Lake water</v>
      </c>
      <c r="P195">
        <f>IF(Blad1!P28="",NA(),Blad1!P28)</f>
        <v>460</v>
      </c>
      <c r="Q195">
        <f>IF(Blad1!Q28="",NA(),Blad1!Q28)</f>
        <v>2</v>
      </c>
      <c r="R195" t="str">
        <f>IF(Blad1!R28="",NA(),Blad1!R28)</f>
        <v>Constructed</v>
      </c>
      <c r="S195" t="str">
        <f>IF(Blad1!S28="",NA(),Blad1!S28)</f>
        <v>Emergent</v>
      </c>
      <c r="T195" t="str">
        <f>IF(Blad1!T28="",NA(),Blad1!T28)</f>
        <v>Braskerud (2002) G1</v>
      </c>
      <c r="U195">
        <f>IF(Blad1!U28="",NA(),Blad1!U28)</f>
        <v>1983</v>
      </c>
      <c r="V195" t="e">
        <f>IF(Blad1!V28="",NA(),Blad1!V28)</f>
        <v>#N/A</v>
      </c>
      <c r="W195">
        <f>IF(Blad1!W28="",NA(),Blad1!W28)</f>
        <v>285</v>
      </c>
      <c r="X195" t="e">
        <f>IF(Blad1!X28="",NA(),Blad1!X28)</f>
        <v>#N/A</v>
      </c>
      <c r="Y195">
        <f>IF(Blad1!Y28="",NA(),Blad1!Y28)</f>
        <v>14</v>
      </c>
      <c r="Z195" t="e">
        <f>IF(Blad1!Z28="",NA(),Blad1!Z28)</f>
        <v>#N/A</v>
      </c>
      <c r="AA195">
        <f>IF(Blad1!AA28="",NA(),Blad1!AA28)</f>
        <v>1</v>
      </c>
      <c r="AB195" t="e">
        <f>IF(Blad1!AB28="",NA(),Blad1!AB28)</f>
        <v>#N/A</v>
      </c>
      <c r="AC195" t="e">
        <f>IF(Blad1!AC28="",NA(),Blad1!AC28)</f>
        <v>#N/A</v>
      </c>
      <c r="AD195" t="e">
        <f>IF(Blad1!AD28="",NA(),Blad1!AD28)</f>
        <v>#N/A</v>
      </c>
      <c r="AE195" t="e">
        <f>IF(Blad1!AE28="",NA(),Blad1!AE28)</f>
        <v>#N/A</v>
      </c>
      <c r="AF195" t="e">
        <f>IF(Blad1!AF28="",NA(),Blad1!AF28)</f>
        <v>#N/A</v>
      </c>
      <c r="AG195" t="e">
        <f>IF(Blad1!AG28="",NA(),Blad1!AG28)</f>
        <v>#N/A</v>
      </c>
      <c r="AH195" t="e">
        <f>IF(Blad1!AH28="",NA(),Blad1!AH28)</f>
        <v>#N/A</v>
      </c>
    </row>
    <row r="196" spans="1:34" x14ac:dyDescent="0.3">
      <c r="A196" t="str">
        <f>IF(Blad1!A27="",NA(),Blad1!A27)</f>
        <v>Braskerud (2002) F</v>
      </c>
      <c r="B196" t="str">
        <f>IF(Blad1!B27="",NA(),Blad1!B27)</f>
        <v>Norway</v>
      </c>
      <c r="C196">
        <f>IF(Blad1!C27="",NA(),Blad1!C27)</f>
        <v>63.577289999999998</v>
      </c>
      <c r="D196">
        <f>IF(Blad1!D27="",NA(),Blad1!D27)</f>
        <v>10.37979</v>
      </c>
      <c r="E196" t="str">
        <f>IF(Blad1!E27="",NA(),Blad1!E27)</f>
        <v>1996-1999</v>
      </c>
      <c r="F196">
        <f>IF(Blad1!F27="",NA(),Blad1!F27)</f>
        <v>4.9249999999999998</v>
      </c>
      <c r="G196">
        <f>IF(Blad1!G27="",NA(),Blad1!G27)</f>
        <v>943</v>
      </c>
      <c r="H196" t="str">
        <f>IF(Blad1!H27="",NA(),Blad1!H27)</f>
        <v>Dfc</v>
      </c>
      <c r="I196">
        <f>IF(Blad1!I27="",NA(),Blad1!I27)/365.25</f>
        <v>1.6288843258042436</v>
      </c>
      <c r="J196" t="str">
        <f>IF(Blad1!J27="",NA(),Blad1!J27)</f>
        <v>continuous, variable</v>
      </c>
      <c r="K196">
        <f>IF(Blad1!K27="",NA(),Blad1!K27)</f>
        <v>1.6</v>
      </c>
      <c r="L196" t="e">
        <f>IF(Blad1!L27="",NA(),Blad1!L27)</f>
        <v>#N/A</v>
      </c>
      <c r="M196" t="str">
        <f>IF(Blad1!M27="",NA(),Blad1!M27)</f>
        <v>Braskerud (2002) F</v>
      </c>
      <c r="N196" t="str">
        <f>IF(Blad1!N27="",NA(),Blad1!N27)</f>
        <v>Combined Horizontal</v>
      </c>
      <c r="O196" t="str">
        <f>IF(Blad1!O27="",NA(),Blad1!O27)</f>
        <v>River/Lake water</v>
      </c>
      <c r="P196">
        <f>IF(Blad1!P27="",NA(),Blad1!P27)</f>
        <v>870</v>
      </c>
      <c r="Q196">
        <f>IF(Blad1!Q27="",NA(),Blad1!Q27)</f>
        <v>2</v>
      </c>
      <c r="R196" t="str">
        <f>IF(Blad1!R27="",NA(),Blad1!R27)</f>
        <v>Constructed</v>
      </c>
      <c r="S196" t="str">
        <f>IF(Blad1!S27="",NA(),Blad1!S27)</f>
        <v>Unspecified</v>
      </c>
      <c r="T196" t="str">
        <f>IF(Blad1!T27="",NA(),Blad1!T27)</f>
        <v>Braskerud (2002) F</v>
      </c>
      <c r="U196">
        <f>IF(Blad1!U27="",NA(),Blad1!U27)</f>
        <v>830</v>
      </c>
      <c r="V196" t="e">
        <f>IF(Blad1!V27="",NA(),Blad1!V27)</f>
        <v>#N/A</v>
      </c>
      <c r="W196">
        <f>IF(Blad1!W27="",NA(),Blad1!W27)</f>
        <v>50</v>
      </c>
      <c r="X196" t="e">
        <f>IF(Blad1!X27="",NA(),Blad1!X27)</f>
        <v>#N/A</v>
      </c>
      <c r="Y196">
        <f>IF(Blad1!Y27="",NA(),Blad1!Y27)</f>
        <v>6</v>
      </c>
      <c r="Z196" t="e">
        <f>IF(Blad1!Z27="",NA(),Blad1!Z27)</f>
        <v>#N/A</v>
      </c>
      <c r="AA196">
        <f>IF(Blad1!AA27="",NA(),Blad1!AA27)</f>
        <v>1</v>
      </c>
      <c r="AB196" t="e">
        <f>IF(Blad1!AB27="",NA(),Blad1!AB27)</f>
        <v>#N/A</v>
      </c>
      <c r="AC196" t="e">
        <f>IF(Blad1!AC27="",NA(),Blad1!AC27)</f>
        <v>#N/A</v>
      </c>
      <c r="AD196" t="e">
        <f>IF(Blad1!AD27="",NA(),Blad1!AD27)</f>
        <v>#N/A</v>
      </c>
      <c r="AE196" t="e">
        <f>IF(Blad1!AE27="",NA(),Blad1!AE27)</f>
        <v>#N/A</v>
      </c>
      <c r="AF196" t="e">
        <f>IF(Blad1!AF27="",NA(),Blad1!AF27)</f>
        <v>#N/A</v>
      </c>
      <c r="AG196" t="e">
        <f>IF(Blad1!AG27="",NA(),Blad1!AG27)</f>
        <v>#N/A</v>
      </c>
      <c r="AH196" t="e">
        <f>IF(Blad1!AH27="",NA(),Blad1!AH27)</f>
        <v>#N/A</v>
      </c>
    </row>
    <row r="197" spans="1:34" x14ac:dyDescent="0.3">
      <c r="A197" t="str">
        <f>IF(Blad1!A25="",NA(),Blad1!A25)</f>
        <v>Braskerud (2002) A</v>
      </c>
      <c r="B197" t="str">
        <f>IF(Blad1!B25="",NA(),Blad1!B25)</f>
        <v>Norway</v>
      </c>
      <c r="C197">
        <f>IF(Blad1!C25="",NA(),Blad1!C25)</f>
        <v>59.915455000000001</v>
      </c>
      <c r="D197">
        <f>IF(Blad1!D25="",NA(),Blad1!D25)</f>
        <v>11.635403</v>
      </c>
      <c r="E197" t="str">
        <f>IF(Blad1!E25="",NA(),Blad1!E25)</f>
        <v>1993-1999</v>
      </c>
      <c r="F197">
        <f>IF(Blad1!F25="",NA(),Blad1!F25)</f>
        <v>4.44166666666667</v>
      </c>
      <c r="G197">
        <f>IF(Blad1!G25="",NA(),Blad1!G25)</f>
        <v>803</v>
      </c>
      <c r="H197" t="str">
        <f>IF(Blad1!H25="",NA(),Blad1!H25)</f>
        <v>Dfb</v>
      </c>
      <c r="I197">
        <f>IF(Blad1!I25="",NA(),Blad1!I25)/365.25</f>
        <v>1.6988364134154688</v>
      </c>
      <c r="J197" t="str">
        <f>IF(Blad1!J25="",NA(),Blad1!J25)</f>
        <v>continuous, variable</v>
      </c>
      <c r="K197">
        <f>IF(Blad1!K25="",NA(),Blad1!K25)</f>
        <v>3.21</v>
      </c>
      <c r="L197" t="e">
        <f>IF(Blad1!L25="",NA(),Blad1!L25)</f>
        <v>#N/A</v>
      </c>
      <c r="M197" t="str">
        <f>IF(Blad1!M25="",NA(),Blad1!M25)</f>
        <v>Braskerud (2002) A</v>
      </c>
      <c r="N197" t="str">
        <f>IF(Blad1!N25="",NA(),Blad1!N25)</f>
        <v>Combined Horizontal</v>
      </c>
      <c r="O197" t="str">
        <f>IF(Blad1!O25="",NA(),Blad1!O25)</f>
        <v>River/Lake water</v>
      </c>
      <c r="P197">
        <f>IF(Blad1!P25="",NA(),Blad1!P25)</f>
        <v>900</v>
      </c>
      <c r="Q197">
        <f>IF(Blad1!Q25="",NA(),Blad1!Q25)</f>
        <v>2</v>
      </c>
      <c r="R197" t="str">
        <f>IF(Blad1!R25="",NA(),Blad1!R25)</f>
        <v>Constructed</v>
      </c>
      <c r="S197" t="str">
        <f>IF(Blad1!S25="",NA(),Blad1!S25)</f>
        <v>Emergent</v>
      </c>
      <c r="T197" t="str">
        <f>IF(Blad1!T25="",NA(),Blad1!T25)</f>
        <v>Braskerud (2002) A</v>
      </c>
      <c r="U197">
        <f>IF(Blad1!U25="",NA(),Blad1!U25)</f>
        <v>1707</v>
      </c>
      <c r="V197" t="e">
        <f>IF(Blad1!V25="",NA(),Blad1!V25)</f>
        <v>#N/A</v>
      </c>
      <c r="W197">
        <f>IF(Blad1!W25="",NA(),Blad1!W25)</f>
        <v>56</v>
      </c>
      <c r="X197" t="e">
        <f>IF(Blad1!X25="",NA(),Blad1!X25)</f>
        <v>#N/A</v>
      </c>
      <c r="Y197">
        <f>IF(Blad1!Y25="",NA(),Blad1!Y25)</f>
        <v>3</v>
      </c>
      <c r="Z197" t="e">
        <f>IF(Blad1!Z25="",NA(),Blad1!Z25)</f>
        <v>#N/A</v>
      </c>
      <c r="AA197">
        <f>IF(Blad1!AA25="",NA(),Blad1!AA25)</f>
        <v>1</v>
      </c>
      <c r="AB197" t="e">
        <f>IF(Blad1!AB25="",NA(),Blad1!AB25)</f>
        <v>#N/A</v>
      </c>
      <c r="AC197" t="e">
        <f>IF(Blad1!AC25="",NA(),Blad1!AC25)</f>
        <v>#N/A</v>
      </c>
      <c r="AD197" t="e">
        <f>IF(Blad1!AD25="",NA(),Blad1!AD25)</f>
        <v>#N/A</v>
      </c>
      <c r="AE197" t="e">
        <f>IF(Blad1!AE25="",NA(),Blad1!AE25)</f>
        <v>#N/A</v>
      </c>
      <c r="AF197" t="e">
        <f>IF(Blad1!AF25="",NA(),Blad1!AF25)</f>
        <v>#N/A</v>
      </c>
      <c r="AG197" t="e">
        <f>IF(Blad1!AG25="",NA(),Blad1!AG25)</f>
        <v>#N/A</v>
      </c>
      <c r="AH197" t="e">
        <f>IF(Blad1!AH25="",NA(),Blad1!AH25)</f>
        <v>#N/A</v>
      </c>
    </row>
    <row r="198" spans="1:34" x14ac:dyDescent="0.3">
      <c r="A198" t="str">
        <f>IF(Blad1!A192="",NA(),Blad1!A192)</f>
        <v>Tonderski et al. (2005) Slogstorp</v>
      </c>
      <c r="B198" t="str">
        <f>IF(Blad1!B192="",NA(),Blad1!B192)</f>
        <v>Sweden</v>
      </c>
      <c r="C198">
        <f>IF(Blad1!C192="",NA(),Blad1!C192)</f>
        <v>55.748800000000003</v>
      </c>
      <c r="D198">
        <f>IF(Blad1!D192="",NA(),Blad1!D192)</f>
        <v>13.452</v>
      </c>
      <c r="E198" t="str">
        <f>IF(Blad1!E192="",NA(),Blad1!E192)</f>
        <v>1998-2002</v>
      </c>
      <c r="F198">
        <f>IF(Blad1!F192="",NA(),Blad1!F192)</f>
        <v>7.8541666666666696</v>
      </c>
      <c r="G198">
        <f>IF(Blad1!G192="",NA(),Blad1!G192)</f>
        <v>662</v>
      </c>
      <c r="H198" t="str">
        <f>IF(Blad1!H192="",NA(),Blad1!H192)</f>
        <v>Cfb</v>
      </c>
      <c r="I198">
        <f>IF(Blad1!I192="",NA(),Blad1!I192)/365.25</f>
        <v>1.7987679671457906</v>
      </c>
      <c r="J198" t="str">
        <f>IF(Blad1!J192="",NA(),Blad1!J192)</f>
        <v>Precipitation-driven</v>
      </c>
      <c r="K198" t="e">
        <f>IF(Blad1!K192="",NA(),Blad1!K192)</f>
        <v>#N/A</v>
      </c>
      <c r="L198">
        <f>IF(Blad1!L192="",NA(),Blad1!L192)</f>
        <v>7.0000000000000007E-2</v>
      </c>
      <c r="M198" t="str">
        <f>IF(Blad1!M192="",NA(),Blad1!M192)</f>
        <v>Tonderski et al. (2005) Slogstorp</v>
      </c>
      <c r="N198" t="str">
        <f>IF(Blad1!N192="",NA(),Blad1!N192)</f>
        <v>Free Water Surface</v>
      </c>
      <c r="O198" t="str">
        <f>IF(Blad1!O192="",NA(),Blad1!O192)</f>
        <v>Agricultural runoff</v>
      </c>
      <c r="P198">
        <f>IF(Blad1!P192="",NA(),Blad1!P192)</f>
        <v>6500</v>
      </c>
      <c r="Q198">
        <f>IF(Blad1!Q192="",NA(),Blad1!Q192)</f>
        <v>1</v>
      </c>
      <c r="R198" t="str">
        <f>IF(Blad1!R192="",NA(),Blad1!R192)</f>
        <v>Constructed</v>
      </c>
      <c r="S198" t="str">
        <f>IF(Blad1!S192="",NA(),Blad1!S192)</f>
        <v>Submerged</v>
      </c>
      <c r="T198" t="str">
        <f>IF(Blad1!T192="",NA(),Blad1!T192)</f>
        <v>Tonderski et al. (2005) Slogstorp</v>
      </c>
      <c r="U198" t="e">
        <f>IF(Blad1!U192="",NA(),Blad1!U192)</f>
        <v>#N/A</v>
      </c>
      <c r="V198" t="e">
        <f>IF(Blad1!V192="",NA(),Blad1!V192)</f>
        <v>#N/A</v>
      </c>
      <c r="W198" t="e">
        <f>IF(Blad1!W192="",NA(),Blad1!W192)</f>
        <v>#N/A</v>
      </c>
      <c r="X198" t="e">
        <f>IF(Blad1!X192="",NA(),Blad1!X192)</f>
        <v>#N/A</v>
      </c>
      <c r="Y198" t="e">
        <f>IF(Blad1!Y192="",NA(),Blad1!Y192)</f>
        <v>#N/A</v>
      </c>
      <c r="Z198" t="e">
        <f>IF(Blad1!Z192="",NA(),Blad1!Z192)</f>
        <v>#N/A</v>
      </c>
      <c r="AA198" t="e">
        <f>IF(Blad1!AA192="",NA(),Blad1!AA192)</f>
        <v>#N/A</v>
      </c>
      <c r="AB198">
        <f>IF(Blad1!AB192="",NA(),Blad1!AB192)</f>
        <v>44.228094575799702</v>
      </c>
      <c r="AC198" t="e">
        <f>IF(Blad1!AC192="",NA(),Blad1!AC192)</f>
        <v>#N/A</v>
      </c>
      <c r="AD198">
        <f>IF(Blad1!AD192="",NA(),Blad1!AD192)</f>
        <v>4.9235048678720403</v>
      </c>
      <c r="AE198" t="e">
        <f>IF(Blad1!AE192="",NA(),Blad1!AE192)</f>
        <v>#N/A</v>
      </c>
      <c r="AF198">
        <f>IF(Blad1!AF192="",NA(),Blad1!AF192)</f>
        <v>11.132075471698109</v>
      </c>
      <c r="AG198" t="e">
        <f>IF(Blad1!AG192="",NA(),Blad1!AG192)</f>
        <v>#N/A</v>
      </c>
      <c r="AH198">
        <f>IF(Blad1!AH192="",NA(),Blad1!AH192)</f>
        <v>1</v>
      </c>
    </row>
    <row r="199" spans="1:34" x14ac:dyDescent="0.3">
      <c r="A199" t="str">
        <f>IF(Blad1!A26="",NA(),Blad1!A26)</f>
        <v>Braskerud (2002) C</v>
      </c>
      <c r="B199" t="str">
        <f>IF(Blad1!B26="",NA(),Blad1!B26)</f>
        <v>Norway</v>
      </c>
      <c r="C199">
        <f>IF(Blad1!C26="",NA(),Blad1!C26)</f>
        <v>59.878283000000003</v>
      </c>
      <c r="D199">
        <f>IF(Blad1!D26="",NA(),Blad1!D26)</f>
        <v>11.219953</v>
      </c>
      <c r="E199" t="str">
        <f>IF(Blad1!E26="",NA(),Blad1!E26)</f>
        <v>1993-1999</v>
      </c>
      <c r="F199">
        <f>IF(Blad1!F26="",NA(),Blad1!F26)</f>
        <v>4.7333333333333298</v>
      </c>
      <c r="G199">
        <f>IF(Blad1!G26="",NA(),Blad1!G26)</f>
        <v>818</v>
      </c>
      <c r="H199" t="str">
        <f>IF(Blad1!H26="",NA(),Blad1!H26)</f>
        <v>Dfb</v>
      </c>
      <c r="I199">
        <f>IF(Blad1!I26="",NA(),Blad1!I26)/365.25</f>
        <v>1.8087611225188227</v>
      </c>
      <c r="J199" t="str">
        <f>IF(Blad1!J26="",NA(),Blad1!J26)</f>
        <v>continuous, variable</v>
      </c>
      <c r="K199">
        <f>IF(Blad1!K26="",NA(),Blad1!K26)</f>
        <v>3.49</v>
      </c>
      <c r="L199" t="e">
        <f>IF(Blad1!L26="",NA(),Blad1!L26)</f>
        <v>#N/A</v>
      </c>
      <c r="M199" t="str">
        <f>IF(Blad1!M26="",NA(),Blad1!M26)</f>
        <v>Braskerud (2002) C</v>
      </c>
      <c r="N199" t="str">
        <f>IF(Blad1!N26="",NA(),Blad1!N26)</f>
        <v>Combined Horizontal</v>
      </c>
      <c r="O199" t="str">
        <f>IF(Blad1!O26="",NA(),Blad1!O26)</f>
        <v>River/Lake water</v>
      </c>
      <c r="P199">
        <f>IF(Blad1!P26="",NA(),Blad1!P26)</f>
        <v>345</v>
      </c>
      <c r="Q199">
        <f>IF(Blad1!Q26="",NA(),Blad1!Q26)</f>
        <v>2</v>
      </c>
      <c r="R199" t="str">
        <f>IF(Blad1!R26="",NA(),Blad1!R26)</f>
        <v>Constructed</v>
      </c>
      <c r="S199" t="str">
        <f>IF(Blad1!S26="",NA(),Blad1!S26)</f>
        <v>Emergent</v>
      </c>
      <c r="T199" t="str">
        <f>IF(Blad1!T26="",NA(),Blad1!T26)</f>
        <v>Braskerud (2002) C</v>
      </c>
      <c r="U199">
        <f>IF(Blad1!U26="",NA(),Blad1!U26)</f>
        <v>2267</v>
      </c>
      <c r="V199" t="e">
        <f>IF(Blad1!V26="",NA(),Blad1!V26)</f>
        <v>#N/A</v>
      </c>
      <c r="W199">
        <f>IF(Blad1!W26="",NA(),Blad1!W26)</f>
        <v>93</v>
      </c>
      <c r="X199" t="e">
        <f>IF(Blad1!X26="",NA(),Blad1!X26)</f>
        <v>#N/A</v>
      </c>
      <c r="Y199">
        <f>IF(Blad1!Y26="",NA(),Blad1!Y26)</f>
        <v>4</v>
      </c>
      <c r="Z199" t="e">
        <f>IF(Blad1!Z26="",NA(),Blad1!Z26)</f>
        <v>#N/A</v>
      </c>
      <c r="AA199">
        <f>IF(Blad1!AA26="",NA(),Blad1!AA26)</f>
        <v>1</v>
      </c>
      <c r="AB199" t="e">
        <f>IF(Blad1!AB26="",NA(),Blad1!AB26)</f>
        <v>#N/A</v>
      </c>
      <c r="AC199" t="e">
        <f>IF(Blad1!AC26="",NA(),Blad1!AC26)</f>
        <v>#N/A</v>
      </c>
      <c r="AD199" t="e">
        <f>IF(Blad1!AD26="",NA(),Blad1!AD26)</f>
        <v>#N/A</v>
      </c>
      <c r="AE199" t="e">
        <f>IF(Blad1!AE26="",NA(),Blad1!AE26)</f>
        <v>#N/A</v>
      </c>
      <c r="AF199" t="e">
        <f>IF(Blad1!AF26="",NA(),Blad1!AF26)</f>
        <v>#N/A</v>
      </c>
      <c r="AG199" t="e">
        <f>IF(Blad1!AG26="",NA(),Blad1!AG26)</f>
        <v>#N/A</v>
      </c>
      <c r="AH199" t="e">
        <f>IF(Blad1!AH26="",NA(),Blad1!AH26)</f>
        <v>#N/A</v>
      </c>
    </row>
    <row r="200" spans="1:34" x14ac:dyDescent="0.3">
      <c r="A200" t="str">
        <f>IF(Blad1!A30="",NA(),Blad1!A30)</f>
        <v>Braskerud et al. (2005) Berg</v>
      </c>
      <c r="B200" t="str">
        <f>IF(Blad1!B30="",NA(),Blad1!B30)</f>
        <v>Norway</v>
      </c>
      <c r="C200">
        <f>IF(Blad1!C30="",NA(),Blad1!C30)</f>
        <v>59.915455000000001</v>
      </c>
      <c r="D200">
        <f>IF(Blad1!D30="",NA(),Blad1!D30)</f>
        <v>11.635403</v>
      </c>
      <c r="E200" t="str">
        <f>IF(Blad1!E30="",NA(),Blad1!E30)</f>
        <v>1998-2001</v>
      </c>
      <c r="F200">
        <f>IF(Blad1!F30="",NA(),Blad1!F30)</f>
        <v>4.44166666666667</v>
      </c>
      <c r="G200">
        <f>IF(Blad1!G30="",NA(),Blad1!G30)</f>
        <v>803</v>
      </c>
      <c r="H200" t="str">
        <f>IF(Blad1!H30="",NA(),Blad1!H30)</f>
        <v>Dfb</v>
      </c>
      <c r="I200">
        <f>IF(Blad1!I30="",NA(),Blad1!I30)/365.25</f>
        <v>3.6959880887175669</v>
      </c>
      <c r="J200" t="str">
        <f>IF(Blad1!J30="",NA(),Blad1!J30)</f>
        <v>Precipitation-driven</v>
      </c>
      <c r="K200" t="e">
        <f>IF(Blad1!K30="",NA(),Blad1!K30)</f>
        <v>#N/A</v>
      </c>
      <c r="L200">
        <f>IF(Blad1!L30="",NA(),Blad1!L30)</f>
        <v>0.20508624425424202</v>
      </c>
      <c r="M200" t="str">
        <f>IF(Blad1!M30="",NA(),Blad1!M30)</f>
        <v>Braskerud et al. (2005) Berg</v>
      </c>
      <c r="N200" t="str">
        <f>IF(Blad1!N30="",NA(),Blad1!N30)</f>
        <v>Free Water Surface</v>
      </c>
      <c r="O200" t="str">
        <f>IF(Blad1!O30="",NA(),Blad1!O30)</f>
        <v>Agricultural runoff</v>
      </c>
      <c r="P200">
        <f>IF(Blad1!P30="",NA(),Blad1!P30)</f>
        <v>900</v>
      </c>
      <c r="Q200">
        <f>IF(Blad1!Q30="",NA(),Blad1!Q30)</f>
        <v>8</v>
      </c>
      <c r="R200" t="str">
        <f>IF(Blad1!R30="",NA(),Blad1!R30)</f>
        <v>Created, formerly cropland</v>
      </c>
      <c r="S200" t="str">
        <f>IF(Blad1!S30="",NA(),Blad1!S30)</f>
        <v>Emergent</v>
      </c>
      <c r="T200" t="str">
        <f>IF(Blad1!T30="",NA(),Blad1!T30)</f>
        <v>Braskerud et al. (2005) Berg</v>
      </c>
      <c r="U200" t="e">
        <f>IF(Blad1!U30="",NA(),Blad1!U30)</f>
        <v>#N/A</v>
      </c>
      <c r="V200" t="e">
        <f>IF(Blad1!V30="",NA(),Blad1!V30)</f>
        <v>#N/A</v>
      </c>
      <c r="W200" t="e">
        <f>IF(Blad1!W30="",NA(),Blad1!W30)</f>
        <v>#N/A</v>
      </c>
      <c r="X200" t="e">
        <f>IF(Blad1!X30="",NA(),Blad1!X30)</f>
        <v>#N/A</v>
      </c>
      <c r="Y200" t="e">
        <f>IF(Blad1!Y30="",NA(),Blad1!Y30)</f>
        <v>#N/A</v>
      </c>
      <c r="Z200" t="e">
        <f>IF(Blad1!Z30="",NA(),Blad1!Z30)</f>
        <v>#N/A</v>
      </c>
      <c r="AA200" t="e">
        <f>IF(Blad1!AA30="",NA(),Blad1!AA30)</f>
        <v>#N/A</v>
      </c>
      <c r="AB200">
        <f>IF(Blad1!AB30="",NA(),Blad1!AB30)</f>
        <v>306.9395789745106</v>
      </c>
      <c r="AC200">
        <f>IF(Blad1!AC30="",NA(),Blad1!AC30)</f>
        <v>144.48294408544984</v>
      </c>
      <c r="AD200">
        <f>IF(Blad1!AD30="",NA(),Blad1!AD30)</f>
        <v>133.01219717728532</v>
      </c>
      <c r="AE200">
        <f>IF(Blad1!AE30="",NA(),Blad1!AE30)</f>
        <v>89.816199862201842</v>
      </c>
      <c r="AF200">
        <f>IF(Blad1!AF30="",NA(),Blad1!AF30)</f>
        <v>40.001713667038338</v>
      </c>
      <c r="AG200">
        <f>IF(Blad1!AG30="",NA(),Blad1!AG30)</f>
        <v>11.539298516122557</v>
      </c>
      <c r="AH200">
        <f>IF(Blad1!AH30="",NA(),Blad1!AH30)</f>
        <v>3</v>
      </c>
    </row>
    <row r="201" spans="1:34" x14ac:dyDescent="0.3">
      <c r="A201" t="str">
        <f>IF(Blad1!A17="",NA(),Blad1!A17)</f>
        <v>Bass &amp; Evans (2004) Liza's bottom</v>
      </c>
      <c r="B201" t="str">
        <f>IF(Blad1!B17="",NA(),Blad1!B17)</f>
        <v>North Carolina, USA</v>
      </c>
      <c r="C201">
        <f>IF(Blad1!C17="",NA(),Blad1!C17)</f>
        <v>36.062480999999998</v>
      </c>
      <c r="D201">
        <f>IF(Blad1!D17="",NA(),Blad1!D17)</f>
        <v>-76.615210000000005</v>
      </c>
      <c r="E201" t="str">
        <f>IF(Blad1!E17="",NA(),Blad1!E17)</f>
        <v>1997-1999</v>
      </c>
      <c r="F201">
        <f>IF(Blad1!F17="",NA(),Blad1!F17)</f>
        <v>15.637499999999999</v>
      </c>
      <c r="G201">
        <f>IF(Blad1!G17="",NA(),Blad1!G17)</f>
        <v>1240</v>
      </c>
      <c r="H201" t="str">
        <f>IF(Blad1!H17="",NA(),Blad1!H17)</f>
        <v>Cfa</v>
      </c>
      <c r="I201" t="e">
        <f>IF(Blad1!I17="",NA(),Blad1!I17)/365.25</f>
        <v>#N/A</v>
      </c>
      <c r="J201" t="str">
        <f>IF(Blad1!J17="",NA(),Blad1!J17)</f>
        <v>Precipitation-driven</v>
      </c>
      <c r="K201">
        <f>IF(Blad1!K17="",NA(),Blad1!K17)</f>
        <v>2.7</v>
      </c>
      <c r="L201">
        <f>IF(Blad1!L17="",NA(),Blad1!L17)</f>
        <v>0.37</v>
      </c>
      <c r="M201" t="str">
        <f>IF(Blad1!M17="",NA(),Blad1!M17)</f>
        <v>Bass &amp; Evans (2004) Liza's bottom</v>
      </c>
      <c r="N201" t="str">
        <f>IF(Blad1!N17="",NA(),Blad1!N17)</f>
        <v>Free Water Surface</v>
      </c>
      <c r="O201" t="str">
        <f>IF(Blad1!O17="",NA(),Blad1!O17)</f>
        <v>Agricultural+urban runoff</v>
      </c>
      <c r="P201">
        <f>IF(Blad1!P17="",NA(),Blad1!P17)</f>
        <v>10000</v>
      </c>
      <c r="Q201">
        <f>IF(Blad1!Q17="",NA(),Blad1!Q17)</f>
        <v>0</v>
      </c>
      <c r="R201" t="str">
        <f>IF(Blad1!R17="",NA(),Blad1!R17)</f>
        <v>Created, formerly other land use</v>
      </c>
      <c r="S201" t="str">
        <f>IF(Blad1!S17="",NA(),Blad1!S17)</f>
        <v>Emergent</v>
      </c>
      <c r="T201" t="str">
        <f>IF(Blad1!T17="",NA(),Blad1!T17)</f>
        <v>Bass &amp; Evans (2004) Liza's bottom</v>
      </c>
      <c r="U201">
        <f>IF(Blad1!U17="",NA(),Blad1!U17)</f>
        <v>174.37168610816542</v>
      </c>
      <c r="V201" t="e">
        <f>IF(Blad1!V17="",NA(),Blad1!V17)</f>
        <v>#N/A</v>
      </c>
      <c r="W201">
        <f>IF(Blad1!W17="",NA(),Blad1!W17)</f>
        <v>31.081124072110285</v>
      </c>
      <c r="X201" t="e">
        <f>IF(Blad1!X17="",NA(),Blad1!X17)</f>
        <v>#N/A</v>
      </c>
      <c r="Y201">
        <f>IF(Blad1!Y17="",NA(),Blad1!Y17)</f>
        <v>17.82</v>
      </c>
      <c r="Z201" t="e">
        <f>IF(Blad1!Z17="",NA(),Blad1!Z17)</f>
        <v>#N/A</v>
      </c>
      <c r="AA201">
        <f>IF(Blad1!AA17="",NA(),Blad1!AA17)</f>
        <v>1</v>
      </c>
      <c r="AB201">
        <f>IF(Blad1!AB17="",NA(),Blad1!AB17)</f>
        <v>26.591198303287381</v>
      </c>
      <c r="AC201" t="e">
        <f>IF(Blad1!AC17="",NA(),Blad1!AC17)</f>
        <v>#N/A</v>
      </c>
      <c r="AD201">
        <f>IF(Blad1!AD17="",NA(),Blad1!AD17)</f>
        <v>-12.695652173913043</v>
      </c>
      <c r="AE201" t="e">
        <f>IF(Blad1!AE17="",NA(),Blad1!AE17)</f>
        <v>#N/A</v>
      </c>
      <c r="AF201">
        <f>IF(Blad1!AF17="",NA(),Blad1!AF17)</f>
        <v>-48</v>
      </c>
      <c r="AG201" t="e">
        <f>IF(Blad1!AG17="",NA(),Blad1!AG17)</f>
        <v>#N/A</v>
      </c>
      <c r="AH201">
        <f>IF(Blad1!AH17="",NA(),Blad1!AH17)</f>
        <v>1</v>
      </c>
    </row>
    <row r="202" spans="1:34" x14ac:dyDescent="0.3">
      <c r="A202" t="str">
        <f>IF(Blad1!A31="",NA(),Blad1!A31)</f>
        <v>Bratli et al. (1999) Lake Borrevannet</v>
      </c>
      <c r="B202" t="str">
        <f>IF(Blad1!B31="",NA(),Blad1!B31)</f>
        <v>Norway</v>
      </c>
      <c r="C202">
        <f>IF(Blad1!C31="",NA(),Blad1!C31)</f>
        <v>59.396250000000002</v>
      </c>
      <c r="D202">
        <f>IF(Blad1!D31="",NA(),Blad1!D31)</f>
        <v>10.44257</v>
      </c>
      <c r="E202" t="str">
        <f>IF(Blad1!E31="",NA(),Blad1!E31)</f>
        <v>1994-1996</v>
      </c>
      <c r="F202">
        <f>IF(Blad1!F31="",NA(),Blad1!F31)</f>
        <v>6.9249999999999998</v>
      </c>
      <c r="G202">
        <f>IF(Blad1!G31="",NA(),Blad1!G31)</f>
        <v>729</v>
      </c>
      <c r="H202" t="str">
        <f>IF(Blad1!H31="",NA(),Blad1!H31)</f>
        <v>Cfb</v>
      </c>
      <c r="I202" t="e">
        <f>IF(Blad1!I31="",NA(),Blad1!I31)/365.25</f>
        <v>#N/A</v>
      </c>
      <c r="J202" t="str">
        <f>IF(Blad1!J31="",NA(),Blad1!J31)</f>
        <v>continuous, variable</v>
      </c>
      <c r="K202" t="e">
        <f>IF(Blad1!K31="",NA(),Blad1!K31)</f>
        <v>#N/A</v>
      </c>
      <c r="L202" t="e">
        <f>IF(Blad1!L31="",NA(),Blad1!L31)</f>
        <v>#N/A</v>
      </c>
      <c r="M202" t="str">
        <f>IF(Blad1!M31="",NA(),Blad1!M31)</f>
        <v>Bratli et al. (1999) Lake Borrevannet</v>
      </c>
      <c r="N202" t="str">
        <f>IF(Blad1!N31="",NA(),Blad1!N31)</f>
        <v>Free Water Surface</v>
      </c>
      <c r="O202" t="str">
        <f>IF(Blad1!O31="",NA(),Blad1!O31)</f>
        <v>Agricultural runoff</v>
      </c>
      <c r="P202">
        <f>IF(Blad1!P31="",NA(),Blad1!P31)</f>
        <v>250000</v>
      </c>
      <c r="Q202">
        <f>IF(Blad1!Q31="",NA(),Blad1!Q31)</f>
        <v>0</v>
      </c>
      <c r="R202" t="str">
        <f>IF(Blad1!R31="",NA(),Blad1!R31)</f>
        <v>Created, formerly other land use</v>
      </c>
      <c r="S202" t="str">
        <f>IF(Blad1!S31="",NA(),Blad1!S31)</f>
        <v>Mixed</v>
      </c>
      <c r="T202" t="str">
        <f>IF(Blad1!T31="",NA(),Blad1!T31)</f>
        <v>Bratli et al. (1999) Lake Borrevannet</v>
      </c>
      <c r="U202">
        <f>IF(Blad1!U31="",NA(),Blad1!U31)</f>
        <v>640.10081889441449</v>
      </c>
      <c r="V202">
        <f>IF(Blad1!V31="",NA(),Blad1!V31)</f>
        <v>111.49566454696274</v>
      </c>
      <c r="W202">
        <f>IF(Blad1!W31="",NA(),Blad1!W31)</f>
        <v>260.4223399535403</v>
      </c>
      <c r="X202">
        <f>IF(Blad1!X31="",NA(),Blad1!X31)</f>
        <v>4.8403102673584169</v>
      </c>
      <c r="Y202">
        <f>IF(Blad1!Y31="",NA(),Blad1!Y31)</f>
        <v>41.674346272464334</v>
      </c>
      <c r="Z202">
        <f>IF(Blad1!Z31="",NA(),Blad1!Z31)</f>
        <v>8.5291911736001094</v>
      </c>
      <c r="AA202">
        <f>IF(Blad1!AA31="",NA(),Blad1!AA31)</f>
        <v>3</v>
      </c>
      <c r="AB202">
        <f>IF(Blad1!AB31="",NA(),Blad1!AB31)</f>
        <v>21.561675835399424</v>
      </c>
      <c r="AC202">
        <f>IF(Blad1!AC31="",NA(),Blad1!AC31)</f>
        <v>4.0988066627017714</v>
      </c>
      <c r="AD202">
        <f>IF(Blad1!AD31="",NA(),Blad1!AD31)</f>
        <v>13.04322231150438</v>
      </c>
      <c r="AE202">
        <f>IF(Blad1!AE31="",NA(),Blad1!AE31)</f>
        <v>0.2238609378519486</v>
      </c>
      <c r="AF202">
        <f>IF(Blad1!AF31="",NA(),Blad1!AF31)</f>
        <v>62.019482958963437</v>
      </c>
      <c r="AG202">
        <f>IF(Blad1!AG31="",NA(),Blad1!AG31)</f>
        <v>12.067016175261161</v>
      </c>
      <c r="AH202">
        <f>IF(Blad1!AH31="",NA(),Blad1!AH31)</f>
        <v>3</v>
      </c>
    </row>
    <row r="203" spans="1:34" x14ac:dyDescent="0.3">
      <c r="A203" t="str">
        <f>IF(Blad1!A89="",NA(),Blad1!A89)</f>
        <v>Hoffmann et al. (2011) Karlsmosen</v>
      </c>
      <c r="B203" t="str">
        <f>IF(Blad1!B89="",NA(),Blad1!B89)</f>
        <v>Denmark</v>
      </c>
      <c r="C203">
        <f>IF(Blad1!C89="",NA(),Blad1!C89)</f>
        <v>55.16</v>
      </c>
      <c r="D203">
        <f>IF(Blad1!D89="",NA(),Blad1!D89)</f>
        <v>10.489000000000001</v>
      </c>
      <c r="E203">
        <f>IF(Blad1!E89="",NA(),Blad1!E89)</f>
        <v>2003</v>
      </c>
      <c r="F203">
        <f>IF(Blad1!F89="",NA(),Blad1!F89)</f>
        <v>7.9124999999999996</v>
      </c>
      <c r="G203">
        <f>IF(Blad1!G89="",NA(),Blad1!G89)</f>
        <v>632</v>
      </c>
      <c r="H203" t="str">
        <f>IF(Blad1!H89="",NA(),Blad1!H89)</f>
        <v>Cfb</v>
      </c>
      <c r="I203" t="e">
        <f>IF(Blad1!I89="",NA(),Blad1!I89)/365.25</f>
        <v>#N/A</v>
      </c>
      <c r="J203" t="str">
        <f>IF(Blad1!J89="",NA(),Blad1!J89)</f>
        <v>Precipitation-driven</v>
      </c>
      <c r="K203" t="e">
        <f>IF(Blad1!K89="",NA(),Blad1!K89)</f>
        <v>#N/A</v>
      </c>
      <c r="L203" t="e">
        <f>IF(Blad1!L89="",NA(),Blad1!L89)</f>
        <v>#N/A</v>
      </c>
      <c r="M203" t="str">
        <f>IF(Blad1!M89="",NA(),Blad1!M89)</f>
        <v>Hoffmann et al. (2011) Karlsmosen</v>
      </c>
      <c r="N203" t="str">
        <f>IF(Blad1!N89="",NA(),Blad1!N89)</f>
        <v>Free Water Surface</v>
      </c>
      <c r="O203" t="str">
        <f>IF(Blad1!O89="",NA(),Blad1!O89)</f>
        <v>Agricultural runoff</v>
      </c>
      <c r="P203">
        <f>IF(Blad1!P89="",NA(),Blad1!P89)</f>
        <v>650000</v>
      </c>
      <c r="Q203">
        <f>IF(Blad1!Q89="",NA(),Blad1!Q89)</f>
        <v>1</v>
      </c>
      <c r="R203" t="str">
        <f>IF(Blad1!R89="",NA(),Blad1!R89)</f>
        <v>Restored, formerly other land use</v>
      </c>
      <c r="S203" t="str">
        <f>IF(Blad1!S89="",NA(),Blad1!S89)</f>
        <v>Unspecified</v>
      </c>
      <c r="T203" t="str">
        <f>IF(Blad1!T89="",NA(),Blad1!T89)</f>
        <v>Hoffmann et al. (2011) Karlsmosen</v>
      </c>
      <c r="U203">
        <f>IF(Blad1!U89="",NA(),Blad1!U89)</f>
        <v>66.803076923076929</v>
      </c>
      <c r="V203" t="e">
        <f>IF(Blad1!V89="",NA(),Blad1!V89)</f>
        <v>#N/A</v>
      </c>
      <c r="W203">
        <f>IF(Blad1!W89="",NA(),Blad1!W89)</f>
        <v>33.695384615384619</v>
      </c>
      <c r="X203" t="e">
        <f>IF(Blad1!X89="",NA(),Blad1!X89)</f>
        <v>#N/A</v>
      </c>
      <c r="Y203">
        <f>IF(Blad1!Y89="",NA(),Blad1!Y89)</f>
        <v>50</v>
      </c>
      <c r="Z203" t="e">
        <f>IF(Blad1!Z89="",NA(),Blad1!Z89)</f>
        <v>#N/A</v>
      </c>
      <c r="AA203">
        <f>IF(Blad1!AA89="",NA(),Blad1!AA89)</f>
        <v>1</v>
      </c>
      <c r="AB203">
        <f>IF(Blad1!AB89="",NA(),Blad1!AB89)</f>
        <v>1.3538461538461539</v>
      </c>
      <c r="AC203" t="e">
        <f>IF(Blad1!AC89="",NA(),Blad1!AC89)</f>
        <v>#N/A</v>
      </c>
      <c r="AD203">
        <f>IF(Blad1!AD89="",NA(),Blad1!AD89)</f>
        <v>0.81384615384615389</v>
      </c>
      <c r="AE203" t="e">
        <f>IF(Blad1!AE89="",NA(),Blad1!AE89)</f>
        <v>#N/A</v>
      </c>
      <c r="AF203">
        <f>IF(Blad1!AF89="",NA(),Blad1!AF89)</f>
        <v>60</v>
      </c>
      <c r="AG203" t="e">
        <f>IF(Blad1!AG89="",NA(),Blad1!AG89)</f>
        <v>#N/A</v>
      </c>
      <c r="AH203">
        <f>IF(Blad1!AH89="",NA(),Blad1!AH89)</f>
        <v>1</v>
      </c>
    </row>
    <row r="204" spans="1:34" x14ac:dyDescent="0.3">
      <c r="A204" t="str">
        <f>IF(Blad1!A90="",NA(),Blad1!A90)</f>
        <v>Hoffmann et al. (2011) Lyngbygaards</v>
      </c>
      <c r="B204" t="str">
        <f>IF(Blad1!B90="",NA(),Blad1!B90)</f>
        <v>Denmark</v>
      </c>
      <c r="C204">
        <f>IF(Blad1!C90="",NA(),Blad1!C90)</f>
        <v>56.113999999999997</v>
      </c>
      <c r="D204">
        <f>IF(Blad1!D90="",NA(),Blad1!D90)</f>
        <v>9.9559999999999995</v>
      </c>
      <c r="E204">
        <f>IF(Blad1!E90="",NA(),Blad1!E90)</f>
        <v>2007</v>
      </c>
      <c r="F204">
        <f>IF(Blad1!F90="",NA(),Blad1!F90)</f>
        <v>7.2958333333333298</v>
      </c>
      <c r="G204">
        <f>IF(Blad1!G90="",NA(),Blad1!G90)</f>
        <v>665</v>
      </c>
      <c r="H204" t="str">
        <f>IF(Blad1!H90="",NA(),Blad1!H90)</f>
        <v>Cfb</v>
      </c>
      <c r="I204" t="e">
        <f>IF(Blad1!I90="",NA(),Blad1!I90)/365.25</f>
        <v>#N/A</v>
      </c>
      <c r="J204" t="str">
        <f>IF(Blad1!J90="",NA(),Blad1!J90)</f>
        <v>Precipitation-driven</v>
      </c>
      <c r="K204" t="e">
        <f>IF(Blad1!K90="",NA(),Blad1!K90)</f>
        <v>#N/A</v>
      </c>
      <c r="L204" t="e">
        <f>IF(Blad1!L90="",NA(),Blad1!L90)</f>
        <v>#N/A</v>
      </c>
      <c r="M204" t="str">
        <f>IF(Blad1!M90="",NA(),Blad1!M90)</f>
        <v>Hoffmann et al. (2011) Lyngbygaards</v>
      </c>
      <c r="N204" t="str">
        <f>IF(Blad1!N90="",NA(),Blad1!N90)</f>
        <v>Free Water Surface</v>
      </c>
      <c r="O204" t="str">
        <f>IF(Blad1!O90="",NA(),Blad1!O90)</f>
        <v>River/Lake water</v>
      </c>
      <c r="P204">
        <f>IF(Blad1!P90="",NA(),Blad1!P90)</f>
        <v>1800000</v>
      </c>
      <c r="Q204">
        <f>IF(Blad1!Q90="",NA(),Blad1!Q90)</f>
        <v>0</v>
      </c>
      <c r="R204" t="str">
        <f>IF(Blad1!R90="",NA(),Blad1!R90)</f>
        <v>Restored, formerly drained cropland</v>
      </c>
      <c r="S204" t="str">
        <f>IF(Blad1!S90="",NA(),Blad1!S90)</f>
        <v>Unspecified</v>
      </c>
      <c r="T204" t="str">
        <f>IF(Blad1!T90="",NA(),Blad1!T90)</f>
        <v>Hoffmann et al. (2011) Lyngbygaards</v>
      </c>
      <c r="U204" t="e">
        <f>IF(Blad1!U90="",NA(),Blad1!U90)</f>
        <v>#N/A</v>
      </c>
      <c r="V204" t="e">
        <f>IF(Blad1!V90="",NA(),Blad1!V90)</f>
        <v>#N/A</v>
      </c>
      <c r="W204" t="e">
        <f>IF(Blad1!W90="",NA(),Blad1!W90)</f>
        <v>#N/A</v>
      </c>
      <c r="X204" t="e">
        <f>IF(Blad1!X90="",NA(),Blad1!X90)</f>
        <v>#N/A</v>
      </c>
      <c r="Y204" t="e">
        <f>IF(Blad1!Y90="",NA(),Blad1!Y90)</f>
        <v>#N/A</v>
      </c>
      <c r="Z204" t="e">
        <f>IF(Blad1!Z90="",NA(),Blad1!Z90)</f>
        <v>#N/A</v>
      </c>
      <c r="AA204" t="e">
        <f>IF(Blad1!AA90="",NA(),Blad1!AA90)</f>
        <v>#N/A</v>
      </c>
      <c r="AB204">
        <f>IF(Blad1!AB90="",NA(),Blad1!AB90)</f>
        <v>0.93611111111111112</v>
      </c>
      <c r="AC204" t="e">
        <f>IF(Blad1!AC90="",NA(),Blad1!AC90)</f>
        <v>#N/A</v>
      </c>
      <c r="AD204">
        <f>IF(Blad1!AD90="",NA(),Blad1!AD90)</f>
        <v>-3.5222222222222224E-2</v>
      </c>
      <c r="AE204" t="e">
        <f>IF(Blad1!AE90="",NA(),Blad1!AE90)</f>
        <v>#N/A</v>
      </c>
      <c r="AF204">
        <f>IF(Blad1!AF90="",NA(),Blad1!AF90)</f>
        <v>-3.8</v>
      </c>
      <c r="AG204" t="e">
        <f>IF(Blad1!AG90="",NA(),Blad1!AG90)</f>
        <v>#N/A</v>
      </c>
      <c r="AH204">
        <f>IF(Blad1!AH90="",NA(),Blad1!AH90)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AW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Land</dc:creator>
  <cp:lastModifiedBy>Wiegman, Adrian - REE-ARS</cp:lastModifiedBy>
  <dcterms:created xsi:type="dcterms:W3CDTF">2015-11-23T09:41:56Z</dcterms:created>
  <dcterms:modified xsi:type="dcterms:W3CDTF">2024-01-22T20:51:04Z</dcterms:modified>
</cp:coreProperties>
</file>