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"/>
    </mc:Choice>
  </mc:AlternateContent>
  <xr:revisionPtr revIDLastSave="0" documentId="13_ncr:1_{8CBBFFCE-3565-514E-B343-C06E02D452F9}" xr6:coauthVersionLast="47" xr6:coauthVersionMax="47" xr10:uidLastSave="{00000000-0000-0000-0000-000000000000}"/>
  <bookViews>
    <workbookView xWindow="28940" yWindow="500" windowWidth="27640" windowHeight="15600" activeTab="1" xr2:uid="{6C5CD5F0-3D11-B143-9B99-8DB5E0DBA037}"/>
  </bookViews>
  <sheets>
    <sheet name="Sheet5" sheetId="5" r:id="rId1"/>
    <sheet name="Sheet1" sheetId="1" r:id="rId2"/>
    <sheet name="Testing_Period_1" sheetId="2" r:id="rId3"/>
    <sheet name="Testing_Period_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5" l="1"/>
  <c r="M8" i="5"/>
  <c r="M9" i="5"/>
  <c r="K9" i="5" l="1"/>
  <c r="J8" i="5"/>
  <c r="F8" i="5"/>
  <c r="G9" i="5"/>
  <c r="G8" i="5"/>
  <c r="L9" i="5"/>
  <c r="H8" i="5"/>
  <c r="I9" i="5"/>
  <c r="K8" i="5"/>
  <c r="H9" i="5"/>
  <c r="L8" i="5"/>
  <c r="I8" i="5"/>
  <c r="F9" i="5"/>
  <c r="J9" i="5"/>
  <c r="J7" i="5" l="1"/>
  <c r="L7" i="5"/>
  <c r="H7" i="5"/>
  <c r="I7" i="5"/>
  <c r="K7" i="5"/>
  <c r="P8" i="1" l="1"/>
  <c r="P9" i="1"/>
  <c r="P10" i="1"/>
  <c r="P11" i="1"/>
  <c r="P12" i="1"/>
  <c r="P13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I20" i="1" s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I21" i="1" s="1"/>
  <c r="F12" i="1"/>
  <c r="G12" i="1"/>
  <c r="H12" i="1"/>
  <c r="I12" i="1"/>
  <c r="F13" i="1"/>
  <c r="G13" i="1"/>
  <c r="H13" i="1"/>
  <c r="I13" i="1"/>
  <c r="E13" i="1"/>
  <c r="E12" i="1"/>
  <c r="E11" i="1"/>
  <c r="E10" i="1"/>
  <c r="E9" i="1"/>
  <c r="E8" i="1"/>
  <c r="D13" i="1"/>
  <c r="D9" i="5" s="1"/>
  <c r="D11" i="1"/>
  <c r="D8" i="1"/>
  <c r="D9" i="1"/>
  <c r="D12" i="1"/>
  <c r="D10" i="1"/>
  <c r="J21" i="1" l="1"/>
  <c r="D7" i="5"/>
  <c r="E7" i="5"/>
  <c r="G7" i="5"/>
  <c r="E9" i="5"/>
  <c r="J20" i="1"/>
  <c r="F7" i="5"/>
  <c r="E21" i="1"/>
  <c r="E8" i="5"/>
  <c r="D21" i="1"/>
  <c r="D8" i="5"/>
  <c r="D20" i="1"/>
  <c r="E20" i="1"/>
</calcChain>
</file>

<file path=xl/sharedStrings.xml><?xml version="1.0" encoding="utf-8"?>
<sst xmlns="http://schemas.openxmlformats.org/spreadsheetml/2006/main" count="115" uniqueCount="42">
  <si>
    <t>Summary</t>
  </si>
  <si>
    <t>Test</t>
  </si>
  <si>
    <t>Annual Return</t>
  </si>
  <si>
    <t>Variability</t>
  </si>
  <si>
    <t>Picked Same ETFs</t>
  </si>
  <si>
    <t xml:space="preserve">Picked Same ETF as Tested </t>
  </si>
  <si>
    <t>Average Excess of User Desire</t>
  </si>
  <si>
    <t>Average Excess of Variablity</t>
  </si>
  <si>
    <t>Top 5</t>
  </si>
  <si>
    <t>Top 15</t>
  </si>
  <si>
    <t>Custom</t>
  </si>
  <si>
    <t>Sharpe</t>
  </si>
  <si>
    <t>Custom VS Sharpe</t>
  </si>
  <si>
    <t>Test_Years = 1</t>
  </si>
  <si>
    <t>Risk:Preference[1:3]</t>
  </si>
  <si>
    <t>Min_Age_0</t>
  </si>
  <si>
    <t>Min_Age_3</t>
  </si>
  <si>
    <t>Min_Age_10</t>
  </si>
  <si>
    <t>Risk:Preference[1:1]</t>
  </si>
  <si>
    <t>Risk:Preference[3:1]</t>
  </si>
  <si>
    <t>Average</t>
  </si>
  <si>
    <t>Optimal Result</t>
  </si>
  <si>
    <t>Custom and Sharpe</t>
  </si>
  <si>
    <t>Rate of Tested Selecting Optimal ETFs</t>
  </si>
  <si>
    <t>Selected within Optimal Top 5</t>
  </si>
  <si>
    <t>Selected within Optimal Top 15</t>
  </si>
  <si>
    <t>Minimum Age ETF</t>
  </si>
  <si>
    <t>Risk Preference Weight (Risk : Return)</t>
  </si>
  <si>
    <t>[1:3]</t>
  </si>
  <si>
    <t>[1:1]</t>
  </si>
  <si>
    <t>[3:1]</t>
  </si>
  <si>
    <t>Testing  Years</t>
  </si>
  <si>
    <t>Backtest Performance</t>
  </si>
  <si>
    <t>Realized Performance</t>
  </si>
  <si>
    <t>Sharpe Ratio</t>
  </si>
  <si>
    <t>Custom Scoring</t>
  </si>
  <si>
    <t>Rate of Selecting the Realized Performance</t>
  </si>
  <si>
    <t>Selectionsin the Top 15</t>
  </si>
  <si>
    <t>Selections in the Top 5</t>
  </si>
  <si>
    <t>Average Excess Annual Return</t>
  </si>
  <si>
    <t>Average Excess Variablity</t>
  </si>
  <si>
    <t>Return per Unit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</si>
</sst>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78" formatCode="0.0"/>
    <numFmt numFmtId="180" formatCode="0.0000%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9" fontId="0" fillId="0" borderId="0" xfId="1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9" fontId="0" fillId="0" borderId="7" xfId="1" applyNumberFormat="1" applyFont="1" applyBorder="1"/>
    <xf numFmtId="0" fontId="2" fillId="0" borderId="6" xfId="0" applyFont="1" applyBorder="1" applyAlignment="1">
      <alignment horizontal="center" vertical="center"/>
    </xf>
    <xf numFmtId="164" fontId="0" fillId="0" borderId="6" xfId="1" applyNumberFormat="1" applyFont="1" applyBorder="1"/>
    <xf numFmtId="9" fontId="0" fillId="0" borderId="6" xfId="1" applyNumberFormat="1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164" fontId="0" fillId="0" borderId="7" xfId="1" applyNumberFormat="1" applyFont="1" applyBorder="1"/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4" fontId="0" fillId="0" borderId="18" xfId="1" applyNumberFormat="1" applyFont="1" applyBorder="1"/>
    <xf numFmtId="9" fontId="0" fillId="0" borderId="19" xfId="1" applyNumberFormat="1" applyFont="1" applyBorder="1"/>
    <xf numFmtId="164" fontId="0" fillId="0" borderId="11" xfId="1" applyNumberFormat="1" applyFont="1" applyBorder="1"/>
    <xf numFmtId="9" fontId="0" fillId="0" borderId="12" xfId="1" applyNumberFormat="1" applyFont="1" applyBorder="1"/>
    <xf numFmtId="164" fontId="0" fillId="0" borderId="13" xfId="1" applyNumberFormat="1" applyFont="1" applyBorder="1"/>
    <xf numFmtId="164" fontId="0" fillId="0" borderId="16" xfId="1" applyNumberFormat="1" applyFont="1" applyBorder="1"/>
    <xf numFmtId="9" fontId="0" fillId="0" borderId="14" xfId="1" applyNumberFormat="1" applyFont="1" applyBorder="1"/>
    <xf numFmtId="9" fontId="0" fillId="0" borderId="18" xfId="1" applyNumberFormat="1" applyFont="1" applyBorder="1"/>
    <xf numFmtId="9" fontId="0" fillId="0" borderId="11" xfId="1" applyNumberFormat="1" applyFont="1" applyBorder="1"/>
    <xf numFmtId="9" fontId="0" fillId="0" borderId="13" xfId="1" applyNumberFormat="1" applyFont="1" applyBorder="1"/>
    <xf numFmtId="9" fontId="0" fillId="0" borderId="16" xfId="1" applyNumberFormat="1" applyFont="1" applyBorder="1"/>
    <xf numFmtId="178" fontId="0" fillId="0" borderId="0" xfId="0" applyNumberFormat="1"/>
    <xf numFmtId="0" fontId="2" fillId="0" borderId="11" xfId="0" applyFont="1" applyBorder="1" applyAlignment="1">
      <alignment horizontal="center" vertical="center" wrapText="1"/>
    </xf>
    <xf numFmtId="0" fontId="0" fillId="0" borderId="18" xfId="1" applyNumberFormat="1" applyFont="1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2" fontId="0" fillId="0" borderId="18" xfId="1" applyNumberFormat="1" applyFont="1" applyBorder="1" applyAlignment="1">
      <alignment horizontal="center"/>
    </xf>
    <xf numFmtId="180" fontId="0" fillId="0" borderId="16" xfId="1" applyNumberFormat="1" applyFont="1" applyBorder="1"/>
    <xf numFmtId="178" fontId="0" fillId="0" borderId="18" xfId="1" applyNumberFormat="1" applyFont="1" applyBorder="1" applyAlignment="1">
      <alignment horizontal="center"/>
    </xf>
    <xf numFmtId="180" fontId="0" fillId="0" borderId="6" xfId="1" applyNumberFormat="1" applyFont="1" applyBorder="1"/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4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right style="medium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1D6FB-5CED-424F-956D-6E2703D36BA3}" name="Table1" displayName="Table1" ref="B2:P15" headerRowCount="0" headerRowDxfId="27" dataDxfId="28" tableBorderDxfId="43" dataCellStyle="Percent">
  <tableColumns count="15">
    <tableColumn id="1" xr3:uid="{E8B62540-6DB8-5B44-93E8-F9A89AF05B5B}" name="Column1" totalsRowLabel="Total" dataDxfId="42" totalsRowDxfId="0"/>
    <tableColumn id="2" xr3:uid="{69E04F74-D567-1147-8021-C466E7BCFFB0}" name="Column2"/>
    <tableColumn id="3" xr3:uid="{02EB7C53-1E78-6E43-A775-1DE72EED206B}" name="Column3" headerRowDxfId="14" dataDxfId="41" totalsRowDxfId="1" dataCellStyle="Percent"/>
    <tableColumn id="4" xr3:uid="{232E508F-955C-A64E-B60A-97BA3DE0D5CA}" name="Column4" headerRowDxfId="15" dataDxfId="40" totalsRowDxfId="2" dataCellStyle="Percent"/>
    <tableColumn id="5" xr3:uid="{67582E7F-067B-9848-9504-AF037F3409D3}" name="Column5" headerRowDxfId="16" dataDxfId="39" totalsRowDxfId="3" dataCellStyle="Percent"/>
    <tableColumn id="6" xr3:uid="{035B121B-18D2-6946-90B9-9884255F4DFA}" name="Column6" headerRowDxfId="17" dataDxfId="38" totalsRowDxfId="4" dataCellStyle="Percent"/>
    <tableColumn id="7" xr3:uid="{270BF1F5-ED2E-7847-9814-E21D97E3C58A}" name="Column7" headerRowDxfId="18" dataDxfId="37" totalsRowDxfId="5" dataCellStyle="Percent"/>
    <tableColumn id="8" xr3:uid="{E992D8D8-A277-3B41-9458-2D1965DB8C30}" name="Column8" headerRowDxfId="19" dataDxfId="36" totalsRowDxfId="6" dataCellStyle="Percent"/>
    <tableColumn id="9" xr3:uid="{BCF95C6B-EBE0-6A4F-857B-C13CB1840E7E}" name="Column9" headerRowDxfId="20" dataDxfId="35" totalsRowDxfId="7" dataCellStyle="Percent"/>
    <tableColumn id="10" xr3:uid="{C0C1837E-F758-4A41-972A-35F72C052B47}" name="Column10" headerRowDxfId="21" dataDxfId="34" totalsRowDxfId="8" dataCellStyle="Percent"/>
    <tableColumn id="11" xr3:uid="{D4790040-323C-9546-9F93-493892B008F5}" name="Column11" headerRowDxfId="22" dataDxfId="33" totalsRowDxfId="9" dataCellStyle="Percent"/>
    <tableColumn id="12" xr3:uid="{540BD963-796E-2943-875A-21ECE9715D6A}" name="Column12" headerRowDxfId="23" dataDxfId="32" totalsRowDxfId="10" dataCellStyle="Percent"/>
    <tableColumn id="13" xr3:uid="{64DA81BC-6A41-3F4E-A85D-AD242BC19853}" name="Column13" headerRowDxfId="24" dataDxfId="31" totalsRowDxfId="11" dataCellStyle="Percent"/>
    <tableColumn id="14" xr3:uid="{6BA9F1A9-09AE-A145-B3BD-25B5442C6CD1}" name="Column14" headerRowDxfId="25" dataDxfId="30" totalsRowDxfId="12" dataCellStyle="Percent"/>
    <tableColumn id="15" xr3:uid="{DC78D6AA-A53E-0C42-AB5F-13C45B93DFE7}" name="Column15" totalsRowFunction="count" headerRowDxfId="26" dataDxfId="29" totalsRowDxfId="13" dataCellStyle="Percent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228E-D22E-AA4C-86D8-8EC8ECA9B622}">
  <dimension ref="C3:M9"/>
  <sheetViews>
    <sheetView zoomScale="156" zoomScaleNormal="216" workbookViewId="0">
      <selection activeCell="C13" sqref="C13"/>
    </sheetView>
  </sheetViews>
  <sheetFormatPr baseColWidth="10" defaultRowHeight="16" x14ac:dyDescent="0.2"/>
  <cols>
    <col min="4" max="4" width="17.1640625" customWidth="1"/>
    <col min="5" max="5" width="12.5" customWidth="1"/>
    <col min="9" max="9" width="10.83203125" customWidth="1"/>
  </cols>
  <sheetData>
    <row r="3" spans="3:13" ht="17" thickBot="1" x14ac:dyDescent="0.25"/>
    <row r="4" spans="3:13" ht="16" customHeight="1" x14ac:dyDescent="0.2">
      <c r="C4" s="68" t="s">
        <v>27</v>
      </c>
      <c r="D4" s="54" t="s">
        <v>32</v>
      </c>
      <c r="E4" s="55"/>
      <c r="F4" s="54" t="s">
        <v>33</v>
      </c>
      <c r="G4" s="67"/>
      <c r="H4" s="67"/>
      <c r="I4" s="67"/>
      <c r="J4" s="67"/>
      <c r="K4" s="67"/>
      <c r="L4" s="67"/>
      <c r="M4" s="55"/>
    </row>
    <row r="5" spans="3:13" x14ac:dyDescent="0.2">
      <c r="C5" s="69"/>
      <c r="D5" s="56" t="s">
        <v>41</v>
      </c>
      <c r="E5" s="57"/>
      <c r="F5" s="56" t="s">
        <v>41</v>
      </c>
      <c r="G5" s="22"/>
      <c r="H5" s="62" t="s">
        <v>40</v>
      </c>
      <c r="I5" s="22"/>
      <c r="J5" s="62" t="s">
        <v>36</v>
      </c>
      <c r="K5" s="66"/>
      <c r="L5" s="66"/>
      <c r="M5" s="57"/>
    </row>
    <row r="6" spans="3:13" ht="30" customHeight="1" thickBot="1" x14ac:dyDescent="0.25">
      <c r="C6" s="63"/>
      <c r="D6" s="34" t="s">
        <v>35</v>
      </c>
      <c r="E6" s="39" t="s">
        <v>34</v>
      </c>
      <c r="F6" s="34" t="s">
        <v>35</v>
      </c>
      <c r="G6" s="35" t="s">
        <v>34</v>
      </c>
      <c r="H6" s="35" t="s">
        <v>35</v>
      </c>
      <c r="I6" s="35" t="s">
        <v>34</v>
      </c>
      <c r="J6" s="64" t="s">
        <v>38</v>
      </c>
      <c r="K6" s="65"/>
      <c r="L6" s="64" t="s">
        <v>37</v>
      </c>
      <c r="M6" s="70"/>
    </row>
    <row r="7" spans="3:13" ht="16" customHeight="1" x14ac:dyDescent="0.2">
      <c r="C7" s="52" t="s">
        <v>28</v>
      </c>
      <c r="D7" s="58">
        <f>AVERAGE(Sheet1!D8/Sheet1!F8,Sheet1!D9/Sheet1!F9)</f>
        <v>2.6718656019900244</v>
      </c>
      <c r="E7" s="58">
        <f>AVERAGE(Sheet1!E8/Sheet1!G8,Sheet1!E9/Sheet1!G9)</f>
        <v>2.6266361662264952</v>
      </c>
      <c r="F7" s="53">
        <f>AVERAGE(Sheet1!I8/Sheet1!K8,Sheet1!I9/Sheet1!K9)</f>
        <v>1.6558733557007337</v>
      </c>
      <c r="G7" s="53">
        <f>AVERAGE(Sheet1!J8/Sheet1!L8,Sheet1!J9/Sheet1!L9)</f>
        <v>0.5547567758862717</v>
      </c>
      <c r="H7" s="30">
        <f>AVERAGE(Testing_Period_1!L5:L7)</f>
        <v>8.402999999999999E-3</v>
      </c>
      <c r="I7" s="30">
        <f>AVERAGE(Testing_Period_1!M5:M7)</f>
        <v>0.83333333333333326</v>
      </c>
      <c r="J7" s="18">
        <f>AVERAGE(Testing_Period_1!N5:N7)</f>
        <v>0.80666666666666664</v>
      </c>
      <c r="K7" s="18">
        <f>AVERAGE(Testing_Period_1!O5:O7)</f>
        <v>0.84666666666666668</v>
      </c>
      <c r="L7" s="18">
        <f>AVERAGE(Testing_Period_1!P5:P7)</f>
        <v>0.87333333333333329</v>
      </c>
      <c r="M7" s="41" t="e">
        <f>AVERAGE(Testing_Period_1!Q5:Q7)</f>
        <v>#DIV/0!</v>
      </c>
    </row>
    <row r="8" spans="3:13" ht="17" x14ac:dyDescent="0.2">
      <c r="C8" s="52" t="s">
        <v>29</v>
      </c>
      <c r="D8" s="58">
        <f>AVERAGE(Sheet1!D10/Sheet1!F10,Sheet1!D11/Sheet1!F11)</f>
        <v>2.9829790289048255</v>
      </c>
      <c r="E8" s="58">
        <f>AVERAGE(Sheet1!E10/Sheet1!G10,Sheet1!E11/Sheet1!G11)</f>
        <v>2.6266361662264952</v>
      </c>
      <c r="F8" s="48">
        <f>AVERAGE(Testing_Period_1!J8:J10)</f>
        <v>3.1864462350228336E-2</v>
      </c>
      <c r="G8" s="20">
        <f>AVERAGE(Testing_Period_1!K8:K10)</f>
        <v>1.1486222222222222E-2</v>
      </c>
      <c r="H8" s="20">
        <f>AVERAGE(Testing_Period_1!L8:L10)</f>
        <v>6.6762222222222214E-3</v>
      </c>
      <c r="I8" s="20">
        <f>AVERAGE(Testing_Period_1!M8:M10)</f>
        <v>0.81333333333333346</v>
      </c>
      <c r="J8" s="21">
        <f>AVERAGE(Testing_Period_1!N8:N10)</f>
        <v>0.81333333333333346</v>
      </c>
      <c r="K8" s="21">
        <f>AVERAGE(Testing_Period_1!O8:O10)</f>
        <v>0.89333333333333342</v>
      </c>
      <c r="L8" s="21">
        <f>AVERAGE(Testing_Period_1!P8:P10)</f>
        <v>0.87999999999999989</v>
      </c>
      <c r="M8" s="43" t="e">
        <f>AVERAGE(Testing_Period_1!Q8:Q10)</f>
        <v>#DIV/0!</v>
      </c>
    </row>
    <row r="9" spans="3:13" ht="16" customHeight="1" x14ac:dyDescent="0.2">
      <c r="C9" s="52" t="s">
        <v>30</v>
      </c>
      <c r="D9" s="60">
        <f>AVERAGE(Sheet1!D12:D13) / 0.0005</f>
        <v>-135.33582291967855</v>
      </c>
      <c r="E9" s="58">
        <f>AVERAGE(Sheet1!E12/Sheet1!G12,Sheet1!E13/Sheet1!G13)</f>
        <v>2.6266361662264952</v>
      </c>
      <c r="F9" s="48">
        <f>AVERAGE(Testing_Period_1!J11:J13)</f>
        <v>3.1864462350228336E-2</v>
      </c>
      <c r="G9" s="20">
        <f>AVERAGE(Testing_Period_1!K11:K13)</f>
        <v>9.5E-4</v>
      </c>
      <c r="H9" s="20">
        <f>AVERAGE(Testing_Period_1!L11:L13)</f>
        <v>6.6762222222222214E-3</v>
      </c>
      <c r="I9" s="20">
        <f>AVERAGE(Testing_Period_1!M11:M13)</f>
        <v>0.91111111111111109</v>
      </c>
      <c r="J9" s="21">
        <f>AVERAGE(Testing_Period_1!N11:N13)</f>
        <v>0.81333333333333346</v>
      </c>
      <c r="K9" s="21">
        <f>AVERAGE(Testing_Period_1!O11:O13)</f>
        <v>0.94666666666666666</v>
      </c>
      <c r="L9" s="21">
        <f>AVERAGE(Testing_Period_1!P11:P13)</f>
        <v>0.87999999999999989</v>
      </c>
      <c r="M9" s="43" t="e">
        <f>AVERAGE(Testing_Period_1!Q11:Q13)</f>
        <v>#DIV/0!</v>
      </c>
    </row>
  </sheetData>
  <mergeCells count="9">
    <mergeCell ref="J6:K6"/>
    <mergeCell ref="J5:M5"/>
    <mergeCell ref="F5:G5"/>
    <mergeCell ref="D5:E5"/>
    <mergeCell ref="F4:M4"/>
    <mergeCell ref="D4:E4"/>
    <mergeCell ref="H5:I5"/>
    <mergeCell ref="L6:M6"/>
    <mergeCell ref="C4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666B-4D52-8B44-84B3-F1F6BA14A378}">
  <dimension ref="B4:R22"/>
  <sheetViews>
    <sheetView tabSelected="1" topLeftCell="H1" zoomScale="178" workbookViewId="0">
      <selection activeCell="N12" sqref="N12:N13"/>
    </sheetView>
  </sheetViews>
  <sheetFormatPr baseColWidth="10" defaultRowHeight="16" x14ac:dyDescent="0.2"/>
  <cols>
    <col min="1" max="1" width="12" bestFit="1" customWidth="1"/>
    <col min="2" max="2" width="20.33203125" customWidth="1"/>
    <col min="3" max="3" width="12" bestFit="1" customWidth="1"/>
    <col min="4" max="4" width="14.83203125" customWidth="1"/>
    <col min="5" max="5" width="12.1640625" customWidth="1"/>
    <col min="6" max="6" width="13.83203125" bestFit="1" customWidth="1"/>
    <col min="7" max="7" width="11.5" bestFit="1" customWidth="1"/>
    <col min="8" max="8" width="17.33203125" bestFit="1" customWidth="1"/>
    <col min="9" max="9" width="14.33203125" bestFit="1" customWidth="1"/>
    <col min="10" max="10" width="11.5" bestFit="1" customWidth="1"/>
    <col min="11" max="11" width="14.33203125" bestFit="1" customWidth="1"/>
    <col min="12" max="12" width="11.5" bestFit="1" customWidth="1"/>
  </cols>
  <sheetData>
    <row r="4" spans="2:18" ht="17" thickBot="1" x14ac:dyDescent="0.25"/>
    <row r="5" spans="2:18" ht="32" customHeight="1" x14ac:dyDescent="0.2">
      <c r="B5" s="23" t="s">
        <v>27</v>
      </c>
      <c r="C5" s="24" t="s">
        <v>31</v>
      </c>
      <c r="D5" s="31" t="s">
        <v>32</v>
      </c>
      <c r="E5" s="32"/>
      <c r="F5" s="32"/>
      <c r="G5" s="32"/>
      <c r="H5" s="24"/>
      <c r="I5" s="31" t="s">
        <v>33</v>
      </c>
      <c r="J5" s="32"/>
      <c r="K5" s="32"/>
      <c r="L5" s="32"/>
      <c r="M5" s="32"/>
      <c r="N5" s="32"/>
      <c r="O5" s="32"/>
      <c r="P5" s="24"/>
    </row>
    <row r="6" spans="2:18" ht="29" customHeight="1" x14ac:dyDescent="0.2">
      <c r="B6" s="25"/>
      <c r="C6" s="26"/>
      <c r="D6" s="33" t="s">
        <v>39</v>
      </c>
      <c r="E6" s="19"/>
      <c r="F6" s="19" t="s">
        <v>40</v>
      </c>
      <c r="G6" s="19"/>
      <c r="H6" s="38" t="s">
        <v>4</v>
      </c>
      <c r="I6" s="33" t="s">
        <v>39</v>
      </c>
      <c r="J6" s="19"/>
      <c r="K6" s="19" t="s">
        <v>40</v>
      </c>
      <c r="L6" s="19"/>
      <c r="M6" s="19" t="s">
        <v>36</v>
      </c>
      <c r="N6" s="19"/>
      <c r="O6" s="19"/>
      <c r="P6" s="26"/>
    </row>
    <row r="7" spans="2:18" ht="17" thickBot="1" x14ac:dyDescent="0.25">
      <c r="B7" s="25"/>
      <c r="C7" s="26"/>
      <c r="D7" s="34" t="s">
        <v>35</v>
      </c>
      <c r="E7" s="35" t="s">
        <v>34</v>
      </c>
      <c r="F7" s="35" t="s">
        <v>35</v>
      </c>
      <c r="G7" s="35" t="s">
        <v>34</v>
      </c>
      <c r="H7" s="39" t="s">
        <v>22</v>
      </c>
      <c r="I7" s="34" t="s">
        <v>35</v>
      </c>
      <c r="J7" s="35" t="s">
        <v>34</v>
      </c>
      <c r="K7" s="35" t="s">
        <v>35</v>
      </c>
      <c r="L7" s="35" t="s">
        <v>34</v>
      </c>
      <c r="M7" s="36" t="s">
        <v>38</v>
      </c>
      <c r="N7" s="36"/>
      <c r="O7" s="36" t="s">
        <v>37</v>
      </c>
      <c r="P7" s="37"/>
    </row>
    <row r="8" spans="2:18" ht="17" customHeight="1" x14ac:dyDescent="0.2">
      <c r="B8" s="25" t="s">
        <v>28</v>
      </c>
      <c r="C8" s="27">
        <v>1</v>
      </c>
      <c r="D8" s="40">
        <f>AVERAGE(Testing_Period_1!D6:D8)</f>
        <v>7.8479410176651929E-2</v>
      </c>
      <c r="E8" s="30">
        <f>AVERAGE(Testing_Period_1!E6:E8)</f>
        <v>2.277232492453754E-2</v>
      </c>
      <c r="F8" s="30">
        <f>AVERAGE(Testing_Period_1!F6:F8)</f>
        <v>2.2816888888888887E-2</v>
      </c>
      <c r="G8" s="30">
        <f>AVERAGE(Testing_Period_1!G6:G8)</f>
        <v>4.0831111111111094E-3</v>
      </c>
      <c r="H8" s="41">
        <f>AVERAGE(Testing_Period_1!H6:H8)</f>
        <v>0.52444444444444438</v>
      </c>
      <c r="I8" s="47">
        <f>AVERAGE(Testing_Period_1!I6:I8)</f>
        <v>6.3468924170800675E-2</v>
      </c>
      <c r="J8" s="30">
        <f>AVERAGE(Testing_Period_1!J6:J8)</f>
        <v>3.1864462350228336E-2</v>
      </c>
      <c r="K8" s="30">
        <f>AVERAGE(Testing_Period_1!K6:K8)</f>
        <v>1.7856444444444449E-2</v>
      </c>
      <c r="L8" s="30">
        <f>AVERAGE(Testing_Period_1!L6:L8)</f>
        <v>6.6762222222222214E-3</v>
      </c>
      <c r="M8" s="18">
        <f>AVERAGE(Testing_Period_1!M6:M8)</f>
        <v>0.84888888888888892</v>
      </c>
      <c r="N8" s="18">
        <f>AVERAGE(Testing_Period_1!N6:N8)</f>
        <v>0.81333333333333335</v>
      </c>
      <c r="O8" s="18">
        <f>AVERAGE(Testing_Period_1!O6:O8)</f>
        <v>0.86222222222222233</v>
      </c>
      <c r="P8" s="41">
        <f>AVERAGE(Testing_Period_1!P6:P8)</f>
        <v>0.87999999999999989</v>
      </c>
      <c r="R8" s="15"/>
    </row>
    <row r="9" spans="2:18" x14ac:dyDescent="0.2">
      <c r="B9" s="25"/>
      <c r="C9" s="27">
        <v>3</v>
      </c>
      <c r="D9" s="42">
        <f>AVERAGE(Testing_Period_3!D6:D8)</f>
        <v>1.2144985121808324E-2</v>
      </c>
      <c r="E9" s="20">
        <f>AVERAGE(Testing_Period_3!E6:E8)</f>
        <v>-1.1314413281992193E-3</v>
      </c>
      <c r="F9" s="20">
        <f>AVERAGE(Testing_Period_3!F6:F8)</f>
        <v>6.3780000000000017E-3</v>
      </c>
      <c r="G9" s="20">
        <f>AVERAGE(Testing_Period_3!G6:G8)</f>
        <v>3.4928888888888891E-3</v>
      </c>
      <c r="H9" s="43">
        <f>AVERAGE(Testing_Period_3!H6:H8)</f>
        <v>0.72000000000000008</v>
      </c>
      <c r="I9" s="48">
        <f>AVERAGE(Testing_Period_3!I6:I8)</f>
        <v>-1.1565875568786174E-3</v>
      </c>
      <c r="J9" s="20">
        <f>AVERAGE(Testing_Period_3!J6:J8)</f>
        <v>-1.0425793769583453E-2</v>
      </c>
      <c r="K9" s="20">
        <f>AVERAGE(Testing_Period_3!K6:K8)</f>
        <v>4.7664444444444438E-3</v>
      </c>
      <c r="L9" s="20">
        <f>AVERAGE(Testing_Period_3!L6:L8)</f>
        <v>2.8459999999999996E-3</v>
      </c>
      <c r="M9" s="21">
        <f>AVERAGE(Testing_Period_3!M6:M8)</f>
        <v>0.71111111111111114</v>
      </c>
      <c r="N9" s="21">
        <f>AVERAGE(Testing_Period_3!N6:N8)</f>
        <v>0.79999999999999993</v>
      </c>
      <c r="O9" s="21">
        <f>AVERAGE(Testing_Period_3!O6:O8)</f>
        <v>0.72444444444444445</v>
      </c>
      <c r="P9" s="43">
        <f>AVERAGE(Testing_Period_3!P6:P8)</f>
        <v>0.80444444444444441</v>
      </c>
      <c r="Q9" s="15"/>
      <c r="R9" s="15"/>
    </row>
    <row r="10" spans="2:18" ht="17" customHeight="1" x14ac:dyDescent="0.2">
      <c r="B10" s="25" t="s">
        <v>29</v>
      </c>
      <c r="C10" s="27">
        <v>1</v>
      </c>
      <c r="D10" s="42">
        <f>AVERAGE(Testing_Period_1!D9:D11)</f>
        <v>5.3646519317954479E-2</v>
      </c>
      <c r="E10" s="20">
        <f>AVERAGE(Testing_Period_1!E9:E11)</f>
        <v>2.277232492453754E-2</v>
      </c>
      <c r="F10" s="20">
        <f>AVERAGE(Testing_Period_1!F9:F11)</f>
        <v>1.1968444444444446E-2</v>
      </c>
      <c r="G10" s="20">
        <f>AVERAGE(Testing_Period_1!G9:G11)</f>
        <v>4.0831111111111094E-3</v>
      </c>
      <c r="H10" s="43">
        <f>AVERAGE(Testing_Period_1!H9:H11)</f>
        <v>0.64444444444444449</v>
      </c>
      <c r="I10" s="48">
        <f>AVERAGE(Testing_Period_1!I9:I11)</f>
        <v>3.8440737378437007E-2</v>
      </c>
      <c r="J10" s="20">
        <f>AVERAGE(Testing_Period_1!J9:J11)</f>
        <v>3.1864462350228336E-2</v>
      </c>
      <c r="K10" s="20">
        <f>AVERAGE(Testing_Period_1!K9:K11)</f>
        <v>9.8175555555555551E-3</v>
      </c>
      <c r="L10" s="20">
        <f>AVERAGE(Testing_Period_1!L9:L11)</f>
        <v>6.6762222222222214E-3</v>
      </c>
      <c r="M10" s="21">
        <f>AVERAGE(Testing_Period_1!M9:M11)</f>
        <v>0.82666666666666666</v>
      </c>
      <c r="N10" s="21">
        <f>AVERAGE(Testing_Period_1!N9:N11)</f>
        <v>0.81333333333333335</v>
      </c>
      <c r="O10" s="21">
        <f>AVERAGE(Testing_Period_1!O9:O11)</f>
        <v>0.91111111111111109</v>
      </c>
      <c r="P10" s="43">
        <f>AVERAGE(Testing_Period_1!P9:P11)</f>
        <v>0.87999999999999989</v>
      </c>
      <c r="R10" s="15"/>
    </row>
    <row r="11" spans="2:18" x14ac:dyDescent="0.2">
      <c r="B11" s="25"/>
      <c r="C11" s="27">
        <v>3</v>
      </c>
      <c r="D11" s="42">
        <f>AVERAGE(Testing_Period_3!D9:D11)</f>
        <v>6.6417076245584685E-3</v>
      </c>
      <c r="E11" s="20">
        <f>AVERAGE(Testing_Period_3!E9:E11)</f>
        <v>-1.1314413281992193E-3</v>
      </c>
      <c r="F11" s="20">
        <f>AVERAGE(Testing_Period_3!F9:F11)</f>
        <v>4.4766666666666653E-3</v>
      </c>
      <c r="G11" s="20">
        <f>AVERAGE(Testing_Period_3!G9:G11)</f>
        <v>3.4928888888888891E-3</v>
      </c>
      <c r="H11" s="43">
        <f>AVERAGE(Testing_Period_3!H9:H11)</f>
        <v>0.72444444444444434</v>
      </c>
      <c r="I11" s="48">
        <f>AVERAGE(Testing_Period_3!I9:I11)</f>
        <v>-4.7709154631167192E-3</v>
      </c>
      <c r="J11" s="20">
        <f>AVERAGE(Testing_Period_3!J9:J11)</f>
        <v>-3.2908621699962205E-3</v>
      </c>
      <c r="K11" s="20">
        <f>AVERAGE(Testing_Period_3!K9:K11)</f>
        <v>3.1533333333333331E-3</v>
      </c>
      <c r="L11" s="20">
        <f>AVERAGE(Testing_Period_3!L9:L11)</f>
        <v>2.8459999999999996E-3</v>
      </c>
      <c r="M11" s="21">
        <f>AVERAGE(Testing_Period_3!M9:M11)</f>
        <v>0.72000000000000008</v>
      </c>
      <c r="N11" s="21">
        <f>AVERAGE(Testing_Period_3!N9:N11)</f>
        <v>0.79999999999999993</v>
      </c>
      <c r="O11" s="21">
        <f>AVERAGE(Testing_Period_3!O9:O11)</f>
        <v>0.76888888888888884</v>
      </c>
      <c r="P11" s="43">
        <f>AVERAGE(Testing_Period_3!P9:P11)</f>
        <v>0.80444444444444441</v>
      </c>
      <c r="Q11" s="15"/>
      <c r="R11" s="15"/>
    </row>
    <row r="12" spans="2:18" ht="17" customHeight="1" x14ac:dyDescent="0.2">
      <c r="B12" s="25" t="s">
        <v>30</v>
      </c>
      <c r="C12" s="27">
        <v>1</v>
      </c>
      <c r="D12" s="42">
        <f>AVERAGE(Testing_Period_1!D12:D14)</f>
        <v>-5.5606633063909255E-2</v>
      </c>
      <c r="E12" s="20">
        <f>AVERAGE(Testing_Period_1!E12:E14)</f>
        <v>2.277232492453754E-2</v>
      </c>
      <c r="F12" s="61">
        <f>AVERAGE(Testing_Period_1!F12:F14)</f>
        <v>1.288888888888885E-5</v>
      </c>
      <c r="G12" s="20">
        <f>AVERAGE(Testing_Period_1!G12:G14)</f>
        <v>4.0831111111111094E-3</v>
      </c>
      <c r="H12" s="43">
        <f>AVERAGE(Testing_Period_1!H12:H14)</f>
        <v>0.43111111111111117</v>
      </c>
      <c r="I12" s="48">
        <f>AVERAGE(Testing_Period_1!I12:I14)</f>
        <v>-6.2506390866163053E-2</v>
      </c>
      <c r="J12" s="20">
        <f>AVERAGE(Testing_Period_1!J12:J14)</f>
        <v>3.1864462350228336E-2</v>
      </c>
      <c r="K12" s="61">
        <f>AVERAGE(Testing_Period_1!K12:K14)</f>
        <v>1.2888888888889047E-5</v>
      </c>
      <c r="L12" s="20">
        <f>AVERAGE(Testing_Period_1!L12:L14)</f>
        <v>6.6762222222222214E-3</v>
      </c>
      <c r="M12" s="21">
        <f>AVERAGE(Testing_Period_1!M12:M14)</f>
        <v>0.93777777777777782</v>
      </c>
      <c r="N12" s="21">
        <f>AVERAGE(Testing_Period_1!N12:N14)</f>
        <v>0.81333333333333335</v>
      </c>
      <c r="O12" s="21">
        <f>AVERAGE(Testing_Period_1!O12:O14)</f>
        <v>0.96444444444444455</v>
      </c>
      <c r="P12" s="43">
        <f>AVERAGE(Testing_Period_1!P12:P14)</f>
        <v>0.87999999999999989</v>
      </c>
      <c r="R12" s="15"/>
    </row>
    <row r="13" spans="2:18" ht="17" thickBot="1" x14ac:dyDescent="0.25">
      <c r="B13" s="28"/>
      <c r="C13" s="29">
        <v>3</v>
      </c>
      <c r="D13" s="44">
        <f>AVERAGE(Testing_Period_3!D12:D14)</f>
        <v>-7.9729189855769281E-2</v>
      </c>
      <c r="E13" s="45">
        <f>AVERAGE(Testing_Period_3!E12:E14)</f>
        <v>-1.1314413281992193E-3</v>
      </c>
      <c r="F13" s="59">
        <f>AVERAGE(Testing_Period_3!F12:F14)</f>
        <v>0</v>
      </c>
      <c r="G13" s="45">
        <f>AVERAGE(Testing_Period_3!G12:G14)</f>
        <v>3.4928888888888891E-3</v>
      </c>
      <c r="H13" s="46">
        <f>AVERAGE(Testing_Period_3!H12:H14)</f>
        <v>0.2088888888888889</v>
      </c>
      <c r="I13" s="49">
        <f>AVERAGE(Testing_Period_3!I12:I14)</f>
        <v>-8.9424026856029945E-2</v>
      </c>
      <c r="J13" s="45">
        <f>AVERAGE(Testing_Period_3!J12:J14)</f>
        <v>-1.0425793769583453E-2</v>
      </c>
      <c r="K13" s="59">
        <f>AVERAGE(Testing_Period_3!K12:K14)</f>
        <v>0</v>
      </c>
      <c r="L13" s="45">
        <f>AVERAGE(Testing_Period_3!L12:L14)</f>
        <v>2.8459999999999996E-3</v>
      </c>
      <c r="M13" s="50">
        <f>AVERAGE(Testing_Period_3!M12:M14)</f>
        <v>0.88444444444444448</v>
      </c>
      <c r="N13" s="50">
        <f>AVERAGE(Testing_Period_3!N12:N14)</f>
        <v>0.79999999999999993</v>
      </c>
      <c r="O13" s="50">
        <f>AVERAGE(Testing_Period_3!O12:O14)</f>
        <v>0.93333333333333324</v>
      </c>
      <c r="P13" s="46">
        <f>AVERAGE(Testing_Period_3!P12:P14)</f>
        <v>0.80444444444444441</v>
      </c>
      <c r="Q13" s="15"/>
      <c r="R13" s="15"/>
    </row>
    <row r="14" spans="2:18" x14ac:dyDescent="0.2">
      <c r="B14" s="3"/>
    </row>
    <row r="20" spans="4:10" x14ac:dyDescent="0.2">
      <c r="D20" s="51">
        <f>D10/F10</f>
        <v>4.4823301446543713</v>
      </c>
      <c r="E20" s="51">
        <f>E10/G10</f>
        <v>5.5771994209436686</v>
      </c>
      <c r="I20" s="51">
        <f>I10/K10</f>
        <v>3.9155100433003587</v>
      </c>
      <c r="J20" s="51">
        <f>J10/L10</f>
        <v>4.7728282986395341</v>
      </c>
    </row>
    <row r="21" spans="4:10" x14ac:dyDescent="0.2">
      <c r="D21" s="51">
        <f>D11/F11</f>
        <v>1.4836279131552801</v>
      </c>
      <c r="E21" s="51">
        <f>E11/G11</f>
        <v>-0.32392708849067864</v>
      </c>
      <c r="I21" s="51">
        <f>I11/K11</f>
        <v>-1.5129753054281352</v>
      </c>
      <c r="J21" s="51">
        <f>J11/L11</f>
        <v>-1.1563113738567186</v>
      </c>
    </row>
    <row r="22" spans="4:10" x14ac:dyDescent="0.2">
      <c r="D22" s="51"/>
      <c r="E22" s="51"/>
      <c r="I22" s="51"/>
      <c r="J22" s="51"/>
    </row>
  </sheetData>
  <mergeCells count="14">
    <mergeCell ref="I5:P5"/>
    <mergeCell ref="I6:J6"/>
    <mergeCell ref="K6:L6"/>
    <mergeCell ref="M6:P6"/>
    <mergeCell ref="M7:N7"/>
    <mergeCell ref="O7:P7"/>
    <mergeCell ref="B8:B9"/>
    <mergeCell ref="B10:B11"/>
    <mergeCell ref="B12:B13"/>
    <mergeCell ref="D6:E6"/>
    <mergeCell ref="F6:G6"/>
    <mergeCell ref="D5:H5"/>
    <mergeCell ref="C5:C7"/>
    <mergeCell ref="B5:B7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DE2D-33B5-3547-A00E-3EE47DC38DCA}">
  <dimension ref="A1:P15"/>
  <sheetViews>
    <sheetView zoomScale="150" workbookViewId="0">
      <selection activeCell="D6" sqref="D6:P15"/>
    </sheetView>
  </sheetViews>
  <sheetFormatPr baseColWidth="10" defaultRowHeight="16" x14ac:dyDescent="0.2"/>
  <cols>
    <col min="2" max="2" width="20" customWidth="1"/>
    <col min="3" max="3" width="11" customWidth="1"/>
    <col min="4" max="5" width="12.83203125" customWidth="1"/>
    <col min="6" max="6" width="12.33203125" customWidth="1"/>
    <col min="7" max="7" width="11.6640625" customWidth="1"/>
    <col min="8" max="8" width="17" bestFit="1" customWidth="1"/>
    <col min="9" max="9" width="12.83203125" customWidth="1"/>
    <col min="10" max="10" width="13" customWidth="1"/>
    <col min="11" max="11" width="12.5" customWidth="1"/>
    <col min="12" max="12" width="12" customWidth="1"/>
    <col min="13" max="13" width="13.5" customWidth="1"/>
    <col min="14" max="14" width="15.1640625" customWidth="1"/>
    <col min="15" max="15" width="14.33203125" customWidth="1"/>
    <col min="16" max="16" width="14" customWidth="1"/>
  </cols>
  <sheetData>
    <row r="1" spans="1:16" ht="17" thickBot="1" x14ac:dyDescent="0.25">
      <c r="A1" t="s">
        <v>0</v>
      </c>
    </row>
    <row r="2" spans="1:16" x14ac:dyDescent="0.2">
      <c r="D2" s="7" t="s">
        <v>1</v>
      </c>
      <c r="E2" s="8"/>
      <c r="F2" s="8"/>
      <c r="G2" s="8"/>
      <c r="H2" s="9"/>
      <c r="I2" s="7" t="s">
        <v>21</v>
      </c>
      <c r="J2" s="8"/>
      <c r="K2" s="8"/>
      <c r="L2" s="8"/>
      <c r="M2" s="8"/>
      <c r="N2" s="8"/>
      <c r="O2" s="8"/>
      <c r="P2" s="8"/>
    </row>
    <row r="3" spans="1:16" x14ac:dyDescent="0.2">
      <c r="D3" s="10" t="s">
        <v>2</v>
      </c>
      <c r="E3" s="11"/>
      <c r="F3" s="11" t="s">
        <v>3</v>
      </c>
      <c r="G3" s="11"/>
      <c r="H3" s="4" t="s">
        <v>4</v>
      </c>
      <c r="I3" s="10" t="s">
        <v>2</v>
      </c>
      <c r="J3" s="11"/>
      <c r="K3" s="11" t="s">
        <v>3</v>
      </c>
      <c r="L3" s="11"/>
      <c r="M3" s="11" t="s">
        <v>23</v>
      </c>
      <c r="N3" s="11"/>
      <c r="O3" s="11"/>
      <c r="P3" s="11"/>
    </row>
    <row r="4" spans="1:16" x14ac:dyDescent="0.2">
      <c r="D4" s="10" t="s">
        <v>6</v>
      </c>
      <c r="E4" s="11"/>
      <c r="F4" s="11" t="s">
        <v>7</v>
      </c>
      <c r="G4" s="11"/>
      <c r="H4" s="4"/>
      <c r="I4" s="12" t="s">
        <v>6</v>
      </c>
      <c r="J4" s="13"/>
      <c r="K4" s="11" t="s">
        <v>7</v>
      </c>
      <c r="L4" s="11"/>
      <c r="M4" s="11" t="s">
        <v>24</v>
      </c>
      <c r="N4" s="11"/>
      <c r="O4" s="11" t="s">
        <v>25</v>
      </c>
      <c r="P4" s="11"/>
    </row>
    <row r="5" spans="1:16" ht="34" x14ac:dyDescent="0.2">
      <c r="A5" t="s">
        <v>13</v>
      </c>
      <c r="B5" s="3" t="s">
        <v>27</v>
      </c>
      <c r="C5" s="3" t="s">
        <v>26</v>
      </c>
      <c r="D5" s="5" t="s">
        <v>10</v>
      </c>
      <c r="E5" s="6" t="s">
        <v>11</v>
      </c>
      <c r="F5" s="6" t="s">
        <v>10</v>
      </c>
      <c r="G5" s="6" t="s">
        <v>11</v>
      </c>
      <c r="H5" s="4" t="s">
        <v>22</v>
      </c>
      <c r="I5" s="5" t="s">
        <v>10</v>
      </c>
      <c r="J5" s="6" t="s">
        <v>11</v>
      </c>
      <c r="K5" s="6" t="s">
        <v>10</v>
      </c>
      <c r="L5" s="6" t="s">
        <v>11</v>
      </c>
      <c r="M5" s="6" t="s">
        <v>10</v>
      </c>
      <c r="N5" s="6" t="s">
        <v>11</v>
      </c>
      <c r="O5" s="6" t="s">
        <v>10</v>
      </c>
      <c r="P5" s="6" t="s">
        <v>11</v>
      </c>
    </row>
    <row r="6" spans="1:16" x14ac:dyDescent="0.2">
      <c r="B6" s="14" t="s">
        <v>28</v>
      </c>
      <c r="C6">
        <v>0</v>
      </c>
      <c r="D6" s="1">
        <v>0.15723188537368668</v>
      </c>
      <c r="E6" s="1">
        <v>6.2985787796558196E-2</v>
      </c>
      <c r="F6" s="1">
        <v>4.8411999999999997E-2</v>
      </c>
      <c r="G6" s="1">
        <v>9.3393333333333297E-3</v>
      </c>
      <c r="H6" s="1">
        <v>0.33333333333333337</v>
      </c>
      <c r="I6" s="1">
        <v>0.12065600538071583</v>
      </c>
      <c r="J6" s="1">
        <v>6.0799971582500979E-2</v>
      </c>
      <c r="K6" s="1">
        <v>3.5070000000000011E-2</v>
      </c>
      <c r="L6" s="1">
        <v>1.0901333333333334E-2</v>
      </c>
      <c r="M6" s="1">
        <v>0.8</v>
      </c>
      <c r="N6" s="1">
        <v>0.8</v>
      </c>
      <c r="O6" s="1">
        <v>0.8</v>
      </c>
      <c r="P6" s="1">
        <v>0.85333333333333328</v>
      </c>
    </row>
    <row r="7" spans="1:16" x14ac:dyDescent="0.2">
      <c r="B7" s="14"/>
      <c r="C7">
        <v>3</v>
      </c>
      <c r="D7" s="1">
        <v>5.6265661293701044E-2</v>
      </c>
      <c r="E7" s="1">
        <v>1.023530547494423E-2</v>
      </c>
      <c r="F7" s="1">
        <v>1.2379999999999997E-2</v>
      </c>
      <c r="G7" s="1">
        <v>1.9733333333333326E-3</v>
      </c>
      <c r="H7" s="1">
        <v>0.54666666666666663</v>
      </c>
      <c r="I7" s="1">
        <v>4.9982292740744623E-2</v>
      </c>
      <c r="J7" s="1">
        <v>2.9170002816815789E-2</v>
      </c>
      <c r="K7" s="1">
        <v>1.0681999999999999E-2</v>
      </c>
      <c r="L7" s="1">
        <v>5.9046666666666648E-3</v>
      </c>
      <c r="M7" s="1">
        <v>0.86666666666666659</v>
      </c>
      <c r="N7" s="1">
        <v>0.81333333333333324</v>
      </c>
      <c r="O7" s="1">
        <v>0.89333333333333331</v>
      </c>
      <c r="P7" s="1">
        <v>0.89333333333333331</v>
      </c>
    </row>
    <row r="8" spans="1:16" x14ac:dyDescent="0.2">
      <c r="B8" s="14"/>
      <c r="C8">
        <v>10</v>
      </c>
      <c r="D8" s="1">
        <v>2.1940683862568068E-2</v>
      </c>
      <c r="E8" s="1">
        <v>-4.9041184978897926E-3</v>
      </c>
      <c r="F8" s="1">
        <v>7.6586666666666643E-3</v>
      </c>
      <c r="G8" s="1">
        <v>9.3666666666666649E-4</v>
      </c>
      <c r="H8" s="1">
        <v>0.69333333333333336</v>
      </c>
      <c r="I8" s="1">
        <v>1.9768474390941586E-2</v>
      </c>
      <c r="J8" s="1">
        <v>5.6234126513682366E-3</v>
      </c>
      <c r="K8" s="1">
        <v>7.8173333333333324E-3</v>
      </c>
      <c r="L8" s="1">
        <v>3.2226666666666658E-3</v>
      </c>
      <c r="M8" s="1">
        <v>0.88000000000000012</v>
      </c>
      <c r="N8" s="1">
        <v>0.82666666666666677</v>
      </c>
      <c r="O8" s="1">
        <v>0.89333333333333331</v>
      </c>
      <c r="P8" s="1">
        <v>0.89333333333333331</v>
      </c>
    </row>
    <row r="9" spans="1:16" x14ac:dyDescent="0.2">
      <c r="B9" s="14" t="s">
        <v>29</v>
      </c>
      <c r="C9">
        <v>0</v>
      </c>
      <c r="D9" s="1">
        <v>0.12188441826432203</v>
      </c>
      <c r="E9" s="1">
        <v>6.2985787796558196E-2</v>
      </c>
      <c r="F9" s="1">
        <v>2.678733333333334E-2</v>
      </c>
      <c r="G9" s="1">
        <v>9.3393333333333297E-3</v>
      </c>
      <c r="H9" s="1">
        <v>0.46666666666666667</v>
      </c>
      <c r="I9" s="1">
        <v>9.5791657995223461E-2</v>
      </c>
      <c r="J9" s="1">
        <v>6.0799971582500979E-2</v>
      </c>
      <c r="K9" s="1">
        <v>2.1602E-2</v>
      </c>
      <c r="L9" s="1">
        <v>1.0901333333333334E-2</v>
      </c>
      <c r="M9" s="1">
        <v>0.82666666666666677</v>
      </c>
      <c r="N9" s="1">
        <v>0.8</v>
      </c>
      <c r="O9" s="1">
        <v>0.88000000000000012</v>
      </c>
      <c r="P9" s="1">
        <v>0.85333333333333328</v>
      </c>
    </row>
    <row r="10" spans="1:16" x14ac:dyDescent="0.2">
      <c r="B10" s="14"/>
      <c r="C10">
        <v>3</v>
      </c>
      <c r="D10" s="1">
        <v>4.2119242590644868E-2</v>
      </c>
      <c r="E10" s="1">
        <v>1.023530547494423E-2</v>
      </c>
      <c r="F10" s="1">
        <v>6.8379999999999986E-3</v>
      </c>
      <c r="G10" s="1">
        <v>1.9733333333333326E-3</v>
      </c>
      <c r="H10" s="1">
        <v>0.66666666666666674</v>
      </c>
      <c r="I10" s="1">
        <v>2.1726908941189296E-2</v>
      </c>
      <c r="J10" s="1">
        <v>2.9170002816815789E-2</v>
      </c>
      <c r="K10" s="1">
        <v>5.0393333333333323E-3</v>
      </c>
      <c r="L10" s="1">
        <v>5.9046666666666648E-3</v>
      </c>
      <c r="M10" s="1">
        <v>0.73333333333333328</v>
      </c>
      <c r="N10" s="1">
        <v>0.81333333333333324</v>
      </c>
      <c r="O10" s="1">
        <v>0.90666666666666662</v>
      </c>
      <c r="P10" s="1">
        <v>0.89333333333333331</v>
      </c>
    </row>
    <row r="11" spans="1:16" x14ac:dyDescent="0.2">
      <c r="B11" s="14"/>
      <c r="C11">
        <v>10</v>
      </c>
      <c r="D11" s="1">
        <v>-3.0641029011034449E-3</v>
      </c>
      <c r="E11" s="1">
        <v>-4.9041184978897926E-3</v>
      </c>
      <c r="F11" s="1">
        <v>2.279999999999999E-3</v>
      </c>
      <c r="G11" s="1">
        <v>9.3666666666666649E-4</v>
      </c>
      <c r="H11" s="1">
        <v>0.8</v>
      </c>
      <c r="I11" s="1">
        <v>-2.1963548011017437E-3</v>
      </c>
      <c r="J11" s="1">
        <v>5.6234126513682366E-3</v>
      </c>
      <c r="K11" s="1">
        <v>2.8113333333333328E-3</v>
      </c>
      <c r="L11" s="1">
        <v>3.2226666666666658E-3</v>
      </c>
      <c r="M11" s="1">
        <v>0.91999999999999993</v>
      </c>
      <c r="N11" s="1">
        <v>0.82666666666666677</v>
      </c>
      <c r="O11" s="1">
        <v>0.94666666666666666</v>
      </c>
      <c r="P11" s="1">
        <v>0.89333333333333331</v>
      </c>
    </row>
    <row r="12" spans="1:16" x14ac:dyDescent="0.2">
      <c r="B12" s="14" t="s">
        <v>30</v>
      </c>
      <c r="C12">
        <v>0</v>
      </c>
      <c r="D12" s="1">
        <v>-1.4671399162964083E-2</v>
      </c>
      <c r="E12" s="1">
        <v>6.2985787796558196E-2</v>
      </c>
      <c r="F12" s="1">
        <v>3.8666666666666552E-5</v>
      </c>
      <c r="G12" s="1">
        <v>9.3393333333333297E-3</v>
      </c>
      <c r="H12" s="1">
        <v>0.64</v>
      </c>
      <c r="I12" s="1">
        <v>-2.6409276097263429E-2</v>
      </c>
      <c r="J12" s="1">
        <v>6.0799971582500979E-2</v>
      </c>
      <c r="K12" s="1">
        <v>3.8666666666667141E-5</v>
      </c>
      <c r="L12" s="1">
        <v>1.0901333333333334E-2</v>
      </c>
      <c r="M12" s="1">
        <v>0.90666666666666662</v>
      </c>
      <c r="N12" s="1">
        <v>0.8</v>
      </c>
      <c r="O12" s="1">
        <v>0.93333333333333335</v>
      </c>
      <c r="P12" s="1">
        <v>0.85333333333333328</v>
      </c>
    </row>
    <row r="13" spans="1:16" x14ac:dyDescent="0.2">
      <c r="B13" s="14"/>
      <c r="C13">
        <v>3</v>
      </c>
      <c r="D13" s="1">
        <v>-7.1440501919445024E-2</v>
      </c>
      <c r="E13" s="1">
        <v>1.023530547494423E-2</v>
      </c>
      <c r="F13" s="1">
        <v>0</v>
      </c>
      <c r="G13" s="1">
        <v>1.9733333333333326E-3</v>
      </c>
      <c r="H13" s="1">
        <v>0.33333333333333337</v>
      </c>
      <c r="I13" s="1">
        <v>-8.040189839190709E-2</v>
      </c>
      <c r="J13" s="1">
        <v>2.9170002816815789E-2</v>
      </c>
      <c r="K13" s="1">
        <v>0</v>
      </c>
      <c r="L13" s="1">
        <v>5.9046666666666648E-3</v>
      </c>
      <c r="M13" s="1">
        <v>0.90666666666666662</v>
      </c>
      <c r="N13" s="1">
        <v>0.81333333333333324</v>
      </c>
      <c r="O13" s="1">
        <v>0.96</v>
      </c>
      <c r="P13" s="1">
        <v>0.89333333333333331</v>
      </c>
    </row>
    <row r="14" spans="1:16" x14ac:dyDescent="0.2">
      <c r="B14" s="14"/>
      <c r="C14">
        <v>10</v>
      </c>
      <c r="D14" s="1">
        <v>-8.0707998109318654E-2</v>
      </c>
      <c r="E14" s="1">
        <v>-4.9041184978897926E-3</v>
      </c>
      <c r="F14" s="1">
        <v>0</v>
      </c>
      <c r="G14" s="1">
        <v>9.3666666666666649E-4</v>
      </c>
      <c r="H14" s="1">
        <v>0.32</v>
      </c>
      <c r="I14" s="1">
        <v>-8.0707998109318654E-2</v>
      </c>
      <c r="J14" s="1">
        <v>5.6234126513682366E-3</v>
      </c>
      <c r="K14" s="1">
        <v>0</v>
      </c>
      <c r="L14" s="1">
        <v>3.2226666666666658E-3</v>
      </c>
      <c r="M14" s="1">
        <v>1</v>
      </c>
      <c r="N14" s="1">
        <v>0.82666666666666677</v>
      </c>
      <c r="O14" s="1">
        <v>1</v>
      </c>
      <c r="P14" s="1">
        <v>0.89333333333333331</v>
      </c>
    </row>
    <row r="15" spans="1:16" x14ac:dyDescent="0.2">
      <c r="C15" s="2" t="s">
        <v>20</v>
      </c>
      <c r="D15" s="15">
        <v>2.5506432143565724E-2</v>
      </c>
      <c r="E15" s="15">
        <v>2.277232492453754E-2</v>
      </c>
      <c r="F15" s="15">
        <v>1.1599407407407409E-2</v>
      </c>
      <c r="G15" s="15">
        <v>4.0831111111111103E-3</v>
      </c>
      <c r="H15" s="15">
        <v>0.53333333333333333</v>
      </c>
      <c r="I15" s="15">
        <v>1.3134423561024877E-2</v>
      </c>
      <c r="J15" s="15">
        <v>3.1864462350228336E-2</v>
      </c>
      <c r="K15" s="15">
        <v>9.2289629629629631E-3</v>
      </c>
      <c r="L15" s="15">
        <v>6.6762222222222205E-3</v>
      </c>
      <c r="M15" s="15">
        <v>0.87111111111111095</v>
      </c>
      <c r="N15" s="15">
        <v>0.81333333333333346</v>
      </c>
      <c r="O15" s="15">
        <v>0.91259259259259251</v>
      </c>
      <c r="P15" s="15">
        <v>0.88000000000000012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2EB7-1738-664D-885D-2D5D4DB10C15}">
  <dimension ref="A3:P15"/>
  <sheetViews>
    <sheetView workbookViewId="0">
      <selection activeCell="D6" sqref="D6:P15"/>
    </sheetView>
  </sheetViews>
  <sheetFormatPr baseColWidth="10" defaultRowHeight="16" x14ac:dyDescent="0.2"/>
  <sheetData>
    <row r="3" spans="1:16" x14ac:dyDescent="0.2">
      <c r="A3" s="16"/>
      <c r="B3" s="16"/>
      <c r="C3" s="16"/>
      <c r="D3" s="17" t="s">
        <v>2</v>
      </c>
      <c r="E3" s="17"/>
      <c r="F3" s="17" t="s">
        <v>3</v>
      </c>
      <c r="G3" s="17"/>
      <c r="H3" s="16" t="s">
        <v>4</v>
      </c>
      <c r="I3" s="17" t="s">
        <v>2</v>
      </c>
      <c r="J3" s="17"/>
      <c r="K3" s="17" t="s">
        <v>3</v>
      </c>
      <c r="L3" s="17"/>
      <c r="M3" s="17" t="s">
        <v>5</v>
      </c>
      <c r="N3" s="17"/>
      <c r="O3" s="17"/>
      <c r="P3" s="17"/>
    </row>
    <row r="4" spans="1:16" x14ac:dyDescent="0.2">
      <c r="A4" s="16"/>
      <c r="B4" s="16"/>
      <c r="C4" s="16"/>
      <c r="D4" s="17" t="s">
        <v>6</v>
      </c>
      <c r="E4" s="17"/>
      <c r="F4" s="17" t="s">
        <v>7</v>
      </c>
      <c r="G4" s="17"/>
      <c r="H4" s="16"/>
      <c r="I4" s="17" t="s">
        <v>6</v>
      </c>
      <c r="J4" s="17"/>
      <c r="K4" s="17" t="s">
        <v>7</v>
      </c>
      <c r="L4" s="17"/>
      <c r="M4" s="17" t="s">
        <v>8</v>
      </c>
      <c r="N4" s="17"/>
      <c r="O4" s="17" t="s">
        <v>9</v>
      </c>
      <c r="P4" s="17"/>
    </row>
    <row r="5" spans="1:16" x14ac:dyDescent="0.2">
      <c r="A5" s="16"/>
      <c r="B5" s="16"/>
      <c r="C5" s="16"/>
      <c r="D5" s="16" t="s">
        <v>10</v>
      </c>
      <c r="E5" s="16" t="s">
        <v>11</v>
      </c>
      <c r="F5" s="16" t="s">
        <v>10</v>
      </c>
      <c r="G5" s="16" t="s">
        <v>11</v>
      </c>
      <c r="H5" s="16" t="s">
        <v>12</v>
      </c>
      <c r="I5" s="16" t="s">
        <v>10</v>
      </c>
      <c r="J5" s="16" t="s">
        <v>11</v>
      </c>
      <c r="K5" s="16" t="s">
        <v>10</v>
      </c>
      <c r="L5" s="16" t="s">
        <v>11</v>
      </c>
      <c r="M5" s="16" t="s">
        <v>10</v>
      </c>
      <c r="N5" s="16" t="s">
        <v>11</v>
      </c>
      <c r="O5" s="16" t="s">
        <v>10</v>
      </c>
      <c r="P5" s="16" t="s">
        <v>11</v>
      </c>
    </row>
    <row r="6" spans="1:16" x14ac:dyDescent="0.2">
      <c r="A6" s="16" t="s">
        <v>13</v>
      </c>
      <c r="B6" s="16" t="s">
        <v>14</v>
      </c>
      <c r="C6" s="16" t="s">
        <v>15</v>
      </c>
      <c r="D6" s="1">
        <v>2.1137054061349678E-2</v>
      </c>
      <c r="E6" s="1">
        <v>3.0005825740477797E-3</v>
      </c>
      <c r="F6" s="1">
        <v>7.655333333333336E-3</v>
      </c>
      <c r="G6" s="1">
        <v>3.6786666666666673E-3</v>
      </c>
      <c r="H6" s="1">
        <v>0.65333333333333332</v>
      </c>
      <c r="I6" s="1">
        <v>1.6288974589279012E-2</v>
      </c>
      <c r="J6" s="1">
        <v>1.1470880170520382E-4</v>
      </c>
      <c r="K6" s="1">
        <v>6.5853333333333328E-3</v>
      </c>
      <c r="L6" s="1">
        <v>3.0320000000000004E-3</v>
      </c>
      <c r="M6" s="1">
        <v>0.89333333333333331</v>
      </c>
      <c r="N6" s="1">
        <v>0.93333333333333335</v>
      </c>
      <c r="O6" s="1">
        <v>0.91999999999999993</v>
      </c>
      <c r="P6" s="1">
        <v>0.94666666666666666</v>
      </c>
    </row>
    <row r="7" spans="1:16" x14ac:dyDescent="0.2">
      <c r="A7" s="16"/>
      <c r="B7" s="16"/>
      <c r="C7" s="16" t="s">
        <v>16</v>
      </c>
      <c r="D7" s="1">
        <v>2.1137054061349678E-2</v>
      </c>
      <c r="E7" s="1">
        <v>3.0005825740477797E-3</v>
      </c>
      <c r="F7" s="1">
        <v>7.655333333333336E-3</v>
      </c>
      <c r="G7" s="1">
        <v>3.6786666666666673E-3</v>
      </c>
      <c r="H7" s="1">
        <v>0.65333333333333332</v>
      </c>
      <c r="I7" s="1">
        <v>-2.8693904079403875E-3</v>
      </c>
      <c r="J7" s="1">
        <v>-1.116269576175145E-2</v>
      </c>
      <c r="K7" s="1">
        <v>4.2319999999999988E-3</v>
      </c>
      <c r="L7" s="1">
        <v>2.5659999999999993E-3</v>
      </c>
      <c r="M7" s="1">
        <v>0.5066666666666666</v>
      </c>
      <c r="N7" s="1">
        <v>0.73333333333333328</v>
      </c>
      <c r="O7" s="1">
        <v>0.52</v>
      </c>
      <c r="P7" s="1">
        <v>0.73333333333333328</v>
      </c>
    </row>
    <row r="8" spans="1:16" x14ac:dyDescent="0.2">
      <c r="A8" s="16"/>
      <c r="B8" s="16"/>
      <c r="C8" s="16" t="s">
        <v>17</v>
      </c>
      <c r="D8" s="1">
        <v>-5.8391527572743815E-3</v>
      </c>
      <c r="E8" s="1">
        <v>-9.3954891326932174E-3</v>
      </c>
      <c r="F8" s="1">
        <v>3.8233333333333318E-3</v>
      </c>
      <c r="G8" s="1">
        <v>3.1213333333333332E-3</v>
      </c>
      <c r="H8" s="1">
        <v>0.85333333333333328</v>
      </c>
      <c r="I8" s="1">
        <v>-1.6889346851974477E-2</v>
      </c>
      <c r="J8" s="1">
        <v>-2.0229394348704112E-2</v>
      </c>
      <c r="K8" s="1">
        <v>3.4819999999999994E-3</v>
      </c>
      <c r="L8" s="1">
        <v>2.9399999999999986E-3</v>
      </c>
      <c r="M8" s="1">
        <v>0.73333333333333328</v>
      </c>
      <c r="N8" s="1">
        <v>0.73333333333333328</v>
      </c>
      <c r="O8" s="1">
        <v>0.73333333333333328</v>
      </c>
      <c r="P8" s="1">
        <v>0.73333333333333328</v>
      </c>
    </row>
    <row r="9" spans="1:16" x14ac:dyDescent="0.2">
      <c r="A9" s="16"/>
      <c r="B9" s="16" t="s">
        <v>18</v>
      </c>
      <c r="C9" s="16" t="s">
        <v>15</v>
      </c>
      <c r="D9" s="1">
        <v>1.7528445624222445E-2</v>
      </c>
      <c r="E9" s="1">
        <v>3.0005825740477797E-3</v>
      </c>
      <c r="F9" s="1">
        <v>5.5219999999999983E-3</v>
      </c>
      <c r="G9" s="1">
        <v>3.6786666666666673E-3</v>
      </c>
      <c r="H9" s="1">
        <v>0.67999999999999994</v>
      </c>
      <c r="I9" s="1">
        <v>2.4729623146893327E-2</v>
      </c>
      <c r="J9" s="1">
        <v>2.1519503600466901E-2</v>
      </c>
      <c r="K9" s="1">
        <v>4.7099999999999998E-3</v>
      </c>
      <c r="L9" s="1">
        <v>3.0320000000000004E-3</v>
      </c>
      <c r="M9" s="1">
        <v>0.84000000000000008</v>
      </c>
      <c r="N9" s="1">
        <v>0.93333333333333335</v>
      </c>
      <c r="O9" s="1">
        <v>0.96</v>
      </c>
      <c r="P9" s="1">
        <v>0.94666666666666666</v>
      </c>
    </row>
    <row r="10" spans="1:16" x14ac:dyDescent="0.2">
      <c r="A10" s="16"/>
      <c r="B10" s="16"/>
      <c r="C10" s="16" t="s">
        <v>16</v>
      </c>
      <c r="D10" s="1">
        <v>1.7528445624222445E-2</v>
      </c>
      <c r="E10" s="1">
        <v>3.0005825740477797E-3</v>
      </c>
      <c r="F10" s="1">
        <v>5.5219999999999983E-3</v>
      </c>
      <c r="G10" s="1">
        <v>3.6786666666666673E-3</v>
      </c>
      <c r="H10" s="1">
        <v>0.67999999999999994</v>
      </c>
      <c r="I10" s="1">
        <v>-1.2415202046096242E-2</v>
      </c>
      <c r="J10" s="1">
        <v>-1.116269576175145E-2</v>
      </c>
      <c r="K10" s="1">
        <v>2.3859999999999992E-3</v>
      </c>
      <c r="L10" s="1">
        <v>2.5659999999999993E-3</v>
      </c>
      <c r="M10" s="1">
        <v>0.5066666666666666</v>
      </c>
      <c r="N10" s="1">
        <v>0.73333333333333328</v>
      </c>
      <c r="O10" s="1">
        <v>0.52</v>
      </c>
      <c r="P10" s="1">
        <v>0.73333333333333328</v>
      </c>
    </row>
    <row r="11" spans="1:16" x14ac:dyDescent="0.2">
      <c r="A11" s="16"/>
      <c r="B11" s="16"/>
      <c r="C11" s="16" t="s">
        <v>17</v>
      </c>
      <c r="D11" s="1">
        <v>-1.5131768374769481E-2</v>
      </c>
      <c r="E11" s="1">
        <v>-9.3954891326932174E-3</v>
      </c>
      <c r="F11" s="1">
        <v>2.3859999999999992E-3</v>
      </c>
      <c r="G11" s="1">
        <v>3.1213333333333332E-3</v>
      </c>
      <c r="H11" s="1">
        <v>0.81333333333333324</v>
      </c>
      <c r="I11" s="1">
        <v>-2.6627167490147242E-2</v>
      </c>
      <c r="J11" s="1">
        <v>-2.0229394348704112E-2</v>
      </c>
      <c r="K11" s="1">
        <v>2.3639999999999998E-3</v>
      </c>
      <c r="L11" s="1">
        <v>2.9399999999999986E-3</v>
      </c>
      <c r="M11" s="1">
        <v>0.81333333333333324</v>
      </c>
      <c r="N11" s="1">
        <v>0.73333333333333328</v>
      </c>
      <c r="O11" s="1">
        <v>0.82666666666666677</v>
      </c>
      <c r="P11" s="1">
        <v>0.73333333333333328</v>
      </c>
    </row>
    <row r="12" spans="1:16" x14ac:dyDescent="0.2">
      <c r="A12" s="16"/>
      <c r="B12" s="16" t="s">
        <v>19</v>
      </c>
      <c r="C12" s="16" t="s">
        <v>15</v>
      </c>
      <c r="D12" s="1">
        <v>-7.3911961504289594E-2</v>
      </c>
      <c r="E12" s="1">
        <v>3.0005825740477797E-3</v>
      </c>
      <c r="F12" s="1">
        <v>0</v>
      </c>
      <c r="G12" s="1">
        <v>3.6786666666666673E-3</v>
      </c>
      <c r="H12" s="1">
        <v>0.21333333333333332</v>
      </c>
      <c r="I12" s="1">
        <v>-8.5528185282441715E-2</v>
      </c>
      <c r="J12" s="1">
        <v>1.1470880170520382E-4</v>
      </c>
      <c r="K12" s="1">
        <v>0</v>
      </c>
      <c r="L12" s="1">
        <v>3.0320000000000004E-3</v>
      </c>
      <c r="M12" s="1">
        <v>0.88000000000000012</v>
      </c>
      <c r="N12" s="1">
        <v>0.93333333333333335</v>
      </c>
      <c r="O12" s="1">
        <v>1</v>
      </c>
      <c r="P12" s="1">
        <v>0.94666666666666666</v>
      </c>
    </row>
    <row r="13" spans="1:16" x14ac:dyDescent="0.2">
      <c r="A13" s="16"/>
      <c r="B13" s="16"/>
      <c r="C13" s="16" t="s">
        <v>16</v>
      </c>
      <c r="D13" s="1">
        <v>-7.3911961504289594E-2</v>
      </c>
      <c r="E13" s="1">
        <v>3.0005825740477797E-3</v>
      </c>
      <c r="F13" s="1">
        <v>0</v>
      </c>
      <c r="G13" s="1">
        <v>3.6786666666666673E-3</v>
      </c>
      <c r="H13" s="1">
        <v>0.21333333333333332</v>
      </c>
      <c r="I13" s="1">
        <v>-9.1380248726919439E-2</v>
      </c>
      <c r="J13" s="1">
        <v>-1.116269576175145E-2</v>
      </c>
      <c r="K13" s="1">
        <v>0</v>
      </c>
      <c r="L13" s="1">
        <v>2.5659999999999993E-3</v>
      </c>
      <c r="M13" s="1">
        <v>0.77333333333333332</v>
      </c>
      <c r="N13" s="1">
        <v>0.73333333333333328</v>
      </c>
      <c r="O13" s="1">
        <v>0.8</v>
      </c>
      <c r="P13" s="1">
        <v>0.73333333333333328</v>
      </c>
    </row>
    <row r="14" spans="1:16" x14ac:dyDescent="0.2">
      <c r="A14" s="16"/>
      <c r="B14" s="16"/>
      <c r="C14" s="16" t="s">
        <v>17</v>
      </c>
      <c r="D14" s="1">
        <v>-9.1363646558728653E-2</v>
      </c>
      <c r="E14" s="1">
        <v>-9.3954891326932174E-3</v>
      </c>
      <c r="F14" s="1">
        <v>0</v>
      </c>
      <c r="G14" s="1">
        <v>3.1213333333333332E-3</v>
      </c>
      <c r="H14" s="1">
        <v>0.2</v>
      </c>
      <c r="I14" s="1">
        <v>-9.1363646558728653E-2</v>
      </c>
      <c r="J14" s="1">
        <v>-2.0229394348704112E-2</v>
      </c>
      <c r="K14" s="1">
        <v>0</v>
      </c>
      <c r="L14" s="1">
        <v>2.9399999999999986E-3</v>
      </c>
      <c r="M14" s="1">
        <v>1</v>
      </c>
      <c r="N14" s="1">
        <v>0.73333333333333328</v>
      </c>
      <c r="O14" s="1">
        <v>1</v>
      </c>
      <c r="P14" s="1">
        <v>0.73333333333333328</v>
      </c>
    </row>
    <row r="15" spans="1:16" x14ac:dyDescent="0.2">
      <c r="A15" s="16"/>
      <c r="B15" s="16"/>
      <c r="C15" s="16"/>
      <c r="D15" s="15">
        <v>-2.0314165703134164E-2</v>
      </c>
      <c r="E15" s="15">
        <v>-1.1314413281992193E-3</v>
      </c>
      <c r="F15" s="15">
        <v>3.6182222222222223E-3</v>
      </c>
      <c r="G15" s="15">
        <v>3.4928888888888887E-3</v>
      </c>
      <c r="H15" s="15">
        <v>0.551111111111111</v>
      </c>
      <c r="I15" s="15">
        <v>-3.1783843292008424E-2</v>
      </c>
      <c r="J15" s="15">
        <v>-8.0474832363877091E-3</v>
      </c>
      <c r="K15" s="15">
        <v>2.6399259259259253E-3</v>
      </c>
      <c r="L15" s="15">
        <v>2.8459999999999996E-3</v>
      </c>
      <c r="M15" s="15">
        <v>0.7718518518518519</v>
      </c>
      <c r="N15" s="15">
        <v>0.8</v>
      </c>
      <c r="O15" s="15">
        <v>0.80888888888888888</v>
      </c>
      <c r="P15" s="15">
        <v>0.80444444444444441</v>
      </c>
    </row>
  </sheetData>
  <mergeCells count="11">
    <mergeCell ref="O4:P4"/>
    <mergeCell ref="D3:E3"/>
    <mergeCell ref="F3:G3"/>
    <mergeCell ref="I3:J3"/>
    <mergeCell ref="K3:L3"/>
    <mergeCell ref="M3:P3"/>
    <mergeCell ref="D4:E4"/>
    <mergeCell ref="F4:G4"/>
    <mergeCell ref="I4:J4"/>
    <mergeCell ref="K4:L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Testing_Period_1</vt:lpstr>
      <vt:lpstr>Testing_Period_3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Druker</dc:creator>
  <cp:lastModifiedBy>Aria Druker</cp:lastModifiedBy>
  <dcterms:created xsi:type="dcterms:W3CDTF">2025-08-11T07:17:25Z</dcterms:created>
  <dcterms:modified xsi:type="dcterms:W3CDTF">2025-08-11T10:15:39Z</dcterms:modified>
</cp:coreProperties>
</file>