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spk\"/>
    </mc:Choice>
  </mc:AlternateContent>
  <xr:revisionPtr revIDLastSave="0" documentId="13_ncr:1_{01802E69-CB1F-42CF-A32E-2F07A4E1F406}" xr6:coauthVersionLast="47" xr6:coauthVersionMax="47" xr10:uidLastSave="{00000000-0000-0000-0000-000000000000}"/>
  <bookViews>
    <workbookView xWindow="-120" yWindow="-120" windowWidth="19440" windowHeight="11640" xr2:uid="{5757068B-41E9-4E18-BFD3-AC4840EF01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38" i="1"/>
  <c r="B37" i="1"/>
  <c r="B36" i="1"/>
  <c r="B35" i="1"/>
  <c r="B34" i="1"/>
  <c r="E53" i="1"/>
  <c r="E54" i="1" l="1"/>
  <c r="E55" i="1"/>
  <c r="E56" i="1"/>
  <c r="E57" i="1"/>
  <c r="E58" i="1"/>
  <c r="E59" i="1"/>
  <c r="E60" i="1"/>
  <c r="E61" i="1"/>
  <c r="E62" i="1"/>
</calcChain>
</file>

<file path=xl/sharedStrings.xml><?xml version="1.0" encoding="utf-8"?>
<sst xmlns="http://schemas.openxmlformats.org/spreadsheetml/2006/main" count="181" uniqueCount="121">
  <si>
    <t>Nama HP</t>
  </si>
  <si>
    <t>Merek</t>
  </si>
  <si>
    <t>RAM</t>
  </si>
  <si>
    <t>ROM</t>
  </si>
  <si>
    <t>Baterai</t>
  </si>
  <si>
    <t>Harga (Rp)</t>
  </si>
  <si>
    <t>Samsung Galaxy S21</t>
  </si>
  <si>
    <t>Samsung</t>
  </si>
  <si>
    <t>8 GB</t>
  </si>
  <si>
    <t>128 GB</t>
  </si>
  <si>
    <t>4000 mAh</t>
  </si>
  <si>
    <t>iPhone 13</t>
  </si>
  <si>
    <t>Apple</t>
  </si>
  <si>
    <t>6 GB</t>
  </si>
  <si>
    <t>3095 mAh</t>
  </si>
  <si>
    <t>Xiaomi Redmi Note 10 Pro</t>
  </si>
  <si>
    <t>Xiaomi</t>
  </si>
  <si>
    <t>5020 mAh</t>
  </si>
  <si>
    <t>OnePlus 9</t>
  </si>
  <si>
    <t>OnePlus</t>
  </si>
  <si>
    <t>4500 mAh</t>
  </si>
  <si>
    <t>Oppo Find X3 Pro</t>
  </si>
  <si>
    <t>Oppo</t>
  </si>
  <si>
    <t>12 GB</t>
  </si>
  <si>
    <t>256 GB</t>
  </si>
  <si>
    <t>Vivo X60 Pro</t>
  </si>
  <si>
    <t>Vivo</t>
  </si>
  <si>
    <t>4200 mAh</t>
  </si>
  <si>
    <t>Realme GT</t>
  </si>
  <si>
    <t>Realme</t>
  </si>
  <si>
    <t>Asus ROG Phone 5</t>
  </si>
  <si>
    <t>Asus</t>
  </si>
  <si>
    <t>16 GB</t>
  </si>
  <si>
    <t>6000 mAh</t>
  </si>
  <si>
    <t>Google Pixel 6</t>
  </si>
  <si>
    <t>Google</t>
  </si>
  <si>
    <t>4614 mAh</t>
  </si>
  <si>
    <t>Sony Xperia 1 III</t>
  </si>
  <si>
    <t>Sony</t>
  </si>
  <si>
    <t>Kriteria</t>
  </si>
  <si>
    <t>Benefit/Cost</t>
  </si>
  <si>
    <t>C1</t>
  </si>
  <si>
    <t>Benefit</t>
  </si>
  <si>
    <t>C2</t>
  </si>
  <si>
    <t>Cost</t>
  </si>
  <si>
    <t>C3</t>
  </si>
  <si>
    <t>C4</t>
  </si>
  <si>
    <t>C5</t>
  </si>
  <si>
    <t>Harga</t>
  </si>
  <si>
    <t>Tingkat Kepentingan</t>
  </si>
  <si>
    <t>Bobot</t>
  </si>
  <si>
    <t>Sangat Baik</t>
  </si>
  <si>
    <t>Baik</t>
  </si>
  <si>
    <t>Cukup</t>
  </si>
  <si>
    <t>Buruk</t>
  </si>
  <si>
    <t>Sangat Buruk</t>
  </si>
  <si>
    <t>Nilai</t>
  </si>
  <si>
    <t>Samsung, OnePlus, Google, Sony</t>
  </si>
  <si>
    <t>Xiaomi, Oppo, Asus</t>
  </si>
  <si>
    <t>Vivo, Realme</t>
  </si>
  <si>
    <t>4000 mAh- 4200 mAh</t>
  </si>
  <si>
    <t>5020 mAh-6000 mAh</t>
  </si>
  <si>
    <t>7800000-9.700.000</t>
  </si>
  <si>
    <t>10800000-12.000.000</t>
  </si>
  <si>
    <t>13900000-16.500.000</t>
  </si>
  <si>
    <t>Komponen</t>
  </si>
  <si>
    <t>Tingkat Prioritas</t>
  </si>
  <si>
    <t>Sangat Penting</t>
  </si>
  <si>
    <t>Cukup  Penting</t>
  </si>
  <si>
    <t>Cukup Lebih Penting</t>
  </si>
  <si>
    <t>Tidak Cukup Penting</t>
  </si>
  <si>
    <t>Mutlak Penting</t>
  </si>
  <si>
    <t>Penting</t>
  </si>
  <si>
    <t>Cukup lebih penting</t>
  </si>
  <si>
    <t>Cukup Penting</t>
  </si>
  <si>
    <t>Tidak Penting</t>
  </si>
  <si>
    <t>Sangat Tidak Penting</t>
  </si>
  <si>
    <t>Mutlak tidak sangat penting</t>
  </si>
  <si>
    <t>W1 =</t>
  </si>
  <si>
    <t>W2 =</t>
  </si>
  <si>
    <t xml:space="preserve">W3 = </t>
  </si>
  <si>
    <t>W4 =</t>
  </si>
  <si>
    <t>W5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</si>
  <si>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</si>
  <si>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</si>
  <si>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</si>
  <si>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</si>
  <si>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</si>
  <si>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</si>
  <si>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</si>
  <si>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</si>
  <si>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</si>
  <si>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</si>
  <si>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</si>
  <si>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</si>
  <si>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V1</t>
  </si>
  <si>
    <t>S2</t>
  </si>
  <si>
    <t>V2</t>
  </si>
  <si>
    <t>S3</t>
  </si>
  <si>
    <t>V3</t>
  </si>
  <si>
    <t>S4</t>
  </si>
  <si>
    <t>V4</t>
  </si>
  <si>
    <t>S5</t>
  </si>
  <si>
    <t>V5</t>
  </si>
  <si>
    <t>S6</t>
  </si>
  <si>
    <t>V6</t>
  </si>
  <si>
    <t>S7</t>
  </si>
  <si>
    <t>V7</t>
  </si>
  <si>
    <t>S8</t>
  </si>
  <si>
    <t>V8</t>
  </si>
  <si>
    <t>S9</t>
  </si>
  <si>
    <t>V9</t>
  </si>
  <si>
    <t>S10</t>
  </si>
  <si>
    <t>V10</t>
  </si>
  <si>
    <t xml:space="preserve"> </t>
  </si>
  <si>
    <t>Rank</t>
  </si>
  <si>
    <t>Merek (C1)</t>
  </si>
  <si>
    <t>RAM (C2)</t>
  </si>
  <si>
    <t>ROM (C3)</t>
  </si>
  <si>
    <t>Baterai (C4)</t>
  </si>
  <si>
    <t>Harga (C5)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</si>
</sst>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FD24-4051-4074-AE54-89248CC621F4}">
  <dimension ref="A1:J62"/>
  <sheetViews>
    <sheetView tabSelected="1" topLeftCell="A38" zoomScale="96" zoomScaleNormal="96" workbookViewId="0">
      <selection activeCell="G58" sqref="G58"/>
    </sheetView>
  </sheetViews>
  <sheetFormatPr defaultRowHeight="15" x14ac:dyDescent="0.25"/>
  <cols>
    <col min="1" max="1" width="35.5703125" customWidth="1"/>
    <col min="2" max="2" width="10.42578125" customWidth="1"/>
    <col min="3" max="3" width="10.28515625" customWidth="1"/>
    <col min="4" max="4" width="24" customWidth="1"/>
    <col min="5" max="5" width="26" customWidth="1"/>
    <col min="6" max="6" width="12.140625" customWidth="1"/>
    <col min="7" max="7" width="28.42578125" customWidth="1"/>
    <col min="8" max="8" width="17.140625" customWidth="1"/>
  </cols>
  <sheetData>
    <row r="1" spans="1:1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/>
      <c r="H1" s="6"/>
      <c r="I1" s="7" t="s">
        <v>39</v>
      </c>
      <c r="J1" s="7" t="s">
        <v>40</v>
      </c>
    </row>
    <row r="2" spans="1:10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12000000</v>
      </c>
      <c r="G2" s="9"/>
      <c r="H2" s="5" t="s">
        <v>41</v>
      </c>
      <c r="I2" s="5" t="s">
        <v>1</v>
      </c>
      <c r="J2" s="5" t="s">
        <v>42</v>
      </c>
    </row>
    <row r="3" spans="1:10" ht="15.75" x14ac:dyDescent="0.25">
      <c r="A3" s="2" t="s">
        <v>11</v>
      </c>
      <c r="B3" s="2" t="s">
        <v>12</v>
      </c>
      <c r="C3" s="2" t="s">
        <v>13</v>
      </c>
      <c r="D3" s="2" t="s">
        <v>9</v>
      </c>
      <c r="E3" s="2" t="s">
        <v>14</v>
      </c>
      <c r="F3" s="4">
        <v>16500000</v>
      </c>
      <c r="G3" s="9"/>
      <c r="H3" s="5" t="s">
        <v>43</v>
      </c>
      <c r="I3" s="8" t="s">
        <v>2</v>
      </c>
      <c r="J3" s="5" t="s">
        <v>42</v>
      </c>
    </row>
    <row r="4" spans="1:10" ht="15.75" x14ac:dyDescent="0.25">
      <c r="A4" s="2" t="s">
        <v>15</v>
      </c>
      <c r="B4" s="2" t="s">
        <v>16</v>
      </c>
      <c r="C4" s="2" t="s">
        <v>13</v>
      </c>
      <c r="D4" s="2" t="s">
        <v>9</v>
      </c>
      <c r="E4" s="2" t="s">
        <v>17</v>
      </c>
      <c r="F4" s="4">
        <v>4500000</v>
      </c>
      <c r="G4" s="9"/>
      <c r="H4" s="5" t="s">
        <v>45</v>
      </c>
      <c r="I4" s="8" t="s">
        <v>3</v>
      </c>
      <c r="J4" s="5" t="s">
        <v>42</v>
      </c>
    </row>
    <row r="5" spans="1:10" ht="15.75" x14ac:dyDescent="0.25">
      <c r="A5" s="2" t="s">
        <v>18</v>
      </c>
      <c r="B5" s="2" t="s">
        <v>19</v>
      </c>
      <c r="C5" s="2" t="s">
        <v>8</v>
      </c>
      <c r="D5" s="2" t="s">
        <v>9</v>
      </c>
      <c r="E5" s="2" t="s">
        <v>20</v>
      </c>
      <c r="F5" s="4">
        <v>10800000</v>
      </c>
      <c r="G5" s="9"/>
      <c r="H5" s="5" t="s">
        <v>46</v>
      </c>
      <c r="I5" s="8" t="s">
        <v>4</v>
      </c>
      <c r="J5" s="5" t="s">
        <v>42</v>
      </c>
    </row>
    <row r="6" spans="1:10" ht="15.75" x14ac:dyDescent="0.25">
      <c r="A6" s="2" t="s">
        <v>21</v>
      </c>
      <c r="B6" s="2" t="s">
        <v>22</v>
      </c>
      <c r="C6" s="2" t="s">
        <v>23</v>
      </c>
      <c r="D6" s="2" t="s">
        <v>24</v>
      </c>
      <c r="E6" s="2" t="s">
        <v>20</v>
      </c>
      <c r="F6" s="4">
        <v>15200000</v>
      </c>
      <c r="G6" s="9"/>
      <c r="H6" s="5" t="s">
        <v>47</v>
      </c>
      <c r="I6" s="5" t="s">
        <v>48</v>
      </c>
      <c r="J6" s="5" t="s">
        <v>44</v>
      </c>
    </row>
    <row r="7" spans="1:10" ht="15.75" x14ac:dyDescent="0.25">
      <c r="A7" s="2" t="s">
        <v>25</v>
      </c>
      <c r="B7" s="2" t="s">
        <v>26</v>
      </c>
      <c r="C7" s="2" t="s">
        <v>23</v>
      </c>
      <c r="D7" s="2" t="s">
        <v>24</v>
      </c>
      <c r="E7" s="2" t="s">
        <v>27</v>
      </c>
      <c r="F7" s="4">
        <v>9700000</v>
      </c>
      <c r="G7" s="9"/>
      <c r="H7" s="9"/>
      <c r="I7" s="9"/>
      <c r="J7" s="9"/>
    </row>
    <row r="8" spans="1:10" ht="30" x14ac:dyDescent="0.25">
      <c r="A8" s="2" t="s">
        <v>28</v>
      </c>
      <c r="B8" s="2" t="s">
        <v>29</v>
      </c>
      <c r="C8" s="2" t="s">
        <v>8</v>
      </c>
      <c r="D8" s="2" t="s">
        <v>9</v>
      </c>
      <c r="E8" s="2" t="s">
        <v>20</v>
      </c>
      <c r="F8" s="4">
        <v>7800000</v>
      </c>
      <c r="G8" s="9"/>
      <c r="H8" s="23" t="s">
        <v>49</v>
      </c>
      <c r="I8" s="23" t="s">
        <v>50</v>
      </c>
      <c r="J8" s="9"/>
    </row>
    <row r="9" spans="1:10" ht="15.75" x14ac:dyDescent="0.25">
      <c r="A9" s="2" t="s">
        <v>30</v>
      </c>
      <c r="B9" s="2" t="s">
        <v>31</v>
      </c>
      <c r="C9" s="2" t="s">
        <v>32</v>
      </c>
      <c r="D9" s="2" t="s">
        <v>24</v>
      </c>
      <c r="E9" s="2" t="s">
        <v>33</v>
      </c>
      <c r="F9" s="4">
        <v>13900000</v>
      </c>
      <c r="G9" s="9"/>
      <c r="H9" s="24" t="s">
        <v>51</v>
      </c>
      <c r="I9" s="12">
        <v>5</v>
      </c>
      <c r="J9" s="9"/>
    </row>
    <row r="10" spans="1:10" ht="15.75" x14ac:dyDescent="0.25">
      <c r="A10" s="2" t="s">
        <v>34</v>
      </c>
      <c r="B10" s="2" t="s">
        <v>35</v>
      </c>
      <c r="C10" s="2" t="s">
        <v>8</v>
      </c>
      <c r="D10" s="2" t="s">
        <v>9</v>
      </c>
      <c r="E10" s="2" t="s">
        <v>36</v>
      </c>
      <c r="F10" s="4">
        <v>11000000</v>
      </c>
      <c r="G10" s="9"/>
      <c r="H10" s="24" t="s">
        <v>52</v>
      </c>
      <c r="I10" s="12">
        <v>4</v>
      </c>
      <c r="J10" s="9"/>
    </row>
    <row r="11" spans="1:10" ht="15.75" x14ac:dyDescent="0.25">
      <c r="A11" s="2" t="s">
        <v>37</v>
      </c>
      <c r="B11" s="2" t="s">
        <v>38</v>
      </c>
      <c r="C11" s="2" t="s">
        <v>23</v>
      </c>
      <c r="D11" s="2" t="s">
        <v>24</v>
      </c>
      <c r="E11" s="2" t="s">
        <v>20</v>
      </c>
      <c r="F11" s="4">
        <v>18000000</v>
      </c>
      <c r="G11" s="9"/>
      <c r="H11" s="24" t="s">
        <v>53</v>
      </c>
      <c r="I11" s="12">
        <v>3</v>
      </c>
      <c r="J11" s="9"/>
    </row>
    <row r="12" spans="1:10" ht="15.75" x14ac:dyDescent="0.25">
      <c r="A12" s="5" t="s">
        <v>116</v>
      </c>
      <c r="B12" s="9"/>
      <c r="C12" s="9"/>
      <c r="D12" s="8" t="s">
        <v>117</v>
      </c>
      <c r="E12" s="9"/>
      <c r="F12" s="9"/>
      <c r="G12" s="9"/>
      <c r="H12" s="24" t="s">
        <v>54</v>
      </c>
      <c r="I12" s="12">
        <v>2</v>
      </c>
      <c r="J12" s="9"/>
    </row>
    <row r="13" spans="1:10" x14ac:dyDescent="0.25">
      <c r="A13" s="10" t="s">
        <v>41</v>
      </c>
      <c r="B13" s="13" t="s">
        <v>56</v>
      </c>
      <c r="C13" s="9"/>
      <c r="D13" s="10" t="s">
        <v>43</v>
      </c>
      <c r="E13" s="14" t="s">
        <v>56</v>
      </c>
      <c r="F13" s="9"/>
      <c r="G13" s="9"/>
      <c r="H13" s="24" t="s">
        <v>55</v>
      </c>
      <c r="I13" s="12">
        <v>1</v>
      </c>
      <c r="J13" s="9"/>
    </row>
    <row r="14" spans="1:10" ht="15.75" x14ac:dyDescent="0.25">
      <c r="A14" s="8" t="s">
        <v>12</v>
      </c>
      <c r="B14" s="12">
        <v>5</v>
      </c>
      <c r="C14" s="9"/>
      <c r="D14" s="8" t="s">
        <v>32</v>
      </c>
      <c r="E14" s="15">
        <v>5</v>
      </c>
      <c r="F14" s="9"/>
      <c r="G14" s="9"/>
      <c r="H14" s="9"/>
      <c r="I14" s="9"/>
      <c r="J14" s="9"/>
    </row>
    <row r="15" spans="1:10" ht="15.75" x14ac:dyDescent="0.25">
      <c r="A15" s="8" t="s">
        <v>57</v>
      </c>
      <c r="B15" s="12">
        <v>4</v>
      </c>
      <c r="C15" s="9"/>
      <c r="D15" s="8" t="s">
        <v>23</v>
      </c>
      <c r="E15" s="15">
        <v>4</v>
      </c>
      <c r="F15" s="9"/>
      <c r="G15" s="9"/>
      <c r="H15" s="9"/>
      <c r="I15" s="9"/>
      <c r="J15" s="9"/>
    </row>
    <row r="16" spans="1:10" ht="15.75" x14ac:dyDescent="0.25">
      <c r="A16" s="8" t="s">
        <v>58</v>
      </c>
      <c r="B16" s="12">
        <v>3</v>
      </c>
      <c r="C16" s="9"/>
      <c r="D16" s="8" t="s">
        <v>8</v>
      </c>
      <c r="E16" s="15">
        <v>3</v>
      </c>
      <c r="F16" s="9"/>
      <c r="G16" s="9"/>
      <c r="H16" s="9"/>
      <c r="I16" s="9"/>
      <c r="J16" s="9"/>
    </row>
    <row r="17" spans="1:10" ht="15.75" x14ac:dyDescent="0.25">
      <c r="A17" s="8" t="s">
        <v>59</v>
      </c>
      <c r="B17" s="12">
        <v>2</v>
      </c>
      <c r="C17" s="9"/>
      <c r="D17" s="8" t="s">
        <v>13</v>
      </c>
      <c r="E17" s="15">
        <v>2</v>
      </c>
      <c r="F17" s="9"/>
      <c r="G17" s="9"/>
      <c r="H17" s="9"/>
      <c r="I17" s="9"/>
      <c r="J17" s="9"/>
    </row>
    <row r="18" spans="1:10" ht="15.75" x14ac:dyDescent="0.25">
      <c r="A18" s="16"/>
      <c r="B18" s="12">
        <v>1</v>
      </c>
      <c r="C18" s="9"/>
      <c r="D18" s="16"/>
      <c r="E18" s="15">
        <v>1</v>
      </c>
      <c r="F18" s="9"/>
      <c r="G18" s="9"/>
      <c r="H18" s="9"/>
      <c r="I18" s="9"/>
      <c r="J18" s="9"/>
    </row>
    <row r="19" spans="1:10" ht="15.75" x14ac:dyDescent="0.25">
      <c r="A19" s="8" t="s">
        <v>118</v>
      </c>
      <c r="B19" s="9"/>
      <c r="C19" s="9"/>
      <c r="D19" s="8" t="s">
        <v>119</v>
      </c>
      <c r="E19" s="9"/>
      <c r="F19" s="9"/>
      <c r="G19" s="5" t="s">
        <v>120</v>
      </c>
      <c r="H19" s="9"/>
      <c r="I19" s="9"/>
      <c r="J19" s="9"/>
    </row>
    <row r="20" spans="1:10" x14ac:dyDescent="0.25">
      <c r="A20" s="10" t="s">
        <v>45</v>
      </c>
      <c r="B20" s="14" t="s">
        <v>56</v>
      </c>
      <c r="C20" s="9"/>
      <c r="D20" s="10" t="s">
        <v>46</v>
      </c>
      <c r="E20" s="14" t="s">
        <v>56</v>
      </c>
      <c r="F20" s="9"/>
      <c r="G20" s="13" t="s">
        <v>47</v>
      </c>
      <c r="H20" s="14" t="s">
        <v>56</v>
      </c>
      <c r="I20" s="9"/>
      <c r="J20" s="9"/>
    </row>
    <row r="21" spans="1:10" ht="15.75" x14ac:dyDescent="0.25">
      <c r="A21" s="8" t="s">
        <v>24</v>
      </c>
      <c r="B21" s="15">
        <v>5</v>
      </c>
      <c r="C21" s="9"/>
      <c r="D21" s="8" t="s">
        <v>14</v>
      </c>
      <c r="E21" s="15">
        <v>1</v>
      </c>
      <c r="F21" s="9"/>
      <c r="G21" s="17">
        <v>4500000</v>
      </c>
      <c r="H21" s="12">
        <v>1</v>
      </c>
      <c r="I21" s="9"/>
      <c r="J21" s="9"/>
    </row>
    <row r="22" spans="1:10" ht="15.75" x14ac:dyDescent="0.25">
      <c r="A22" s="11"/>
      <c r="B22" s="15">
        <v>4</v>
      </c>
      <c r="C22" s="9"/>
      <c r="D22" s="8" t="s">
        <v>60</v>
      </c>
      <c r="E22" s="15">
        <v>2</v>
      </c>
      <c r="F22" s="9"/>
      <c r="G22" s="17" t="s">
        <v>62</v>
      </c>
      <c r="H22" s="12">
        <v>2</v>
      </c>
      <c r="I22" s="9"/>
      <c r="J22" s="9"/>
    </row>
    <row r="23" spans="1:10" ht="15.75" x14ac:dyDescent="0.25">
      <c r="A23" s="8" t="s">
        <v>9</v>
      </c>
      <c r="B23" s="15">
        <v>3</v>
      </c>
      <c r="C23" s="9"/>
      <c r="D23" s="8" t="s">
        <v>20</v>
      </c>
      <c r="E23" s="15">
        <v>3</v>
      </c>
      <c r="F23" s="9"/>
      <c r="G23" s="17" t="s">
        <v>63</v>
      </c>
      <c r="H23" s="12">
        <v>3</v>
      </c>
      <c r="I23" s="9"/>
      <c r="J23" s="9"/>
    </row>
    <row r="24" spans="1:10" ht="15.75" x14ac:dyDescent="0.25">
      <c r="A24" s="11"/>
      <c r="B24" s="15">
        <v>2</v>
      </c>
      <c r="C24" s="9"/>
      <c r="D24" s="8" t="s">
        <v>36</v>
      </c>
      <c r="E24" s="15">
        <v>4</v>
      </c>
      <c r="F24" s="9"/>
      <c r="G24" s="17" t="s">
        <v>64</v>
      </c>
      <c r="H24" s="12">
        <v>4</v>
      </c>
      <c r="I24" s="9"/>
      <c r="J24" s="9"/>
    </row>
    <row r="25" spans="1:10" ht="15.75" x14ac:dyDescent="0.25">
      <c r="A25" s="11"/>
      <c r="B25" s="15">
        <v>1</v>
      </c>
      <c r="C25" s="9"/>
      <c r="D25" s="8" t="s">
        <v>61</v>
      </c>
      <c r="E25" s="15">
        <v>5</v>
      </c>
      <c r="F25" s="9"/>
      <c r="G25" s="17">
        <v>18000000</v>
      </c>
      <c r="H25" s="12">
        <v>5</v>
      </c>
      <c r="I25" s="9"/>
      <c r="J25" s="9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ht="31.5" x14ac:dyDescent="0.25">
      <c r="A27" s="7" t="s">
        <v>65</v>
      </c>
      <c r="B27" s="7" t="s">
        <v>66</v>
      </c>
      <c r="C27" s="7" t="s">
        <v>50</v>
      </c>
      <c r="D27" s="9"/>
      <c r="E27" s="6" t="s">
        <v>66</v>
      </c>
      <c r="F27" s="14" t="s">
        <v>50</v>
      </c>
      <c r="G27" s="9"/>
      <c r="H27" s="9"/>
      <c r="I27" s="9"/>
      <c r="J27" s="9"/>
    </row>
    <row r="28" spans="1:10" ht="31.5" x14ac:dyDescent="0.25">
      <c r="A28" s="18" t="s">
        <v>1</v>
      </c>
      <c r="B28" s="18" t="s">
        <v>67</v>
      </c>
      <c r="C28" s="18">
        <v>8</v>
      </c>
      <c r="D28" s="9"/>
      <c r="E28" s="16" t="s">
        <v>71</v>
      </c>
      <c r="F28" s="15">
        <v>9</v>
      </c>
      <c r="G28" s="9"/>
      <c r="H28" s="9"/>
      <c r="I28" s="9"/>
      <c r="J28" s="9"/>
    </row>
    <row r="29" spans="1:10" ht="31.5" x14ac:dyDescent="0.25">
      <c r="A29" s="8" t="s">
        <v>2</v>
      </c>
      <c r="B29" s="18" t="s">
        <v>68</v>
      </c>
      <c r="C29" s="18">
        <v>5</v>
      </c>
      <c r="D29" s="9"/>
      <c r="E29" s="16" t="s">
        <v>67</v>
      </c>
      <c r="F29" s="15">
        <v>8</v>
      </c>
      <c r="G29" s="9"/>
      <c r="H29" s="9"/>
      <c r="I29" s="9"/>
      <c r="J29" s="9"/>
    </row>
    <row r="30" spans="1:10" ht="47.25" x14ac:dyDescent="0.25">
      <c r="A30" s="8" t="s">
        <v>3</v>
      </c>
      <c r="B30" s="18" t="s">
        <v>69</v>
      </c>
      <c r="C30" s="18">
        <v>6</v>
      </c>
      <c r="D30" s="9"/>
      <c r="E30" s="16" t="s">
        <v>72</v>
      </c>
      <c r="F30" s="15">
        <v>7</v>
      </c>
      <c r="G30" s="9"/>
      <c r="H30" s="9"/>
      <c r="I30" s="9"/>
      <c r="J30" s="9"/>
    </row>
    <row r="31" spans="1:10" ht="47.25" x14ac:dyDescent="0.25">
      <c r="A31" s="8" t="s">
        <v>4</v>
      </c>
      <c r="B31" s="18" t="s">
        <v>70</v>
      </c>
      <c r="C31" s="18">
        <v>4</v>
      </c>
      <c r="D31" s="9"/>
      <c r="E31" s="16" t="s">
        <v>73</v>
      </c>
      <c r="F31" s="15">
        <v>6</v>
      </c>
      <c r="G31" s="9"/>
      <c r="H31" s="9"/>
      <c r="I31" s="9"/>
      <c r="J31" s="9"/>
    </row>
    <row r="32" spans="1:10" ht="31.5" x14ac:dyDescent="0.25">
      <c r="A32" s="18" t="s">
        <v>48</v>
      </c>
      <c r="B32" s="18" t="s">
        <v>71</v>
      </c>
      <c r="C32" s="18">
        <v>9</v>
      </c>
      <c r="D32" s="9"/>
      <c r="E32" s="16" t="s">
        <v>74</v>
      </c>
      <c r="F32" s="15">
        <v>5</v>
      </c>
      <c r="G32" s="9"/>
      <c r="H32" s="9"/>
      <c r="I32" s="9"/>
      <c r="J32" s="9"/>
    </row>
    <row r="33" spans="1:10" ht="15.75" x14ac:dyDescent="0.25">
      <c r="A33" s="9"/>
      <c r="B33" s="9"/>
      <c r="C33" s="9"/>
      <c r="D33" s="9"/>
      <c r="E33" s="16" t="s">
        <v>70</v>
      </c>
      <c r="F33" s="15">
        <v>4</v>
      </c>
      <c r="G33" s="9"/>
      <c r="H33" s="9"/>
      <c r="I33" s="9"/>
      <c r="J33" s="9"/>
    </row>
    <row r="34" spans="1:10" ht="15.75" x14ac:dyDescent="0.25">
      <c r="A34" s="14" t="s">
        <v>78</v>
      </c>
      <c r="B34" s="21">
        <f>C28/(C28+C29+C30+C31+C32)</f>
        <v>0.25</v>
      </c>
      <c r="C34" s="9"/>
      <c r="D34" s="9"/>
      <c r="E34" s="16" t="s">
        <v>75</v>
      </c>
      <c r="F34" s="15">
        <v>3</v>
      </c>
      <c r="G34" s="9"/>
      <c r="H34" s="9"/>
      <c r="I34" s="9"/>
      <c r="J34" s="9"/>
    </row>
    <row r="35" spans="1:10" ht="15.75" x14ac:dyDescent="0.25">
      <c r="A35" s="14" t="s">
        <v>79</v>
      </c>
      <c r="B35" s="21">
        <f>C29/(C28+C29+C30+C31+C32)</f>
        <v>0.15625</v>
      </c>
      <c r="C35" s="9"/>
      <c r="D35" s="9"/>
      <c r="E35" s="16" t="s">
        <v>76</v>
      </c>
      <c r="F35" s="15">
        <v>2</v>
      </c>
      <c r="G35" s="9"/>
      <c r="H35" s="9"/>
      <c r="I35" s="9"/>
      <c r="J35" s="9"/>
    </row>
    <row r="36" spans="1:10" ht="15.75" x14ac:dyDescent="0.25">
      <c r="A36" s="14" t="s">
        <v>80</v>
      </c>
      <c r="B36" s="21">
        <f>C30/(C28+C29+C30+C31+C32)</f>
        <v>0.1875</v>
      </c>
      <c r="C36" s="9"/>
      <c r="D36" s="9"/>
      <c r="E36" s="16" t="s">
        <v>77</v>
      </c>
      <c r="F36" s="15">
        <v>1</v>
      </c>
      <c r="G36" s="9"/>
      <c r="H36" s="9"/>
      <c r="I36" s="9"/>
      <c r="J36" s="9"/>
    </row>
    <row r="37" spans="1:10" x14ac:dyDescent="0.25">
      <c r="A37" s="20" t="s">
        <v>81</v>
      </c>
      <c r="B37" s="22">
        <f>C31/(C28+C29+C30+C31+C32)</f>
        <v>0.125</v>
      </c>
      <c r="C37" s="19"/>
      <c r="D37" s="19"/>
      <c r="E37" s="19"/>
      <c r="F37" s="19"/>
      <c r="G37" s="19"/>
      <c r="H37" s="19"/>
      <c r="I37" s="19"/>
      <c r="J37" s="19"/>
    </row>
    <row r="38" spans="1:10" x14ac:dyDescent="0.25">
      <c r="A38" s="20" t="s">
        <v>82</v>
      </c>
      <c r="B38" s="22">
        <f>C32/(C28+C29+C30+C31+C32)</f>
        <v>0.28125</v>
      </c>
      <c r="C38" s="19"/>
      <c r="D38" s="19" t="s">
        <v>114</v>
      </c>
      <c r="E38" s="19"/>
      <c r="F38" s="19"/>
      <c r="G38" s="19"/>
      <c r="H38" s="19"/>
      <c r="I38" s="19"/>
      <c r="J38" s="19"/>
    </row>
    <row r="39" spans="1:10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 spans="1:10" x14ac:dyDescent="0.25">
      <c r="A40" s="25" t="s">
        <v>83</v>
      </c>
      <c r="B40" s="26" t="s">
        <v>39</v>
      </c>
      <c r="C40" s="27"/>
      <c r="D40" s="27"/>
      <c r="E40" s="27"/>
      <c r="F40" s="27"/>
      <c r="G40" s="19"/>
      <c r="H40" s="19"/>
      <c r="I40" s="19"/>
      <c r="J40" s="19"/>
    </row>
    <row r="41" spans="1:10" x14ac:dyDescent="0.25">
      <c r="A41" s="28"/>
      <c r="B41" s="29" t="s">
        <v>41</v>
      </c>
      <c r="C41" s="30" t="s">
        <v>43</v>
      </c>
      <c r="D41" s="30" t="s">
        <v>45</v>
      </c>
      <c r="E41" s="30" t="s">
        <v>46</v>
      </c>
      <c r="F41" s="30" t="s">
        <v>47</v>
      </c>
      <c r="G41" s="19"/>
      <c r="H41" s="19"/>
      <c r="I41" s="19"/>
      <c r="J41" s="19"/>
    </row>
    <row r="42" spans="1:10" x14ac:dyDescent="0.25">
      <c r="A42" s="31" t="s">
        <v>84</v>
      </c>
      <c r="B42" s="32">
        <v>4</v>
      </c>
      <c r="C42" s="32">
        <v>3</v>
      </c>
      <c r="D42" s="32">
        <v>3</v>
      </c>
      <c r="E42" s="32">
        <v>2</v>
      </c>
      <c r="F42" s="32">
        <v>3</v>
      </c>
      <c r="G42" s="19"/>
      <c r="H42" s="19"/>
      <c r="I42" s="19"/>
      <c r="J42" s="19"/>
    </row>
    <row r="43" spans="1:10" x14ac:dyDescent="0.25">
      <c r="A43" s="32" t="s">
        <v>85</v>
      </c>
      <c r="B43" s="32">
        <v>5</v>
      </c>
      <c r="C43" s="32">
        <v>2</v>
      </c>
      <c r="D43" s="32">
        <v>3</v>
      </c>
      <c r="E43" s="32">
        <v>1</v>
      </c>
      <c r="F43" s="32">
        <v>4</v>
      </c>
      <c r="G43" s="19"/>
      <c r="H43" s="19"/>
      <c r="I43" s="19"/>
      <c r="J43" s="19"/>
    </row>
    <row r="44" spans="1:10" x14ac:dyDescent="0.25">
      <c r="A44" s="32" t="s">
        <v>86</v>
      </c>
      <c r="B44" s="32">
        <v>3</v>
      </c>
      <c r="C44" s="32">
        <v>2</v>
      </c>
      <c r="D44" s="32">
        <v>3</v>
      </c>
      <c r="E44" s="32">
        <v>5</v>
      </c>
      <c r="F44" s="32">
        <v>1</v>
      </c>
      <c r="G44" s="19"/>
      <c r="H44" s="19"/>
      <c r="I44" s="19"/>
      <c r="J44" s="19"/>
    </row>
    <row r="45" spans="1:10" x14ac:dyDescent="0.25">
      <c r="A45" s="32" t="s">
        <v>87</v>
      </c>
      <c r="B45" s="32">
        <v>4</v>
      </c>
      <c r="C45" s="32">
        <v>3</v>
      </c>
      <c r="D45" s="32">
        <v>3</v>
      </c>
      <c r="E45" s="32">
        <v>3</v>
      </c>
      <c r="F45" s="32">
        <v>3</v>
      </c>
      <c r="G45" s="19"/>
      <c r="H45" s="19"/>
      <c r="I45" s="19"/>
      <c r="J45" s="19"/>
    </row>
    <row r="46" spans="1:10" x14ac:dyDescent="0.25">
      <c r="A46" s="32" t="s">
        <v>88</v>
      </c>
      <c r="B46" s="32">
        <v>3</v>
      </c>
      <c r="C46" s="32">
        <v>4</v>
      </c>
      <c r="D46" s="32">
        <v>5</v>
      </c>
      <c r="E46" s="32">
        <v>3</v>
      </c>
      <c r="F46" s="32">
        <v>4</v>
      </c>
      <c r="G46" s="19"/>
      <c r="H46" s="19"/>
      <c r="I46" s="19"/>
      <c r="J46" s="19"/>
    </row>
    <row r="47" spans="1:10" x14ac:dyDescent="0.25">
      <c r="A47" s="32" t="s">
        <v>89</v>
      </c>
      <c r="B47" s="32">
        <v>2</v>
      </c>
      <c r="C47" s="32">
        <v>4</v>
      </c>
      <c r="D47" s="32">
        <v>5</v>
      </c>
      <c r="E47" s="32">
        <v>2</v>
      </c>
      <c r="F47" s="32">
        <v>2</v>
      </c>
      <c r="G47" s="19"/>
      <c r="H47" s="19"/>
      <c r="I47" s="19"/>
      <c r="J47" s="19"/>
    </row>
    <row r="48" spans="1:10" x14ac:dyDescent="0.25">
      <c r="A48" s="32" t="s">
        <v>90</v>
      </c>
      <c r="B48" s="32">
        <v>2</v>
      </c>
      <c r="C48" s="32">
        <v>3</v>
      </c>
      <c r="D48" s="32">
        <v>3</v>
      </c>
      <c r="E48" s="32">
        <v>3</v>
      </c>
      <c r="F48" s="32">
        <v>2</v>
      </c>
      <c r="G48" s="19"/>
      <c r="H48" s="19"/>
      <c r="I48" s="19"/>
      <c r="J48" s="19"/>
    </row>
    <row r="49" spans="1:10" x14ac:dyDescent="0.25">
      <c r="A49" s="32" t="s">
        <v>91</v>
      </c>
      <c r="B49" s="32">
        <v>3</v>
      </c>
      <c r="C49" s="32">
        <v>5</v>
      </c>
      <c r="D49" s="32">
        <v>5</v>
      </c>
      <c r="E49" s="32">
        <v>5</v>
      </c>
      <c r="F49" s="32">
        <v>4</v>
      </c>
      <c r="G49" s="19"/>
      <c r="H49" s="19"/>
      <c r="I49" s="19"/>
      <c r="J49" s="19"/>
    </row>
    <row r="50" spans="1:10" x14ac:dyDescent="0.25">
      <c r="A50" s="32" t="s">
        <v>92</v>
      </c>
      <c r="B50" s="32">
        <v>4</v>
      </c>
      <c r="C50" s="32">
        <v>3</v>
      </c>
      <c r="D50" s="32">
        <v>3</v>
      </c>
      <c r="E50" s="32">
        <v>4</v>
      </c>
      <c r="F50" s="32">
        <v>3</v>
      </c>
      <c r="G50" s="19"/>
      <c r="H50" s="19"/>
      <c r="I50" s="19"/>
      <c r="J50" s="19"/>
    </row>
    <row r="51" spans="1:10" x14ac:dyDescent="0.25">
      <c r="A51" s="32" t="s">
        <v>93</v>
      </c>
      <c r="B51" s="32">
        <v>4</v>
      </c>
      <c r="C51" s="32">
        <v>4</v>
      </c>
      <c r="D51" s="32">
        <v>5</v>
      </c>
      <c r="E51" s="32">
        <v>3</v>
      </c>
      <c r="F51" s="32">
        <v>5</v>
      </c>
      <c r="G51" s="19"/>
      <c r="H51" s="19"/>
      <c r="I51" s="19"/>
      <c r="J51" s="19"/>
    </row>
    <row r="52" spans="1:10" x14ac:dyDescent="0.25">
      <c r="A52" s="33"/>
      <c r="B52" s="33"/>
      <c r="C52" s="33"/>
      <c r="D52" s="33"/>
      <c r="E52" s="33"/>
      <c r="F52" s="9" t="s">
        <v>115</v>
      </c>
      <c r="G52" s="19"/>
      <c r="H52" s="19"/>
      <c r="I52" s="19"/>
      <c r="J52" s="19"/>
    </row>
    <row r="53" spans="1:10" x14ac:dyDescent="0.25">
      <c r="A53" s="14" t="s">
        <v>94</v>
      </c>
      <c r="B53" s="30">
        <f>B42^B34 * C42^B35 * D42^B36  * E42^B37  * F42^B38</f>
        <v>3.0643934930814156</v>
      </c>
      <c r="C53" s="33"/>
      <c r="D53" s="14" t="s">
        <v>95</v>
      </c>
      <c r="E53" s="30">
        <f>B53/(B53+B54+B55+B56+B57+B58+B59+B60+B61+B62)</f>
        <v>9.5511402749780788E-2</v>
      </c>
      <c r="F53" s="33">
        <v>6</v>
      </c>
      <c r="G53" s="19"/>
      <c r="H53" s="19"/>
      <c r="I53" s="19"/>
      <c r="J53" s="19"/>
    </row>
    <row r="54" spans="1:10" x14ac:dyDescent="0.25">
      <c r="A54" s="14" t="s">
        <v>96</v>
      </c>
      <c r="B54" s="30">
        <f>B43^B34 * C43^B35 * D43^B36  * E43^B37  * F43^B38</f>
        <v>3.023904321984201</v>
      </c>
      <c r="C54" s="33"/>
      <c r="D54" s="14" t="s">
        <v>97</v>
      </c>
      <c r="E54" s="30">
        <f>B54/(B53+B54+B55+B56+B57+B58+B59+B60+B61+B62)</f>
        <v>9.4249431160165445E-2</v>
      </c>
      <c r="F54" s="33">
        <v>7</v>
      </c>
      <c r="G54" s="19"/>
      <c r="H54" s="19"/>
      <c r="I54" s="19"/>
      <c r="J54" s="19"/>
    </row>
    <row r="55" spans="1:10" x14ac:dyDescent="0.25">
      <c r="A55" s="14" t="s">
        <v>98</v>
      </c>
      <c r="B55" s="30">
        <f>B44^B34 * C44^B35 * D44^B36  * E44^B37  * F44^B38</f>
        <v>2.2036759719458594</v>
      </c>
      <c r="C55" s="33"/>
      <c r="D55" s="14" t="s">
        <v>99</v>
      </c>
      <c r="E55" s="30">
        <f>B55/(B53+B54+B55+B56+B57+B58+B59+B60+B61+B62)</f>
        <v>6.8684450532131319E-2</v>
      </c>
      <c r="F55" s="33">
        <v>10</v>
      </c>
      <c r="G55" s="19"/>
      <c r="H55" s="19"/>
      <c r="I55" s="19"/>
      <c r="J55" s="19"/>
    </row>
    <row r="56" spans="1:10" x14ac:dyDescent="0.25">
      <c r="A56" s="14" t="s">
        <v>100</v>
      </c>
      <c r="B56" s="30">
        <f>B45^B34 * C45^B35 * D45^B36  * E45^B37  * F45^B38</f>
        <v>3.2237097954706253</v>
      </c>
      <c r="C56" s="33"/>
      <c r="D56" s="14" t="s">
        <v>101</v>
      </c>
      <c r="E56" s="30">
        <f>B56/(B53+B54+B55+B56+B57+B58+B59+B60+B61+B62)</f>
        <v>0.10047699334917885</v>
      </c>
      <c r="F56" s="33">
        <v>5</v>
      </c>
      <c r="G56" s="19"/>
      <c r="H56" s="19"/>
      <c r="I56" s="19"/>
      <c r="J56" s="19"/>
    </row>
    <row r="57" spans="1:10" x14ac:dyDescent="0.25">
      <c r="A57" s="14" t="s">
        <v>102</v>
      </c>
      <c r="B57" s="30">
        <f>B46^B34 * C46^B35 * D46^B36  * E46^B37  * F46^B38</f>
        <v>3.7443685820188226</v>
      </c>
      <c r="C57" s="33"/>
      <c r="D57" s="14" t="s">
        <v>103</v>
      </c>
      <c r="E57" s="30">
        <f>B57/(B53+B54+B55+B56+B57+B58+B59+B60+B61+B62)</f>
        <v>0.11670495205274989</v>
      </c>
      <c r="F57" s="33">
        <v>2</v>
      </c>
      <c r="G57" s="19"/>
      <c r="H57" s="19"/>
      <c r="I57" s="19"/>
      <c r="J57" s="19"/>
    </row>
    <row r="58" spans="1:10" x14ac:dyDescent="0.25">
      <c r="A58" s="14" t="s">
        <v>104</v>
      </c>
      <c r="B58" s="30">
        <f>B47^B34 * C47^B35 * D47^B36  * E47^B37  * F47^B38</f>
        <v>2.6465474453765494</v>
      </c>
      <c r="C58" s="33"/>
      <c r="D58" s="14" t="s">
        <v>105</v>
      </c>
      <c r="E58" s="30">
        <f>B58/(B53+B54+B55+B56+B57+B58+B59+B60+B61+B62)</f>
        <v>8.248792445306477E-2</v>
      </c>
      <c r="F58" s="33">
        <v>8</v>
      </c>
      <c r="G58" s="19"/>
      <c r="H58" s="19"/>
      <c r="I58" s="19"/>
      <c r="J58" s="19"/>
    </row>
    <row r="59" spans="1:10" x14ac:dyDescent="0.25">
      <c r="A59" s="14" t="s">
        <v>106</v>
      </c>
      <c r="B59" s="30">
        <f>B48^B34 * C48^B35 * D48^B36  * E48^B37  * F48^B38</f>
        <v>2.4186485892347989</v>
      </c>
      <c r="C59" s="33"/>
      <c r="D59" s="14" t="s">
        <v>107</v>
      </c>
      <c r="E59" s="30">
        <f>B59/(B53+B54+B55+B56+B57+B58+B59+B60+B61+B62)</f>
        <v>7.5384744171448512E-2</v>
      </c>
      <c r="F59" s="33">
        <v>9</v>
      </c>
      <c r="G59" s="19"/>
      <c r="H59" s="19"/>
      <c r="I59" s="19"/>
      <c r="J59" s="19"/>
    </row>
    <row r="60" spans="1:10" x14ac:dyDescent="0.25">
      <c r="A60" s="14" t="s">
        <v>108</v>
      </c>
      <c r="B60" s="30">
        <f>B49^B34 * C49^B35 * D49^B36  * E49^B37  * F49^B38</f>
        <v>4.1328712473007938</v>
      </c>
      <c r="C60" s="33"/>
      <c r="D60" s="14" t="s">
        <v>109</v>
      </c>
      <c r="E60" s="30">
        <f>B60/(B53+B54+B55+B56+B57+B58+B59+B60+B61+B62)</f>
        <v>0.12881385210650803</v>
      </c>
      <c r="F60" s="33">
        <v>3</v>
      </c>
      <c r="G60" s="19"/>
      <c r="H60" s="19"/>
      <c r="I60" s="19"/>
      <c r="J60" s="19"/>
    </row>
    <row r="61" spans="1:10" x14ac:dyDescent="0.25">
      <c r="A61" s="14" t="s">
        <v>110</v>
      </c>
      <c r="B61" s="30">
        <f>B50^B34 * C50^B35 * D50^B36  * E50^B37  * F50^B38</f>
        <v>3.341744800134383</v>
      </c>
      <c r="C61" s="33"/>
      <c r="D61" s="14" t="s">
        <v>111</v>
      </c>
      <c r="E61" s="30">
        <f>B61/(B53+B54+B55+B56+B57+B58+B59+B60+B61+B62)</f>
        <v>0.10415592325634168</v>
      </c>
      <c r="F61" s="33">
        <v>4</v>
      </c>
      <c r="G61" s="19"/>
      <c r="H61" s="19"/>
      <c r="I61" s="19"/>
      <c r="J61" s="19"/>
    </row>
    <row r="62" spans="1:10" x14ac:dyDescent="0.25">
      <c r="A62" s="14" t="s">
        <v>112</v>
      </c>
      <c r="B62" s="30">
        <f>B51^B34 * C51^B35 * D51^B36  * E51^B37  * F51^B38</f>
        <v>4.2841948799786671</v>
      </c>
      <c r="C62" s="33"/>
      <c r="D62" s="34" t="s">
        <v>113</v>
      </c>
      <c r="E62" s="34">
        <f>B62/(B53+B54+B55+B56+B57+B58+B59+B60+B61+B62)</f>
        <v>0.13353032616863078</v>
      </c>
      <c r="F62" s="33">
        <v>1</v>
      </c>
      <c r="G62" s="19"/>
      <c r="H62" s="19"/>
      <c r="I62" s="19"/>
      <c r="J62" s="19"/>
    </row>
  </sheetData>
  <mergeCells count="1">
    <mergeCell ref="B40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 D</dc:creator>
  <cp:lastModifiedBy>Aria D</cp:lastModifiedBy>
  <dcterms:created xsi:type="dcterms:W3CDTF">2023-10-30T21:20:26Z</dcterms:created>
  <dcterms:modified xsi:type="dcterms:W3CDTF">2023-10-31T07:43:38Z</dcterms:modified>
</cp:coreProperties>
</file>