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arr\Downloads\"/>
    </mc:Choice>
  </mc:AlternateContent>
  <bookViews>
    <workbookView xWindow="0" yWindow="0" windowWidth="19200" windowHeight="7140"/>
  </bookViews>
  <sheets>
    <sheet name="Problem B" sheetId="1" r:id="rId1"/>
  </sheets>
  <calcPr calcId="162913"/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D35" i="1"/>
  <c r="C35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A35" i="1"/>
  <c r="A36" i="1" s="1"/>
  <c r="D34" i="1"/>
  <c r="C34" i="1"/>
  <c r="J33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D8" i="1"/>
  <c r="C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8" i="1"/>
  <c r="A9" i="1" s="1"/>
  <c r="D7" i="1"/>
  <c r="C7" i="1"/>
  <c r="A10" i="1" l="1"/>
  <c r="D9" i="1"/>
  <c r="D36" i="1"/>
  <c r="A37" i="1"/>
  <c r="A38" i="1" l="1"/>
  <c r="D37" i="1"/>
  <c r="D10" i="1"/>
  <c r="A11" i="1"/>
  <c r="D11" i="1" l="1"/>
  <c r="A12" i="1"/>
  <c r="D38" i="1"/>
  <c r="A39" i="1"/>
  <c r="A13" i="1" l="1"/>
  <c r="D12" i="1"/>
  <c r="D39" i="1"/>
  <c r="A40" i="1"/>
  <c r="A41" i="1" l="1"/>
  <c r="D40" i="1"/>
  <c r="D13" i="1"/>
  <c r="A14" i="1"/>
  <c r="D41" i="1" l="1"/>
  <c r="A42" i="1"/>
  <c r="A15" i="1"/>
  <c r="D14" i="1"/>
  <c r="D15" i="1" l="1"/>
  <c r="A16" i="1"/>
  <c r="D42" i="1"/>
  <c r="A43" i="1"/>
  <c r="A44" i="1" l="1"/>
  <c r="D43" i="1"/>
  <c r="D16" i="1"/>
  <c r="A17" i="1"/>
  <c r="D17" i="1" l="1"/>
  <c r="A18" i="1"/>
  <c r="D44" i="1"/>
  <c r="A45" i="1"/>
  <c r="D45" i="1" l="1"/>
  <c r="A46" i="1"/>
  <c r="A19" i="1"/>
  <c r="D18" i="1"/>
  <c r="D19" i="1" l="1"/>
  <c r="A20" i="1"/>
  <c r="D46" i="1"/>
  <c r="A47" i="1"/>
  <c r="A48" i="1" l="1"/>
  <c r="D47" i="1"/>
  <c r="D20" i="1"/>
  <c r="A21" i="1"/>
  <c r="D21" i="1" l="1"/>
  <c r="A22" i="1"/>
  <c r="D48" i="1"/>
  <c r="A49" i="1"/>
  <c r="D49" i="1" l="1"/>
  <c r="A50" i="1"/>
  <c r="D22" i="1"/>
  <c r="A23" i="1"/>
  <c r="D23" i="1" l="1"/>
  <c r="A24" i="1"/>
  <c r="A51" i="1"/>
  <c r="D50" i="1"/>
  <c r="D51" i="1" l="1"/>
  <c r="A52" i="1"/>
  <c r="D24" i="1"/>
  <c r="A25" i="1"/>
  <c r="D25" i="1" l="1"/>
  <c r="A26" i="1"/>
  <c r="D26" i="1" s="1"/>
  <c r="D52" i="1"/>
  <c r="A53" i="1"/>
  <c r="A54" i="1" l="1"/>
  <c r="D53" i="1"/>
  <c r="D28" i="1"/>
  <c r="D54" i="1" l="1"/>
  <c r="A55" i="1"/>
  <c r="D55" i="1" l="1"/>
  <c r="A56" i="1"/>
  <c r="A57" i="1" l="1"/>
  <c r="D56" i="1"/>
  <c r="D57" i="1" l="1"/>
  <c r="A58" i="1"/>
  <c r="D58" i="1" l="1"/>
  <c r="A59" i="1"/>
  <c r="A60" i="1" l="1"/>
  <c r="D59" i="1"/>
  <c r="D60" i="1" l="1"/>
  <c r="A61" i="1"/>
  <c r="A62" i="1" l="1"/>
  <c r="D61" i="1"/>
  <c r="D62" i="1" l="1"/>
  <c r="A63" i="1"/>
  <c r="D63" i="1" l="1"/>
  <c r="A64" i="1"/>
  <c r="A65" i="1" l="1"/>
  <c r="D64" i="1"/>
  <c r="A66" i="1" l="1"/>
  <c r="D65" i="1"/>
  <c r="D66" i="1" l="1"/>
  <c r="A67" i="1"/>
  <c r="A68" i="1" l="1"/>
  <c r="D67" i="1"/>
  <c r="D68" i="1" l="1"/>
  <c r="A69" i="1"/>
  <c r="A70" i="1" l="1"/>
  <c r="D69" i="1"/>
  <c r="D70" i="1" l="1"/>
  <c r="A71" i="1"/>
  <c r="D71" i="1" l="1"/>
  <c r="A72" i="1"/>
  <c r="D72" i="1" l="1"/>
  <c r="A73" i="1"/>
  <c r="D73" i="1" s="1"/>
  <c r="D76" i="1" s="1"/>
  <c r="A88" i="1" s="1"/>
</calcChain>
</file>

<file path=xl/sharedStrings.xml><?xml version="1.0" encoding="utf-8"?>
<sst xmlns="http://schemas.openxmlformats.org/spreadsheetml/2006/main" count="35" uniqueCount="32">
  <si>
    <t>In this case Robert wants to be able to draw $150,000 a year from his retirement account for 20 years, the amount of time  he thinks he is likely to be alive after he retires.</t>
  </si>
  <si>
    <t>Task 1</t>
  </si>
  <si>
    <t>The scheme of the situation during retirement looks like this</t>
  </si>
  <si>
    <t xml:space="preserve"> </t>
  </si>
  <si>
    <t>Amount to draw each year</t>
  </si>
  <si>
    <t xml:space="preserve">Year in </t>
  </si>
  <si>
    <t>Year</t>
  </si>
  <si>
    <t xml:space="preserve">Amount </t>
  </si>
  <si>
    <t>PV of amount</t>
  </si>
  <si>
    <t>Relevant interest rate</t>
  </si>
  <si>
    <t>Retirement</t>
  </si>
  <si>
    <t>to draw</t>
  </si>
  <si>
    <t>at 2064</t>
  </si>
  <si>
    <t>Amount of money required at retirement time:</t>
  </si>
  <si>
    <t>Task 2</t>
  </si>
  <si>
    <t>Now the problem is similar to Problem A. Robert has 40 years to accumulate this amount from 2024 to 2063</t>
  </si>
  <si>
    <t>Years to</t>
  </si>
  <si>
    <t>Amount to</t>
  </si>
  <si>
    <t>Forward Value</t>
  </si>
  <si>
    <t>Amount to deposit</t>
  </si>
  <si>
    <t>Deposit</t>
  </si>
  <si>
    <t>of amount in 2064</t>
  </si>
  <si>
    <t>Interest rate earned on retirement account</t>
  </si>
  <si>
    <t>Amount of money saved at retirement time in 2064</t>
  </si>
  <si>
    <t>Task 3</t>
  </si>
  <si>
    <t>Change the amount in cell J32 until the amount in cell D76 equals the amount in cell D28</t>
  </si>
  <si>
    <t>If D76 &lt; D28, we must increase the amount in cell J32</t>
  </si>
  <si>
    <t>If D76 &gt; D28, we must decrease the amount in cell J32</t>
  </si>
  <si>
    <t>We can solve this problem without any research as done in Task 3 by using Goal Seek (Goal Seek needs to be installed in your Extensions)</t>
  </si>
  <si>
    <t>This is the set cell (D76-D28)</t>
  </si>
  <si>
    <t>we set it to value 0</t>
  </si>
  <si>
    <t>by changing cell J32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</si>
</sst>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2"/>
  <sheetViews>
    <sheetView tabSelected="1" workbookViewId="0"/>
  </sheetViews>
  <sheetFormatPr defaultColWidth="12.6328125" defaultRowHeight="15.75" customHeight="1" x14ac:dyDescent="0.25"/>
  <cols>
    <col min="1" max="1" width="139.90625" bestFit="1" customWidth="1"/>
  </cols>
  <sheetData>
    <row r="1" spans="1:11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2" t="s">
        <v>3</v>
      </c>
      <c r="B4" s="2" t="s">
        <v>3</v>
      </c>
      <c r="C4" s="2"/>
      <c r="D4" s="2"/>
      <c r="E4" s="4" t="s">
        <v>4</v>
      </c>
      <c r="F4" s="2"/>
      <c r="G4" s="5">
        <v>150000</v>
      </c>
      <c r="H4" s="2"/>
      <c r="I4" s="2"/>
      <c r="J4" s="2"/>
      <c r="K4" s="2"/>
    </row>
    <row r="5" spans="1:11" x14ac:dyDescent="0.3">
      <c r="A5" s="6" t="s">
        <v>5</v>
      </c>
      <c r="B5" s="6" t="s">
        <v>6</v>
      </c>
      <c r="C5" s="6" t="s">
        <v>7</v>
      </c>
      <c r="D5" s="6" t="s">
        <v>8</v>
      </c>
      <c r="E5" s="4" t="s">
        <v>9</v>
      </c>
      <c r="F5" s="2"/>
      <c r="G5" s="7">
        <v>0.03</v>
      </c>
      <c r="H5" s="2"/>
      <c r="I5" s="2"/>
      <c r="J5" s="2"/>
      <c r="K5" s="2"/>
    </row>
    <row r="6" spans="1:11" x14ac:dyDescent="0.3">
      <c r="A6" s="6" t="s">
        <v>10</v>
      </c>
      <c r="B6" s="2"/>
      <c r="C6" s="6" t="s">
        <v>11</v>
      </c>
      <c r="D6" s="6" t="s">
        <v>12</v>
      </c>
      <c r="E6" s="2"/>
      <c r="F6" s="2"/>
      <c r="G6" s="2"/>
      <c r="H6" s="2"/>
      <c r="I6" s="2"/>
      <c r="J6" s="2"/>
      <c r="K6" s="2"/>
    </row>
    <row r="7" spans="1:11" ht="15.75" customHeight="1" x14ac:dyDescent="0.25">
      <c r="A7" s="8">
        <v>1</v>
      </c>
      <c r="B7" s="8">
        <v>2065</v>
      </c>
      <c r="C7" s="9">
        <f t="shared" ref="C7:C26" si="0">$G$4</f>
        <v>150000</v>
      </c>
      <c r="D7" s="9">
        <f t="shared" ref="D7:D26" si="1">C7/(1+$G$5)^A7</f>
        <v>145631.06796116504</v>
      </c>
      <c r="E7" s="2"/>
      <c r="F7" s="2"/>
      <c r="G7" s="2"/>
      <c r="H7" s="2"/>
      <c r="I7" s="2"/>
      <c r="J7" s="2"/>
      <c r="K7" s="2"/>
    </row>
    <row r="8" spans="1:11" ht="15.75" customHeight="1" x14ac:dyDescent="0.25">
      <c r="A8" s="10">
        <f t="shared" ref="A8:B8" si="2">A7+1</f>
        <v>2</v>
      </c>
      <c r="B8" s="10">
        <f t="shared" si="2"/>
        <v>2066</v>
      </c>
      <c r="C8" s="11">
        <f t="shared" si="0"/>
        <v>150000</v>
      </c>
      <c r="D8" s="11">
        <f t="shared" si="1"/>
        <v>141389.38637006315</v>
      </c>
      <c r="E8" s="2"/>
      <c r="F8" s="2"/>
      <c r="G8" s="2"/>
      <c r="H8" s="2"/>
      <c r="I8" s="2"/>
      <c r="J8" s="2"/>
      <c r="K8" s="2"/>
    </row>
    <row r="9" spans="1:11" ht="15.75" customHeight="1" x14ac:dyDescent="0.25">
      <c r="A9" s="8">
        <f t="shared" ref="A9:B9" si="3">A8+1</f>
        <v>3</v>
      </c>
      <c r="B9" s="8">
        <f t="shared" si="3"/>
        <v>2067</v>
      </c>
      <c r="C9" s="9">
        <f t="shared" si="0"/>
        <v>150000</v>
      </c>
      <c r="D9" s="9">
        <f t="shared" si="1"/>
        <v>137271.24890297392</v>
      </c>
      <c r="E9" s="2"/>
      <c r="F9" s="2"/>
      <c r="G9" s="2"/>
      <c r="H9" s="2"/>
      <c r="I9" s="2"/>
      <c r="J9" s="2"/>
      <c r="K9" s="2"/>
    </row>
    <row r="10" spans="1:11" ht="15.75" customHeight="1" x14ac:dyDescent="0.25">
      <c r="A10" s="10">
        <f t="shared" ref="A10:B10" si="4">A9+1</f>
        <v>4</v>
      </c>
      <c r="B10" s="10">
        <f t="shared" si="4"/>
        <v>2068</v>
      </c>
      <c r="C10" s="11">
        <f t="shared" si="0"/>
        <v>150000</v>
      </c>
      <c r="D10" s="11">
        <f t="shared" si="1"/>
        <v>133273.05718735335</v>
      </c>
      <c r="E10" s="2"/>
      <c r="F10" s="2"/>
      <c r="G10" s="2"/>
      <c r="H10" s="2"/>
      <c r="I10" s="2"/>
      <c r="J10" s="2"/>
      <c r="K10" s="2"/>
    </row>
    <row r="11" spans="1:11" ht="15.75" customHeight="1" x14ac:dyDescent="0.25">
      <c r="A11" s="8">
        <f t="shared" ref="A11:B11" si="5">A10+1</f>
        <v>5</v>
      </c>
      <c r="B11" s="8">
        <f t="shared" si="5"/>
        <v>2069</v>
      </c>
      <c r="C11" s="9">
        <f t="shared" si="0"/>
        <v>150000</v>
      </c>
      <c r="D11" s="9">
        <f t="shared" si="1"/>
        <v>129391.31765762462</v>
      </c>
      <c r="E11" s="2"/>
      <c r="F11" s="2"/>
      <c r="G11" s="2"/>
      <c r="H11" s="2"/>
      <c r="I11" s="2"/>
      <c r="J11" s="2"/>
      <c r="K11" s="2"/>
    </row>
    <row r="12" spans="1:11" ht="15.75" customHeight="1" x14ac:dyDescent="0.25">
      <c r="A12" s="10">
        <f t="shared" ref="A12:B12" si="6">A11+1</f>
        <v>6</v>
      </c>
      <c r="B12" s="10">
        <f t="shared" si="6"/>
        <v>2070</v>
      </c>
      <c r="C12" s="11">
        <f t="shared" si="0"/>
        <v>150000</v>
      </c>
      <c r="D12" s="11">
        <f t="shared" si="1"/>
        <v>125622.63850254816</v>
      </c>
      <c r="E12" s="2"/>
      <c r="F12" s="2"/>
      <c r="G12" s="2"/>
      <c r="H12" s="2"/>
      <c r="I12" s="2"/>
      <c r="J12" s="2"/>
      <c r="K12" s="2"/>
    </row>
    <row r="13" spans="1:11" ht="15.75" customHeight="1" x14ac:dyDescent="0.25">
      <c r="A13" s="8">
        <f t="shared" ref="A13:B13" si="7">A12+1</f>
        <v>7</v>
      </c>
      <c r="B13" s="8">
        <f t="shared" si="7"/>
        <v>2071</v>
      </c>
      <c r="C13" s="9">
        <f t="shared" si="0"/>
        <v>150000</v>
      </c>
      <c r="D13" s="9">
        <f t="shared" si="1"/>
        <v>121963.72670150307</v>
      </c>
      <c r="E13" s="2"/>
      <c r="F13" s="2"/>
      <c r="G13" s="2"/>
      <c r="H13" s="2"/>
      <c r="I13" s="2"/>
      <c r="J13" s="2"/>
      <c r="K13" s="2"/>
    </row>
    <row r="14" spans="1:11" ht="15.75" customHeight="1" x14ac:dyDescent="0.25">
      <c r="A14" s="10">
        <f t="shared" ref="A14:B14" si="8">A13+1</f>
        <v>8</v>
      </c>
      <c r="B14" s="10">
        <f t="shared" si="8"/>
        <v>2072</v>
      </c>
      <c r="C14" s="11">
        <f t="shared" si="0"/>
        <v>150000</v>
      </c>
      <c r="D14" s="11">
        <f t="shared" si="1"/>
        <v>118411.38514709036</v>
      </c>
      <c r="E14" s="2"/>
      <c r="F14" s="2"/>
      <c r="G14" s="2"/>
      <c r="H14" s="2"/>
      <c r="I14" s="2"/>
      <c r="J14" s="2"/>
      <c r="K14" s="2"/>
    </row>
    <row r="15" spans="1:11" ht="15.75" customHeight="1" x14ac:dyDescent="0.25">
      <c r="A15" s="8">
        <f t="shared" ref="A15:B15" si="9">A14+1</f>
        <v>9</v>
      </c>
      <c r="B15" s="8">
        <f t="shared" si="9"/>
        <v>2073</v>
      </c>
      <c r="C15" s="9">
        <f t="shared" si="0"/>
        <v>150000</v>
      </c>
      <c r="D15" s="9">
        <f t="shared" si="1"/>
        <v>114962.50985154405</v>
      </c>
      <c r="E15" s="2"/>
      <c r="F15" s="2"/>
      <c r="G15" s="2"/>
      <c r="H15" s="2"/>
      <c r="I15" s="2"/>
      <c r="J15" s="2"/>
      <c r="K15" s="2"/>
    </row>
    <row r="16" spans="1:11" ht="15.75" customHeight="1" x14ac:dyDescent="0.25">
      <c r="A16" s="10">
        <f t="shared" ref="A16:B16" si="10">A15+1</f>
        <v>10</v>
      </c>
      <c r="B16" s="10">
        <f t="shared" si="10"/>
        <v>2074</v>
      </c>
      <c r="C16" s="11">
        <f t="shared" si="0"/>
        <v>150000</v>
      </c>
      <c r="D16" s="11">
        <f t="shared" si="1"/>
        <v>111614.08723450878</v>
      </c>
      <c r="E16" s="2"/>
      <c r="F16" s="2"/>
      <c r="G16" s="2"/>
      <c r="H16" s="2"/>
      <c r="I16" s="2"/>
      <c r="J16" s="2"/>
      <c r="K16" s="2"/>
    </row>
    <row r="17" spans="1:11" ht="15.75" customHeight="1" x14ac:dyDescent="0.25">
      <c r="A17" s="8">
        <f t="shared" ref="A17:B17" si="11">A16+1</f>
        <v>11</v>
      </c>
      <c r="B17" s="8">
        <f t="shared" si="11"/>
        <v>2075</v>
      </c>
      <c r="C17" s="9">
        <f t="shared" si="0"/>
        <v>150000</v>
      </c>
      <c r="D17" s="9">
        <f t="shared" si="1"/>
        <v>108363.19148981434</v>
      </c>
      <c r="E17" s="2"/>
      <c r="F17" s="2"/>
      <c r="G17" s="2"/>
      <c r="H17" s="2"/>
      <c r="I17" s="2"/>
      <c r="J17" s="2"/>
      <c r="K17" s="2"/>
    </row>
    <row r="18" spans="1:11" ht="15.75" customHeight="1" x14ac:dyDescent="0.25">
      <c r="A18" s="10">
        <f t="shared" ref="A18:B18" si="12">A17+1</f>
        <v>12</v>
      </c>
      <c r="B18" s="10">
        <f t="shared" si="12"/>
        <v>2076</v>
      </c>
      <c r="C18" s="11">
        <f t="shared" si="0"/>
        <v>150000</v>
      </c>
      <c r="D18" s="11">
        <f t="shared" si="1"/>
        <v>105206.98202894597</v>
      </c>
      <c r="E18" s="2"/>
      <c r="F18" s="2"/>
      <c r="G18" s="2"/>
      <c r="H18" s="2"/>
      <c r="I18" s="2"/>
      <c r="J18" s="2"/>
      <c r="K18" s="2"/>
    </row>
    <row r="19" spans="1:11" ht="15.75" customHeight="1" x14ac:dyDescent="0.25">
      <c r="A19" s="8">
        <f t="shared" ref="A19:B19" si="13">A18+1</f>
        <v>13</v>
      </c>
      <c r="B19" s="8">
        <f t="shared" si="13"/>
        <v>2077</v>
      </c>
      <c r="C19" s="9">
        <f t="shared" si="0"/>
        <v>150000</v>
      </c>
      <c r="D19" s="9">
        <f t="shared" si="1"/>
        <v>102142.70099897668</v>
      </c>
      <c r="E19" s="2"/>
      <c r="F19" s="2"/>
      <c r="G19" s="2"/>
      <c r="H19" s="2"/>
      <c r="I19" s="2"/>
      <c r="J19" s="2"/>
      <c r="K19" s="2"/>
    </row>
    <row r="20" spans="1:11" ht="15.75" customHeight="1" x14ac:dyDescent="0.25">
      <c r="A20" s="10">
        <f t="shared" ref="A20:B20" si="14">A19+1</f>
        <v>14</v>
      </c>
      <c r="B20" s="10">
        <f t="shared" si="14"/>
        <v>2078</v>
      </c>
      <c r="C20" s="11">
        <f t="shared" si="0"/>
        <v>150000</v>
      </c>
      <c r="D20" s="11">
        <f t="shared" si="1"/>
        <v>99167.670872792893</v>
      </c>
      <c r="E20" s="2"/>
      <c r="F20" s="2"/>
      <c r="G20" s="2"/>
      <c r="H20" s="2"/>
      <c r="I20" s="2"/>
      <c r="J20" s="2"/>
      <c r="K20" s="2"/>
    </row>
    <row r="21" spans="1:11" ht="15.75" customHeight="1" x14ac:dyDescent="0.25">
      <c r="A21" s="8">
        <f t="shared" ref="A21:B21" si="15">A20+1</f>
        <v>15</v>
      </c>
      <c r="B21" s="8">
        <f t="shared" si="15"/>
        <v>2079</v>
      </c>
      <c r="C21" s="9">
        <f t="shared" si="0"/>
        <v>150000</v>
      </c>
      <c r="D21" s="9">
        <f t="shared" si="1"/>
        <v>96279.292109507645</v>
      </c>
      <c r="E21" s="2"/>
      <c r="F21" s="2"/>
      <c r="G21" s="2"/>
      <c r="H21" s="2"/>
      <c r="I21" s="2"/>
      <c r="J21" s="2"/>
      <c r="K21" s="2"/>
    </row>
    <row r="22" spans="1:11" ht="15.75" customHeight="1" x14ac:dyDescent="0.25">
      <c r="A22" s="10">
        <f t="shared" ref="A22:B22" si="16">A21+1</f>
        <v>16</v>
      </c>
      <c r="B22" s="10">
        <f t="shared" si="16"/>
        <v>2080</v>
      </c>
      <c r="C22" s="11">
        <f t="shared" si="0"/>
        <v>150000</v>
      </c>
      <c r="D22" s="11">
        <f t="shared" si="1"/>
        <v>93475.040883017151</v>
      </c>
      <c r="E22" s="2"/>
      <c r="F22" s="2"/>
      <c r="G22" s="2"/>
      <c r="H22" s="2"/>
      <c r="I22" s="2"/>
      <c r="J22" s="2"/>
      <c r="K22" s="2"/>
    </row>
    <row r="23" spans="1:11" ht="12.5" x14ac:dyDescent="0.25">
      <c r="A23" s="8">
        <f t="shared" ref="A23:B23" si="17">A22+1</f>
        <v>17</v>
      </c>
      <c r="B23" s="8">
        <f t="shared" si="17"/>
        <v>2081</v>
      </c>
      <c r="C23" s="9">
        <f t="shared" si="0"/>
        <v>150000</v>
      </c>
      <c r="D23" s="9">
        <f t="shared" si="1"/>
        <v>90752.466876715684</v>
      </c>
      <c r="E23" s="2"/>
      <c r="F23" s="2"/>
      <c r="G23" s="2"/>
      <c r="H23" s="2"/>
      <c r="I23" s="2"/>
      <c r="J23" s="2"/>
      <c r="K23" s="2"/>
    </row>
    <row r="24" spans="1:11" ht="12.5" x14ac:dyDescent="0.25">
      <c r="A24" s="10">
        <f t="shared" ref="A24:B24" si="18">A23+1</f>
        <v>18</v>
      </c>
      <c r="B24" s="10">
        <f t="shared" si="18"/>
        <v>2082</v>
      </c>
      <c r="C24" s="11">
        <f t="shared" si="0"/>
        <v>150000</v>
      </c>
      <c r="D24" s="11">
        <f t="shared" si="1"/>
        <v>88109.191142442403</v>
      </c>
      <c r="E24" s="2"/>
      <c r="F24" s="2"/>
      <c r="G24" s="2"/>
      <c r="H24" s="2"/>
      <c r="I24" s="2"/>
      <c r="J24" s="2"/>
      <c r="K24" s="2"/>
    </row>
    <row r="25" spans="1:11" ht="12.5" x14ac:dyDescent="0.25">
      <c r="A25" s="8">
        <f t="shared" ref="A25:B25" si="19">A24+1</f>
        <v>19</v>
      </c>
      <c r="B25" s="8">
        <f t="shared" si="19"/>
        <v>2083</v>
      </c>
      <c r="C25" s="9">
        <f t="shared" si="0"/>
        <v>150000</v>
      </c>
      <c r="D25" s="9">
        <f t="shared" si="1"/>
        <v>85542.904021788752</v>
      </c>
      <c r="E25" s="2"/>
      <c r="F25" s="2"/>
      <c r="G25" s="2"/>
      <c r="H25" s="2"/>
      <c r="I25" s="2"/>
      <c r="J25" s="2"/>
      <c r="K25" s="2"/>
    </row>
    <row r="26" spans="1:11" ht="12.5" x14ac:dyDescent="0.25">
      <c r="A26" s="10">
        <f t="shared" ref="A26:B26" si="20">A25+1</f>
        <v>20</v>
      </c>
      <c r="B26" s="10">
        <f t="shared" si="20"/>
        <v>2084</v>
      </c>
      <c r="C26" s="11">
        <f t="shared" si="0"/>
        <v>150000</v>
      </c>
      <c r="D26" s="11">
        <f t="shared" si="1"/>
        <v>83051.363127950244</v>
      </c>
      <c r="E26" s="2"/>
      <c r="F26" s="2"/>
      <c r="G26" s="2"/>
      <c r="H26" s="2"/>
      <c r="I26" s="2"/>
      <c r="J26" s="2"/>
      <c r="K26" s="2"/>
    </row>
    <row r="27" spans="1:11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3" x14ac:dyDescent="0.3">
      <c r="A28" s="4" t="s">
        <v>13</v>
      </c>
      <c r="B28" s="2"/>
      <c r="C28" s="2"/>
      <c r="D28" s="5">
        <f>SUM(D7:D26)</f>
        <v>2231621.2290683258</v>
      </c>
      <c r="E28" s="2"/>
      <c r="F28" s="2"/>
      <c r="G28" s="2"/>
      <c r="H28" s="2"/>
      <c r="I28" s="2"/>
      <c r="J28" s="2"/>
      <c r="K28" s="2"/>
    </row>
    <row r="29" spans="1:11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3" x14ac:dyDescent="0.3">
      <c r="A31" s="3" t="s">
        <v>14</v>
      </c>
      <c r="B31" s="4" t="s">
        <v>15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ht="13" x14ac:dyDescent="0.3">
      <c r="A32" s="6" t="s">
        <v>16</v>
      </c>
      <c r="B32" s="6" t="s">
        <v>6</v>
      </c>
      <c r="C32" s="6" t="s">
        <v>17</v>
      </c>
      <c r="D32" s="6" t="s">
        <v>18</v>
      </c>
      <c r="E32" s="2"/>
      <c r="F32" s="2"/>
      <c r="G32" s="4" t="s">
        <v>19</v>
      </c>
      <c r="H32" s="2"/>
      <c r="I32" s="2"/>
      <c r="J32" s="12">
        <v>17594.019233901054</v>
      </c>
      <c r="K32" s="2"/>
    </row>
    <row r="33" spans="1:11" ht="13" x14ac:dyDescent="0.3">
      <c r="A33" s="6" t="s">
        <v>10</v>
      </c>
      <c r="B33" s="2"/>
      <c r="C33" s="6" t="s">
        <v>20</v>
      </c>
      <c r="D33" s="6" t="s">
        <v>21</v>
      </c>
      <c r="E33" s="2"/>
      <c r="F33" s="2"/>
      <c r="G33" s="4" t="s">
        <v>22</v>
      </c>
      <c r="H33" s="2"/>
      <c r="I33" s="2"/>
      <c r="J33" s="7">
        <f>5%</f>
        <v>0.05</v>
      </c>
      <c r="K33" s="2"/>
    </row>
    <row r="34" spans="1:11" ht="12.5" x14ac:dyDescent="0.25">
      <c r="A34" s="8">
        <v>40</v>
      </c>
      <c r="B34" s="8">
        <v>2024</v>
      </c>
      <c r="C34" s="13">
        <f t="shared" ref="C34:C73" si="21">$J$32</f>
        <v>17594.019233901054</v>
      </c>
      <c r="D34" s="13">
        <f t="shared" ref="D34:D73" si="22">$C$34*(1+$J$33)^A34</f>
        <v>123861.69680756738</v>
      </c>
      <c r="E34" s="2"/>
      <c r="F34" s="2"/>
      <c r="G34" s="2"/>
      <c r="H34" s="2"/>
      <c r="I34" s="2"/>
      <c r="J34" s="2"/>
      <c r="K34" s="2"/>
    </row>
    <row r="35" spans="1:11" ht="12.5" x14ac:dyDescent="0.25">
      <c r="A35" s="10">
        <f t="shared" ref="A35:A73" si="23">A34-1</f>
        <v>39</v>
      </c>
      <c r="B35" s="10">
        <f t="shared" ref="B35:B74" si="24">B34+1</f>
        <v>2025</v>
      </c>
      <c r="C35" s="14">
        <f t="shared" si="21"/>
        <v>17594.019233901054</v>
      </c>
      <c r="D35" s="14">
        <f t="shared" si="22"/>
        <v>117963.52076911181</v>
      </c>
      <c r="E35" s="2"/>
      <c r="F35" s="2"/>
      <c r="G35" s="2"/>
      <c r="H35" s="2"/>
      <c r="I35" s="2"/>
      <c r="J35" s="2"/>
      <c r="K35" s="2"/>
    </row>
    <row r="36" spans="1:11" ht="12.5" x14ac:dyDescent="0.25">
      <c r="A36" s="8">
        <f t="shared" si="23"/>
        <v>38</v>
      </c>
      <c r="B36" s="8">
        <f t="shared" si="24"/>
        <v>2026</v>
      </c>
      <c r="C36" s="13">
        <f t="shared" si="21"/>
        <v>17594.019233901054</v>
      </c>
      <c r="D36" s="13">
        <f t="shared" si="22"/>
        <v>112346.21025629694</v>
      </c>
      <c r="E36" s="2"/>
      <c r="F36" s="2"/>
      <c r="G36" s="2"/>
      <c r="H36" s="2"/>
      <c r="I36" s="2"/>
      <c r="J36" s="2"/>
      <c r="K36" s="2"/>
    </row>
    <row r="37" spans="1:11" ht="12.5" x14ac:dyDescent="0.25">
      <c r="A37" s="10">
        <f t="shared" si="23"/>
        <v>37</v>
      </c>
      <c r="B37" s="10">
        <f t="shared" si="24"/>
        <v>2027</v>
      </c>
      <c r="C37" s="14">
        <f t="shared" si="21"/>
        <v>17594.019233901054</v>
      </c>
      <c r="D37" s="14">
        <f t="shared" si="22"/>
        <v>106996.39072028281</v>
      </c>
      <c r="E37" s="2"/>
      <c r="F37" s="2"/>
      <c r="G37" s="2"/>
      <c r="H37" s="2"/>
      <c r="I37" s="2"/>
      <c r="J37" s="2"/>
      <c r="K37" s="2"/>
    </row>
    <row r="38" spans="1:11" ht="12.5" x14ac:dyDescent="0.25">
      <c r="A38" s="8">
        <f t="shared" si="23"/>
        <v>36</v>
      </c>
      <c r="B38" s="8">
        <f t="shared" si="24"/>
        <v>2028</v>
      </c>
      <c r="C38" s="13">
        <f t="shared" si="21"/>
        <v>17594.019233901054</v>
      </c>
      <c r="D38" s="13">
        <f t="shared" si="22"/>
        <v>101901.32449550743</v>
      </c>
      <c r="E38" s="2"/>
      <c r="F38" s="2"/>
      <c r="G38" s="2"/>
      <c r="H38" s="2"/>
      <c r="I38" s="2"/>
      <c r="J38" s="2"/>
      <c r="K38" s="2"/>
    </row>
    <row r="39" spans="1:11" ht="12.5" x14ac:dyDescent="0.25">
      <c r="A39" s="10">
        <f t="shared" si="23"/>
        <v>35</v>
      </c>
      <c r="B39" s="10">
        <f t="shared" si="24"/>
        <v>2029</v>
      </c>
      <c r="C39" s="14">
        <f t="shared" si="21"/>
        <v>17594.019233901054</v>
      </c>
      <c r="D39" s="14">
        <f t="shared" si="22"/>
        <v>97048.880471911863</v>
      </c>
      <c r="E39" s="2"/>
      <c r="F39" s="2"/>
      <c r="G39" s="2"/>
      <c r="H39" s="2"/>
      <c r="I39" s="2"/>
      <c r="J39" s="2"/>
      <c r="K39" s="2"/>
    </row>
    <row r="40" spans="1:11" ht="12.5" x14ac:dyDescent="0.25">
      <c r="A40" s="8">
        <f t="shared" si="23"/>
        <v>34</v>
      </c>
      <c r="B40" s="8">
        <f t="shared" si="24"/>
        <v>2030</v>
      </c>
      <c r="C40" s="13">
        <f t="shared" si="21"/>
        <v>17594.019233901054</v>
      </c>
      <c r="D40" s="13">
        <f t="shared" si="22"/>
        <v>92427.505211344615</v>
      </c>
      <c r="E40" s="2"/>
      <c r="F40" s="2"/>
      <c r="G40" s="2"/>
      <c r="H40" s="2"/>
      <c r="I40" s="2"/>
      <c r="J40" s="2"/>
      <c r="K40" s="2"/>
    </row>
    <row r="41" spans="1:11" ht="12.5" x14ac:dyDescent="0.25">
      <c r="A41" s="10">
        <f t="shared" si="23"/>
        <v>33</v>
      </c>
      <c r="B41" s="10">
        <f t="shared" si="24"/>
        <v>2031</v>
      </c>
      <c r="C41" s="14">
        <f t="shared" si="21"/>
        <v>17594.019233901054</v>
      </c>
      <c r="D41" s="14">
        <f t="shared" si="22"/>
        <v>88026.195439375821</v>
      </c>
      <c r="E41" s="2"/>
      <c r="F41" s="2"/>
      <c r="G41" s="2"/>
      <c r="H41" s="2"/>
      <c r="I41" s="2"/>
      <c r="J41" s="2"/>
      <c r="K41" s="2"/>
    </row>
    <row r="42" spans="1:11" ht="12.5" x14ac:dyDescent="0.25">
      <c r="A42" s="8">
        <f t="shared" si="23"/>
        <v>32</v>
      </c>
      <c r="B42" s="8">
        <f t="shared" si="24"/>
        <v>2032</v>
      </c>
      <c r="C42" s="13">
        <f t="shared" si="21"/>
        <v>17594.019233901054</v>
      </c>
      <c r="D42" s="13">
        <f t="shared" si="22"/>
        <v>83834.471847024586</v>
      </c>
      <c r="E42" s="2"/>
      <c r="F42" s="2"/>
      <c r="G42" s="2"/>
      <c r="H42" s="2"/>
      <c r="I42" s="2"/>
      <c r="J42" s="2"/>
      <c r="K42" s="2"/>
    </row>
    <row r="43" spans="1:11" ht="12.5" x14ac:dyDescent="0.25">
      <c r="A43" s="10">
        <f t="shared" si="23"/>
        <v>31</v>
      </c>
      <c r="B43" s="10">
        <f t="shared" si="24"/>
        <v>2033</v>
      </c>
      <c r="C43" s="14">
        <f t="shared" si="21"/>
        <v>17594.019233901054</v>
      </c>
      <c r="D43" s="14">
        <f t="shared" si="22"/>
        <v>79842.354140023424</v>
      </c>
      <c r="E43" s="2"/>
      <c r="F43" s="2"/>
      <c r="G43" s="2"/>
      <c r="H43" s="2"/>
      <c r="I43" s="2"/>
      <c r="J43" s="2"/>
      <c r="K43" s="2"/>
    </row>
    <row r="44" spans="1:11" ht="12.5" x14ac:dyDescent="0.25">
      <c r="A44" s="8">
        <f t="shared" si="23"/>
        <v>30</v>
      </c>
      <c r="B44" s="8">
        <f t="shared" si="24"/>
        <v>2034</v>
      </c>
      <c r="C44" s="13">
        <f t="shared" si="21"/>
        <v>17594.019233901054</v>
      </c>
      <c r="D44" s="13">
        <f t="shared" si="22"/>
        <v>76040.337276212755</v>
      </c>
      <c r="E44" s="2"/>
      <c r="F44" s="2"/>
      <c r="G44" s="2"/>
      <c r="H44" s="2"/>
      <c r="I44" s="2"/>
      <c r="J44" s="2"/>
      <c r="K44" s="2"/>
    </row>
    <row r="45" spans="1:11" ht="12.5" x14ac:dyDescent="0.25">
      <c r="A45" s="10">
        <f t="shared" si="23"/>
        <v>29</v>
      </c>
      <c r="B45" s="10">
        <f t="shared" si="24"/>
        <v>2035</v>
      </c>
      <c r="C45" s="14">
        <f t="shared" si="21"/>
        <v>17594.019233901054</v>
      </c>
      <c r="D45" s="14">
        <f t="shared" si="22"/>
        <v>72419.36883448837</v>
      </c>
      <c r="E45" s="2"/>
      <c r="F45" s="2"/>
      <c r="G45" s="2"/>
      <c r="H45" s="2"/>
      <c r="I45" s="2"/>
      <c r="J45" s="2"/>
      <c r="K45" s="2"/>
    </row>
    <row r="46" spans="1:11" ht="12.5" x14ac:dyDescent="0.25">
      <c r="A46" s="8">
        <f t="shared" si="23"/>
        <v>28</v>
      </c>
      <c r="B46" s="8">
        <f t="shared" si="24"/>
        <v>2036</v>
      </c>
      <c r="C46" s="13">
        <f t="shared" si="21"/>
        <v>17594.019233901054</v>
      </c>
      <c r="D46" s="13">
        <f t="shared" si="22"/>
        <v>68970.827461417473</v>
      </c>
      <c r="E46" s="2"/>
      <c r="F46" s="2"/>
      <c r="G46" s="2"/>
      <c r="H46" s="2"/>
      <c r="I46" s="2"/>
      <c r="J46" s="2"/>
      <c r="K46" s="2"/>
    </row>
    <row r="47" spans="1:11" ht="12.5" x14ac:dyDescent="0.25">
      <c r="A47" s="10">
        <f t="shared" si="23"/>
        <v>27</v>
      </c>
      <c r="B47" s="10">
        <f t="shared" si="24"/>
        <v>2037</v>
      </c>
      <c r="C47" s="14">
        <f t="shared" si="21"/>
        <v>17594.019233901054</v>
      </c>
      <c r="D47" s="14">
        <f t="shared" si="22"/>
        <v>65686.50234420714</v>
      </c>
      <c r="E47" s="2"/>
      <c r="F47" s="2"/>
      <c r="G47" s="2"/>
      <c r="H47" s="2"/>
      <c r="I47" s="2"/>
      <c r="J47" s="2"/>
      <c r="K47" s="2"/>
    </row>
    <row r="48" spans="1:11" ht="12.5" x14ac:dyDescent="0.25">
      <c r="A48" s="8">
        <f t="shared" si="23"/>
        <v>26</v>
      </c>
      <c r="B48" s="8">
        <f t="shared" si="24"/>
        <v>2038</v>
      </c>
      <c r="C48" s="13">
        <f t="shared" si="21"/>
        <v>17594.019233901054</v>
      </c>
      <c r="D48" s="13">
        <f t="shared" si="22"/>
        <v>62558.573661149647</v>
      </c>
      <c r="E48" s="2"/>
      <c r="F48" s="2"/>
      <c r="G48" s="2"/>
      <c r="H48" s="2"/>
      <c r="I48" s="2"/>
      <c r="J48" s="2"/>
      <c r="K48" s="2"/>
    </row>
    <row r="49" spans="1:11" ht="12.5" x14ac:dyDescent="0.25">
      <c r="A49" s="10">
        <f t="shared" si="23"/>
        <v>25</v>
      </c>
      <c r="B49" s="10">
        <f t="shared" si="24"/>
        <v>2039</v>
      </c>
      <c r="C49" s="14">
        <f t="shared" si="21"/>
        <v>17594.019233901054</v>
      </c>
      <c r="D49" s="14">
        <f t="shared" si="22"/>
        <v>59579.593962999657</v>
      </c>
      <c r="E49" s="2"/>
      <c r="F49" s="2"/>
      <c r="G49" s="2"/>
      <c r="H49" s="2"/>
      <c r="I49" s="2"/>
      <c r="J49" s="2"/>
      <c r="K49" s="2"/>
    </row>
    <row r="50" spans="1:11" ht="12.5" x14ac:dyDescent="0.25">
      <c r="A50" s="8">
        <f t="shared" si="23"/>
        <v>24</v>
      </c>
      <c r="B50" s="8">
        <f t="shared" si="24"/>
        <v>2040</v>
      </c>
      <c r="C50" s="13">
        <f t="shared" si="21"/>
        <v>17594.019233901054</v>
      </c>
      <c r="D50" s="13">
        <f t="shared" si="22"/>
        <v>56742.470440952056</v>
      </c>
      <c r="E50" s="2"/>
      <c r="F50" s="2"/>
      <c r="G50" s="2"/>
      <c r="H50" s="2"/>
      <c r="I50" s="2"/>
      <c r="J50" s="2"/>
      <c r="K50" s="2"/>
    </row>
    <row r="51" spans="1:11" ht="12.5" x14ac:dyDescent="0.25">
      <c r="A51" s="10">
        <f t="shared" si="23"/>
        <v>23</v>
      </c>
      <c r="B51" s="10">
        <f t="shared" si="24"/>
        <v>2041</v>
      </c>
      <c r="C51" s="14">
        <f t="shared" si="21"/>
        <v>17594.019233901054</v>
      </c>
      <c r="D51" s="14">
        <f t="shared" si="22"/>
        <v>54040.448039001967</v>
      </c>
      <c r="E51" s="2"/>
      <c r="F51" s="2"/>
      <c r="G51" s="2"/>
      <c r="H51" s="2"/>
      <c r="I51" s="2"/>
      <c r="J51" s="2"/>
      <c r="K51" s="2"/>
    </row>
    <row r="52" spans="1:11" ht="12.5" x14ac:dyDescent="0.25">
      <c r="A52" s="8">
        <f t="shared" si="23"/>
        <v>22</v>
      </c>
      <c r="B52" s="8">
        <f t="shared" si="24"/>
        <v>2042</v>
      </c>
      <c r="C52" s="13">
        <f t="shared" si="21"/>
        <v>17594.019233901054</v>
      </c>
      <c r="D52" s="13">
        <f t="shared" si="22"/>
        <v>51467.093370478055</v>
      </c>
      <c r="E52" s="2"/>
      <c r="F52" s="2"/>
      <c r="G52" s="2"/>
      <c r="H52" s="2"/>
      <c r="I52" s="2"/>
      <c r="J52" s="2"/>
      <c r="K52" s="2"/>
    </row>
    <row r="53" spans="1:11" ht="12.5" x14ac:dyDescent="0.25">
      <c r="A53" s="10">
        <f t="shared" si="23"/>
        <v>21</v>
      </c>
      <c r="B53" s="10">
        <f t="shared" si="24"/>
        <v>2043</v>
      </c>
      <c r="C53" s="14">
        <f t="shared" si="21"/>
        <v>17594.019233901054</v>
      </c>
      <c r="D53" s="14">
        <f t="shared" si="22"/>
        <v>49016.279400455292</v>
      </c>
      <c r="E53" s="2"/>
      <c r="F53" s="2"/>
      <c r="G53" s="2"/>
      <c r="H53" s="2"/>
      <c r="I53" s="2"/>
      <c r="J53" s="2"/>
      <c r="K53" s="2"/>
    </row>
    <row r="54" spans="1:11" ht="12.5" x14ac:dyDescent="0.25">
      <c r="A54" s="8">
        <f t="shared" si="23"/>
        <v>20</v>
      </c>
      <c r="B54" s="8">
        <f t="shared" si="24"/>
        <v>2044</v>
      </c>
      <c r="C54" s="13">
        <f t="shared" si="21"/>
        <v>17594.019233901054</v>
      </c>
      <c r="D54" s="13">
        <f t="shared" si="22"/>
        <v>46682.170857576464</v>
      </c>
      <c r="E54" s="2"/>
      <c r="F54" s="2"/>
      <c r="G54" s="2"/>
      <c r="H54" s="2"/>
      <c r="I54" s="2"/>
      <c r="J54" s="2"/>
      <c r="K54" s="2"/>
    </row>
    <row r="55" spans="1:11" ht="12.5" x14ac:dyDescent="0.25">
      <c r="A55" s="10">
        <f t="shared" si="23"/>
        <v>19</v>
      </c>
      <c r="B55" s="10">
        <f t="shared" si="24"/>
        <v>2045</v>
      </c>
      <c r="C55" s="14">
        <f t="shared" si="21"/>
        <v>17594.019233901054</v>
      </c>
      <c r="D55" s="14">
        <f t="shared" si="22"/>
        <v>44459.21034054902</v>
      </c>
      <c r="E55" s="2"/>
      <c r="F55" s="2"/>
      <c r="G55" s="2"/>
      <c r="H55" s="2"/>
      <c r="I55" s="2"/>
      <c r="J55" s="2"/>
      <c r="K55" s="2"/>
    </row>
    <row r="56" spans="1:11" ht="12.5" x14ac:dyDescent="0.25">
      <c r="A56" s="8">
        <f t="shared" si="23"/>
        <v>18</v>
      </c>
      <c r="B56" s="8">
        <f t="shared" si="24"/>
        <v>2046</v>
      </c>
      <c r="C56" s="13">
        <f t="shared" si="21"/>
        <v>17594.019233901054</v>
      </c>
      <c r="D56" s="13">
        <f t="shared" si="22"/>
        <v>42342.105086237163</v>
      </c>
      <c r="E56" s="2"/>
      <c r="F56" s="2"/>
      <c r="G56" s="2"/>
      <c r="H56" s="2"/>
      <c r="I56" s="2"/>
      <c r="J56" s="2"/>
      <c r="K56" s="2"/>
    </row>
    <row r="57" spans="1:11" ht="12.5" x14ac:dyDescent="0.25">
      <c r="A57" s="10">
        <f t="shared" si="23"/>
        <v>17</v>
      </c>
      <c r="B57" s="10">
        <f t="shared" si="24"/>
        <v>2047</v>
      </c>
      <c r="C57" s="14">
        <f t="shared" si="21"/>
        <v>17594.019233901054</v>
      </c>
      <c r="D57" s="14">
        <f t="shared" si="22"/>
        <v>40325.814367844912</v>
      </c>
      <c r="E57" s="2"/>
      <c r="F57" s="2"/>
      <c r="G57" s="2"/>
      <c r="H57" s="2"/>
      <c r="I57" s="2"/>
      <c r="J57" s="2"/>
      <c r="K57" s="2"/>
    </row>
    <row r="58" spans="1:11" ht="12.5" x14ac:dyDescent="0.25">
      <c r="A58" s="8">
        <f t="shared" si="23"/>
        <v>16</v>
      </c>
      <c r="B58" s="8">
        <f t="shared" si="24"/>
        <v>2048</v>
      </c>
      <c r="C58" s="13">
        <f t="shared" si="21"/>
        <v>17594.019233901054</v>
      </c>
      <c r="D58" s="13">
        <f t="shared" si="22"/>
        <v>38405.537493185628</v>
      </c>
      <c r="E58" s="2"/>
      <c r="F58" s="2"/>
      <c r="G58" s="2"/>
      <c r="H58" s="2"/>
      <c r="I58" s="2"/>
      <c r="J58" s="2"/>
      <c r="K58" s="2"/>
    </row>
    <row r="59" spans="1:11" ht="12.5" x14ac:dyDescent="0.25">
      <c r="A59" s="10">
        <f t="shared" si="23"/>
        <v>15</v>
      </c>
      <c r="B59" s="10">
        <f t="shared" si="24"/>
        <v>2049</v>
      </c>
      <c r="C59" s="14">
        <f t="shared" si="21"/>
        <v>17594.019233901054</v>
      </c>
      <c r="D59" s="14">
        <f t="shared" si="22"/>
        <v>36576.702374462504</v>
      </c>
      <c r="E59" s="2"/>
      <c r="F59" s="2"/>
      <c r="G59" s="2"/>
      <c r="H59" s="2"/>
      <c r="I59" s="2"/>
      <c r="J59" s="2"/>
      <c r="K59" s="2"/>
    </row>
    <row r="60" spans="1:11" ht="12.5" x14ac:dyDescent="0.25">
      <c r="A60" s="8">
        <f t="shared" si="23"/>
        <v>14</v>
      </c>
      <c r="B60" s="8">
        <f t="shared" si="24"/>
        <v>2050</v>
      </c>
      <c r="C60" s="13">
        <f t="shared" si="21"/>
        <v>17594.019233901054</v>
      </c>
      <c r="D60" s="13">
        <f t="shared" si="22"/>
        <v>34834.954642345234</v>
      </c>
      <c r="E60" s="2"/>
      <c r="F60" s="2"/>
      <c r="G60" s="2"/>
      <c r="H60" s="2"/>
      <c r="I60" s="2"/>
      <c r="J60" s="2"/>
      <c r="K60" s="2"/>
    </row>
    <row r="61" spans="1:11" ht="12.5" x14ac:dyDescent="0.25">
      <c r="A61" s="10">
        <f t="shared" si="23"/>
        <v>13</v>
      </c>
      <c r="B61" s="10">
        <f t="shared" si="24"/>
        <v>2051</v>
      </c>
      <c r="C61" s="14">
        <f t="shared" si="21"/>
        <v>17594.019233901054</v>
      </c>
      <c r="D61" s="14">
        <f t="shared" si="22"/>
        <v>33176.14727842404</v>
      </c>
      <c r="E61" s="2"/>
      <c r="F61" s="2"/>
      <c r="G61" s="2"/>
      <c r="H61" s="2"/>
      <c r="I61" s="2"/>
      <c r="J61" s="2"/>
      <c r="K61" s="2"/>
    </row>
    <row r="62" spans="1:11" ht="12.5" x14ac:dyDescent="0.25">
      <c r="A62" s="8">
        <f t="shared" si="23"/>
        <v>12</v>
      </c>
      <c r="B62" s="8">
        <f t="shared" si="24"/>
        <v>2052</v>
      </c>
      <c r="C62" s="13">
        <f t="shared" si="21"/>
        <v>17594.019233901054</v>
      </c>
      <c r="D62" s="13">
        <f t="shared" si="22"/>
        <v>31596.330741356222</v>
      </c>
      <c r="E62" s="2"/>
      <c r="F62" s="2"/>
      <c r="G62" s="2"/>
      <c r="H62" s="2"/>
      <c r="I62" s="2"/>
      <c r="J62" s="2"/>
      <c r="K62" s="2"/>
    </row>
    <row r="63" spans="1:11" ht="12.5" x14ac:dyDescent="0.25">
      <c r="A63" s="10">
        <f t="shared" si="23"/>
        <v>11</v>
      </c>
      <c r="B63" s="10">
        <f t="shared" si="24"/>
        <v>2053</v>
      </c>
      <c r="C63" s="14">
        <f t="shared" si="21"/>
        <v>17594.019233901054</v>
      </c>
      <c r="D63" s="14">
        <f t="shared" si="22"/>
        <v>30091.743563196407</v>
      </c>
      <c r="E63" s="2"/>
      <c r="F63" s="2"/>
      <c r="G63" s="2"/>
      <c r="H63" s="2"/>
      <c r="I63" s="2"/>
      <c r="J63" s="2"/>
      <c r="K63" s="2"/>
    </row>
    <row r="64" spans="1:11" ht="12.5" x14ac:dyDescent="0.25">
      <c r="A64" s="8">
        <f t="shared" si="23"/>
        <v>10</v>
      </c>
      <c r="B64" s="8">
        <f t="shared" si="24"/>
        <v>2054</v>
      </c>
      <c r="C64" s="13">
        <f t="shared" si="21"/>
        <v>17594.019233901054</v>
      </c>
      <c r="D64" s="13">
        <f t="shared" si="22"/>
        <v>28658.803393520386</v>
      </c>
      <c r="E64" s="2"/>
      <c r="F64" s="2"/>
      <c r="G64" s="2"/>
      <c r="H64" s="2"/>
      <c r="I64" s="2"/>
      <c r="J64" s="2"/>
      <c r="K64" s="2"/>
    </row>
    <row r="65" spans="1:11" ht="12.5" x14ac:dyDescent="0.25">
      <c r="A65" s="10">
        <f t="shared" si="23"/>
        <v>9</v>
      </c>
      <c r="B65" s="10">
        <f t="shared" si="24"/>
        <v>2055</v>
      </c>
      <c r="C65" s="14">
        <f t="shared" si="21"/>
        <v>17594.019233901054</v>
      </c>
      <c r="D65" s="14">
        <f t="shared" si="22"/>
        <v>27294.098470019413</v>
      </c>
      <c r="E65" s="2"/>
      <c r="F65" s="2"/>
      <c r="G65" s="2"/>
      <c r="H65" s="2"/>
      <c r="I65" s="2"/>
      <c r="J65" s="2"/>
      <c r="K65" s="2"/>
    </row>
    <row r="66" spans="1:11" ht="12.5" x14ac:dyDescent="0.25">
      <c r="A66" s="8">
        <f t="shared" si="23"/>
        <v>8</v>
      </c>
      <c r="B66" s="8">
        <f t="shared" si="24"/>
        <v>2056</v>
      </c>
      <c r="C66" s="13">
        <f t="shared" si="21"/>
        <v>17594.019233901054</v>
      </c>
      <c r="D66" s="13">
        <f t="shared" si="22"/>
        <v>25994.379495256584</v>
      </c>
      <c r="E66" s="2"/>
      <c r="F66" s="2"/>
      <c r="G66" s="2"/>
      <c r="H66" s="2"/>
      <c r="I66" s="2"/>
      <c r="J66" s="2"/>
      <c r="K66" s="2"/>
    </row>
    <row r="67" spans="1:11" ht="12.5" x14ac:dyDescent="0.25">
      <c r="A67" s="10">
        <f t="shared" si="23"/>
        <v>7</v>
      </c>
      <c r="B67" s="10">
        <f t="shared" si="24"/>
        <v>2057</v>
      </c>
      <c r="C67" s="14">
        <f t="shared" si="21"/>
        <v>17594.019233901054</v>
      </c>
      <c r="D67" s="14">
        <f t="shared" si="22"/>
        <v>24756.551900244369</v>
      </c>
      <c r="E67" s="2"/>
      <c r="F67" s="2"/>
      <c r="G67" s="2"/>
      <c r="H67" s="2"/>
      <c r="I67" s="2"/>
      <c r="J67" s="2"/>
      <c r="K67" s="2"/>
    </row>
    <row r="68" spans="1:11" ht="12.5" x14ac:dyDescent="0.25">
      <c r="A68" s="8">
        <f t="shared" si="23"/>
        <v>6</v>
      </c>
      <c r="B68" s="8">
        <f t="shared" si="24"/>
        <v>2058</v>
      </c>
      <c r="C68" s="13">
        <f t="shared" si="21"/>
        <v>17594.019233901054</v>
      </c>
      <c r="D68" s="13">
        <f t="shared" si="22"/>
        <v>23577.668476423205</v>
      </c>
      <c r="E68" s="2"/>
      <c r="F68" s="2"/>
      <c r="G68" s="2"/>
      <c r="H68" s="2"/>
      <c r="I68" s="2"/>
      <c r="J68" s="2"/>
      <c r="K68" s="2"/>
    </row>
    <row r="69" spans="1:11" ht="12.5" x14ac:dyDescent="0.25">
      <c r="A69" s="10">
        <f t="shared" si="23"/>
        <v>5</v>
      </c>
      <c r="B69" s="10">
        <f t="shared" si="24"/>
        <v>2059</v>
      </c>
      <c r="C69" s="14">
        <f t="shared" si="21"/>
        <v>17594.019233901054</v>
      </c>
      <c r="D69" s="14">
        <f t="shared" si="22"/>
        <v>22454.922358498294</v>
      </c>
      <c r="E69" s="2"/>
      <c r="F69" s="2"/>
      <c r="G69" s="2"/>
      <c r="H69" s="2"/>
      <c r="I69" s="2"/>
      <c r="J69" s="2"/>
      <c r="K69" s="2"/>
    </row>
    <row r="70" spans="1:11" ht="12.5" x14ac:dyDescent="0.25">
      <c r="A70" s="8">
        <f t="shared" si="23"/>
        <v>4</v>
      </c>
      <c r="B70" s="8">
        <f t="shared" si="24"/>
        <v>2060</v>
      </c>
      <c r="C70" s="13">
        <f t="shared" si="21"/>
        <v>17594.019233901054</v>
      </c>
      <c r="D70" s="13">
        <f t="shared" si="22"/>
        <v>21385.640341426944</v>
      </c>
      <c r="E70" s="2"/>
      <c r="F70" s="2"/>
      <c r="G70" s="2"/>
      <c r="H70" s="2"/>
      <c r="I70" s="2"/>
      <c r="J70" s="2"/>
      <c r="K70" s="2"/>
    </row>
    <row r="71" spans="1:11" ht="12.5" x14ac:dyDescent="0.25">
      <c r="A71" s="10">
        <f t="shared" si="23"/>
        <v>3</v>
      </c>
      <c r="B71" s="10">
        <f t="shared" si="24"/>
        <v>2061</v>
      </c>
      <c r="C71" s="14">
        <f t="shared" si="21"/>
        <v>17594.019233901054</v>
      </c>
      <c r="D71" s="14">
        <f t="shared" si="22"/>
        <v>20367.276515644709</v>
      </c>
      <c r="E71" s="2"/>
      <c r="F71" s="2"/>
      <c r="G71" s="2"/>
      <c r="H71" s="2"/>
      <c r="I71" s="2"/>
      <c r="J71" s="2"/>
      <c r="K71" s="2"/>
    </row>
    <row r="72" spans="1:11" ht="12.5" x14ac:dyDescent="0.25">
      <c r="A72" s="8">
        <f t="shared" si="23"/>
        <v>2</v>
      </c>
      <c r="B72" s="8">
        <f t="shared" si="24"/>
        <v>2062</v>
      </c>
      <c r="C72" s="13">
        <f t="shared" si="21"/>
        <v>17594.019233901054</v>
      </c>
      <c r="D72" s="13">
        <f t="shared" si="22"/>
        <v>19397.406205375912</v>
      </c>
      <c r="E72" s="2"/>
      <c r="F72" s="2"/>
      <c r="G72" s="2"/>
      <c r="H72" s="2"/>
      <c r="I72" s="2"/>
      <c r="J72" s="2"/>
      <c r="K72" s="2"/>
    </row>
    <row r="73" spans="1:11" ht="12.5" x14ac:dyDescent="0.25">
      <c r="A73" s="10">
        <f t="shared" si="23"/>
        <v>1</v>
      </c>
      <c r="B73" s="10">
        <f t="shared" si="24"/>
        <v>2063</v>
      </c>
      <c r="C73" s="14">
        <f t="shared" si="21"/>
        <v>17594.019233901054</v>
      </c>
      <c r="D73" s="14">
        <f t="shared" si="22"/>
        <v>18473.720195596106</v>
      </c>
      <c r="E73" s="2"/>
      <c r="F73" s="2"/>
      <c r="G73" s="2"/>
      <c r="H73" s="2"/>
      <c r="I73" s="2"/>
      <c r="J73" s="2"/>
      <c r="K73" s="2"/>
    </row>
    <row r="74" spans="1:11" ht="12.5" x14ac:dyDescent="0.25">
      <c r="A74" s="8">
        <v>0</v>
      </c>
      <c r="B74" s="8">
        <f t="shared" si="24"/>
        <v>2064</v>
      </c>
      <c r="C74" s="13">
        <v>0</v>
      </c>
      <c r="D74" s="8">
        <v>0</v>
      </c>
      <c r="E74" s="2"/>
      <c r="F74" s="2"/>
      <c r="G74" s="2"/>
      <c r="H74" s="2"/>
      <c r="I74" s="2"/>
      <c r="J74" s="2"/>
      <c r="K74" s="2"/>
    </row>
    <row r="75" spans="1:11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3" x14ac:dyDescent="0.3">
      <c r="A76" s="4" t="s">
        <v>23</v>
      </c>
      <c r="B76" s="2"/>
      <c r="C76" s="2"/>
      <c r="D76" s="5">
        <f>SUM(D34:D74)</f>
        <v>2231621.229046993</v>
      </c>
      <c r="E76" s="2"/>
      <c r="F76" s="2"/>
      <c r="G76" s="2"/>
      <c r="H76" s="2"/>
      <c r="I76" s="2"/>
      <c r="J76" s="2"/>
      <c r="K76" s="2"/>
    </row>
    <row r="77" spans="1:11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3" x14ac:dyDescent="0.3">
      <c r="A78" s="3" t="s">
        <v>24</v>
      </c>
      <c r="B78" s="4" t="s">
        <v>25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ht="12.5" x14ac:dyDescent="0.25">
      <c r="A79" s="2"/>
      <c r="B79" s="4" t="s">
        <v>26</v>
      </c>
      <c r="C79" s="2"/>
      <c r="D79" s="2"/>
      <c r="E79" s="2"/>
      <c r="F79" s="2"/>
      <c r="G79" s="2"/>
      <c r="H79" s="2"/>
      <c r="I79" s="2"/>
      <c r="J79" s="2"/>
      <c r="K79" s="2"/>
    </row>
    <row r="80" spans="1:11" ht="12.5" x14ac:dyDescent="0.25">
      <c r="A80" s="2"/>
      <c r="B80" s="4" t="s">
        <v>27</v>
      </c>
      <c r="C80" s="2"/>
      <c r="D80" s="2"/>
      <c r="E80" s="2"/>
      <c r="F80" s="2"/>
      <c r="G80" s="2"/>
      <c r="H80" s="2"/>
      <c r="I80" s="2"/>
      <c r="J80" s="2"/>
      <c r="K80" s="2"/>
    </row>
    <row r="81" spans="1:11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3" x14ac:dyDescent="0.3">
      <c r="A87" s="15" t="s">
        <v>28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2.5" x14ac:dyDescent="0.25">
      <c r="A88" s="11">
        <f>D76-D28</f>
        <v>-2.1332874894142151E-5</v>
      </c>
      <c r="B88" s="4" t="s">
        <v>29</v>
      </c>
      <c r="C88" s="2"/>
      <c r="D88" s="2"/>
      <c r="E88" s="2"/>
      <c r="F88" s="2"/>
      <c r="G88" s="2"/>
      <c r="H88" s="2"/>
      <c r="I88" s="2"/>
      <c r="J88" s="2"/>
      <c r="K88" s="2"/>
    </row>
    <row r="89" spans="1:11" ht="12.5" x14ac:dyDescent="0.25">
      <c r="A89" s="2"/>
      <c r="B89" s="4" t="s">
        <v>30</v>
      </c>
      <c r="C89" s="2"/>
      <c r="D89" s="2"/>
      <c r="E89" s="2"/>
      <c r="F89" s="2"/>
      <c r="G89" s="2"/>
      <c r="H89" s="2"/>
      <c r="I89" s="2"/>
      <c r="J89" s="2"/>
      <c r="K89" s="2"/>
    </row>
    <row r="90" spans="1:11" ht="12.5" x14ac:dyDescent="0.25">
      <c r="A90" s="2"/>
      <c r="B90" s="4" t="s">
        <v>31</v>
      </c>
      <c r="C90" s="2"/>
      <c r="D90" s="2"/>
      <c r="E90" s="2"/>
      <c r="F90" s="2"/>
      <c r="G90" s="2"/>
      <c r="H90" s="2"/>
      <c r="I90" s="2"/>
      <c r="J90" s="2"/>
      <c r="K90" s="2"/>
    </row>
    <row r="91" spans="1:11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Arinze Nwuba</cp:lastModifiedBy>
  <dcterms:modified xsi:type="dcterms:W3CDTF">2025-01-08T10:54:34Z</dcterms:modified>
</cp:coreProperties>
</file>