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92740775d75ae4/School Documents/Computer Tools/Final/"/>
    </mc:Choice>
  </mc:AlternateContent>
  <xr:revisionPtr revIDLastSave="53" documentId="8_{EE383835-87E9-4118-A0E8-E07AC237E5AA}" xr6:coauthVersionLast="47" xr6:coauthVersionMax="47" xr10:uidLastSave="{00ED39DE-0655-4A00-9D6B-F99E900C0AFC}"/>
  <bookViews>
    <workbookView xWindow="17100" yWindow="0" windowWidth="17400" windowHeight="20985" xr2:uid="{11CFFD9C-4908-4836-9E93-495023F09FBB}"/>
  </bookViews>
  <sheets>
    <sheet name="Sheet1" sheetId="1" r:id="rId1"/>
  </sheets>
  <definedNames>
    <definedName name="_xlnm._FilterDatabase" localSheetId="0" hidden="1">Sheet1!$A$1:$A$16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L9" i="1"/>
  <c r="L8" i="1"/>
  <c r="L4" i="1"/>
  <c r="L6" i="1"/>
  <c r="L5" i="1"/>
  <c r="L3" i="1"/>
  <c r="L2" i="1"/>
</calcChain>
</file>

<file path=xl/sharedStrings.xml><?xml version="1.0" encoding="utf-8"?>
<sst xmlns="http://schemas.openxmlformats.org/spreadsheetml/2006/main" count="107" uniqueCount="63">
  <si>
    <t>EEID</t>
  </si>
  <si>
    <t>Full Name</t>
  </si>
  <si>
    <t>Job Title</t>
  </si>
  <si>
    <t>Department</t>
  </si>
  <si>
    <t>Gender</t>
  </si>
  <si>
    <t>Age</t>
  </si>
  <si>
    <t>Annual Salary</t>
  </si>
  <si>
    <t>Country</t>
  </si>
  <si>
    <t>City</t>
  </si>
  <si>
    <t>E02387</t>
  </si>
  <si>
    <t>Emily Davis</t>
  </si>
  <si>
    <t>Sr. Manger</t>
  </si>
  <si>
    <t>IT</t>
  </si>
  <si>
    <t>Female</t>
  </si>
  <si>
    <t>United States</t>
  </si>
  <si>
    <t>Seattle</t>
  </si>
  <si>
    <t>E04105</t>
  </si>
  <si>
    <t>Theodore Dinh</t>
  </si>
  <si>
    <t>Technical Architect</t>
  </si>
  <si>
    <t>Male</t>
  </si>
  <si>
    <t>China</t>
  </si>
  <si>
    <t>Chongqing</t>
  </si>
  <si>
    <t>E02572</t>
  </si>
  <si>
    <t>Luna Sanders</t>
  </si>
  <si>
    <t>Director</t>
  </si>
  <si>
    <t>Finance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</si>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</sst>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[Red]\-&quot;$&quot;#,##0"/>
  </numFmts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164" fontId="2" fillId="0" borderId="3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8</c:v>
              </c:pt>
              <c:pt idx="1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CF2A-4186-B64E-7844D07B4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676224"/>
        <c:axId val="393122576"/>
      </c:barChart>
      <c:catAx>
        <c:axId val="16686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22576"/>
        <c:crosses val="autoZero"/>
        <c:auto val="1"/>
        <c:lblAlgn val="ctr"/>
        <c:lblOffset val="100"/>
        <c:noMultiLvlLbl val="0"/>
      </c:catAx>
      <c:valAx>
        <c:axId val="3931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7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China</c:v>
              </c:pt>
              <c:pt idx="1">
                <c:v>United States</c:v>
              </c:pt>
            </c:strLit>
          </c:cat>
          <c:val>
            <c:numLit>
              <c:formatCode>General</c:formatCode>
              <c:ptCount val="2"/>
              <c:pt idx="0">
                <c:v>3</c:v>
              </c:pt>
              <c:pt idx="1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0-CA35-4AF8-9E74-3C7195799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183360"/>
        <c:axId val="392130928"/>
      </c:barChart>
      <c:catAx>
        <c:axId val="3361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30928"/>
        <c:crosses val="autoZero"/>
        <c:auto val="1"/>
        <c:lblAlgn val="ctr"/>
        <c:lblOffset val="100"/>
        <c:noMultiLvlLbl val="0"/>
      </c:catAx>
      <c:valAx>
        <c:axId val="3921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8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8</xdr:col>
      <xdr:colOff>304800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E7D210-64CB-4E82-924A-5A5E0FD0D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304800</xdr:colOff>
      <xdr:row>46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F2F2E7-1CE2-4AFD-8B6F-59C6B5D8E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8F30-1638-466B-9ACB-0BDB12420496}">
  <dimension ref="A1:M15"/>
  <sheetViews>
    <sheetView tabSelected="1" workbookViewId="0">
      <selection activeCell="L10" sqref="L10"/>
    </sheetView>
  </sheetViews>
  <sheetFormatPr defaultRowHeight="15" x14ac:dyDescent="0.25"/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3" x14ac:dyDescent="0.25">
      <c r="A2" s="6" t="s">
        <v>58</v>
      </c>
      <c r="B2" s="3" t="s">
        <v>59</v>
      </c>
      <c r="C2" s="3" t="s">
        <v>40</v>
      </c>
      <c r="D2" s="3" t="s">
        <v>53</v>
      </c>
      <c r="E2" s="3" t="s">
        <v>19</v>
      </c>
      <c r="F2" s="4">
        <v>59</v>
      </c>
      <c r="G2" s="5">
        <v>105086</v>
      </c>
      <c r="H2" s="3" t="s">
        <v>14</v>
      </c>
      <c r="I2" s="3" t="s">
        <v>48</v>
      </c>
      <c r="K2">
        <v>2</v>
      </c>
      <c r="L2" s="7">
        <f>AVERAGE(G2:G15)</f>
        <v>107629.85714285714</v>
      </c>
    </row>
    <row r="3" spans="1:13" x14ac:dyDescent="0.25">
      <c r="A3" s="6" t="s">
        <v>51</v>
      </c>
      <c r="B3" s="3" t="s">
        <v>52</v>
      </c>
      <c r="C3" s="3" t="s">
        <v>11</v>
      </c>
      <c r="D3" s="3" t="s">
        <v>53</v>
      </c>
      <c r="E3" s="3" t="s">
        <v>13</v>
      </c>
      <c r="F3" s="4">
        <v>36</v>
      </c>
      <c r="G3" s="5">
        <v>157333</v>
      </c>
      <c r="H3" s="3" t="s">
        <v>14</v>
      </c>
      <c r="I3" s="3" t="s">
        <v>44</v>
      </c>
      <c r="K3">
        <v>3</v>
      </c>
      <c r="L3">
        <f>COUNTIF(F2:F15,"&gt;50")</f>
        <v>6</v>
      </c>
    </row>
    <row r="4" spans="1:13" x14ac:dyDescent="0.25">
      <c r="A4" s="6" t="s">
        <v>34</v>
      </c>
      <c r="B4" s="3" t="s">
        <v>35</v>
      </c>
      <c r="C4" s="3" t="s">
        <v>36</v>
      </c>
      <c r="D4" s="3" t="s">
        <v>37</v>
      </c>
      <c r="E4" s="3" t="s">
        <v>19</v>
      </c>
      <c r="F4" s="4">
        <v>57</v>
      </c>
      <c r="G4" s="5">
        <v>50994</v>
      </c>
      <c r="H4" s="3" t="s">
        <v>20</v>
      </c>
      <c r="I4" s="3" t="s">
        <v>21</v>
      </c>
      <c r="K4">
        <v>4</v>
      </c>
      <c r="L4">
        <f>SUMIF(D2:D15,"IT",G2:G15)</f>
        <v>446238</v>
      </c>
    </row>
    <row r="5" spans="1:13" x14ac:dyDescent="0.25">
      <c r="A5" s="6" t="s">
        <v>38</v>
      </c>
      <c r="B5" s="3" t="s">
        <v>39</v>
      </c>
      <c r="C5" s="3" t="s">
        <v>40</v>
      </c>
      <c r="D5" s="3" t="s">
        <v>12</v>
      </c>
      <c r="E5" s="3" t="s">
        <v>13</v>
      </c>
      <c r="F5" s="4">
        <v>27</v>
      </c>
      <c r="G5" s="5">
        <v>119746</v>
      </c>
      <c r="H5" s="3" t="s">
        <v>14</v>
      </c>
      <c r="I5" s="3" t="s">
        <v>33</v>
      </c>
      <c r="K5">
        <v>5</v>
      </c>
      <c r="L5">
        <f>COUNTIF(E2:E15,"female")</f>
        <v>8</v>
      </c>
    </row>
    <row r="6" spans="1:13" x14ac:dyDescent="0.25">
      <c r="A6" s="6" t="s">
        <v>30</v>
      </c>
      <c r="B6" s="3" t="s">
        <v>31</v>
      </c>
      <c r="C6" s="3" t="s">
        <v>32</v>
      </c>
      <c r="D6" s="3" t="s">
        <v>25</v>
      </c>
      <c r="E6" s="3" t="s">
        <v>19</v>
      </c>
      <c r="F6" s="4">
        <v>55</v>
      </c>
      <c r="G6" s="5">
        <v>95409</v>
      </c>
      <c r="H6" s="3" t="s">
        <v>14</v>
      </c>
      <c r="I6" s="3" t="s">
        <v>33</v>
      </c>
      <c r="K6">
        <v>6</v>
      </c>
      <c r="L6" s="7">
        <f>MAX(G2:G15)</f>
        <v>163099</v>
      </c>
    </row>
    <row r="7" spans="1:13" x14ac:dyDescent="0.25">
      <c r="A7" s="6" t="s">
        <v>9</v>
      </c>
      <c r="B7" s="3" t="s">
        <v>10</v>
      </c>
      <c r="C7" s="3" t="s">
        <v>11</v>
      </c>
      <c r="D7" s="3" t="s">
        <v>12</v>
      </c>
      <c r="E7" s="3" t="s">
        <v>13</v>
      </c>
      <c r="F7" s="4">
        <v>55</v>
      </c>
      <c r="G7" s="5">
        <v>141604</v>
      </c>
      <c r="H7" s="3" t="s">
        <v>14</v>
      </c>
      <c r="I7" s="3" t="s">
        <v>15</v>
      </c>
      <c r="K7">
        <v>7</v>
      </c>
    </row>
    <row r="8" spans="1:13" x14ac:dyDescent="0.25">
      <c r="A8" s="6" t="s">
        <v>22</v>
      </c>
      <c r="B8" s="3" t="s">
        <v>23</v>
      </c>
      <c r="C8" s="3" t="s">
        <v>24</v>
      </c>
      <c r="D8" s="3" t="s">
        <v>25</v>
      </c>
      <c r="E8" s="3" t="s">
        <v>13</v>
      </c>
      <c r="F8" s="4">
        <v>50</v>
      </c>
      <c r="G8" s="5">
        <v>163099</v>
      </c>
      <c r="H8" s="3" t="s">
        <v>14</v>
      </c>
      <c r="I8" s="3" t="s">
        <v>26</v>
      </c>
      <c r="K8">
        <v>8</v>
      </c>
      <c r="L8">
        <f>COUNTIF(H2:H15,"United States")</f>
        <v>11</v>
      </c>
    </row>
    <row r="9" spans="1:13" x14ac:dyDescent="0.25">
      <c r="A9" s="6" t="s">
        <v>27</v>
      </c>
      <c r="B9" s="3" t="s">
        <v>28</v>
      </c>
      <c r="C9" s="3" t="s">
        <v>29</v>
      </c>
      <c r="D9" s="3" t="s">
        <v>12</v>
      </c>
      <c r="E9" s="3" t="s">
        <v>13</v>
      </c>
      <c r="F9" s="4">
        <v>26</v>
      </c>
      <c r="G9" s="5">
        <v>84913</v>
      </c>
      <c r="H9" s="3" t="s">
        <v>14</v>
      </c>
      <c r="I9" s="3" t="s">
        <v>26</v>
      </c>
      <c r="K9">
        <v>9</v>
      </c>
      <c r="L9">
        <f>AVERAGEIF(E2:E15, "Male",G2:G15)</f>
        <v>84387.833333333328</v>
      </c>
      <c r="M9">
        <f>AVERAGEIF(E2:E15,"Female",G2:G15)</f>
        <v>125061.375</v>
      </c>
    </row>
    <row r="10" spans="1:13" x14ac:dyDescent="0.25">
      <c r="A10" s="6" t="s">
        <v>54</v>
      </c>
      <c r="B10" s="3" t="s">
        <v>55</v>
      </c>
      <c r="C10" s="3" t="s">
        <v>56</v>
      </c>
      <c r="D10" s="3" t="s">
        <v>57</v>
      </c>
      <c r="E10" s="3" t="s">
        <v>13</v>
      </c>
      <c r="F10" s="4">
        <v>27</v>
      </c>
      <c r="G10" s="5">
        <v>109851</v>
      </c>
      <c r="H10" s="3" t="s">
        <v>14</v>
      </c>
      <c r="I10" s="3" t="s">
        <v>15</v>
      </c>
      <c r="K10">
        <v>10</v>
      </c>
    </row>
    <row r="11" spans="1:13" x14ac:dyDescent="0.25">
      <c r="A11" s="6" t="s">
        <v>49</v>
      </c>
      <c r="B11" s="3" t="s">
        <v>50</v>
      </c>
      <c r="C11" s="3" t="s">
        <v>32</v>
      </c>
      <c r="D11" s="3" t="s">
        <v>25</v>
      </c>
      <c r="E11" s="3" t="s">
        <v>13</v>
      </c>
      <c r="F11" s="4">
        <v>34</v>
      </c>
      <c r="G11" s="5">
        <v>77203</v>
      </c>
      <c r="H11" s="3" t="s">
        <v>14</v>
      </c>
      <c r="I11" s="3" t="s">
        <v>26</v>
      </c>
    </row>
    <row r="12" spans="1:13" x14ac:dyDescent="0.25">
      <c r="A12" s="6" t="s">
        <v>16</v>
      </c>
      <c r="B12" s="3" t="s">
        <v>17</v>
      </c>
      <c r="C12" s="3" t="s">
        <v>18</v>
      </c>
      <c r="D12" s="3" t="s">
        <v>12</v>
      </c>
      <c r="E12" s="3" t="s">
        <v>19</v>
      </c>
      <c r="F12" s="4">
        <v>59</v>
      </c>
      <c r="G12" s="5">
        <v>99975</v>
      </c>
      <c r="H12" s="3" t="s">
        <v>20</v>
      </c>
      <c r="I12" s="3" t="s">
        <v>21</v>
      </c>
    </row>
    <row r="13" spans="1:13" x14ac:dyDescent="0.25">
      <c r="A13" s="6" t="s">
        <v>60</v>
      </c>
      <c r="B13" s="3" t="s">
        <v>61</v>
      </c>
      <c r="C13" s="3" t="s">
        <v>11</v>
      </c>
      <c r="D13" s="3" t="s">
        <v>25</v>
      </c>
      <c r="E13" s="3" t="s">
        <v>13</v>
      </c>
      <c r="F13" s="4">
        <v>51</v>
      </c>
      <c r="G13" s="5">
        <v>146742</v>
      </c>
      <c r="H13" s="3" t="s">
        <v>20</v>
      </c>
      <c r="I13" s="3" t="s">
        <v>62</v>
      </c>
    </row>
    <row r="14" spans="1:13" x14ac:dyDescent="0.25">
      <c r="A14" s="6" t="s">
        <v>41</v>
      </c>
      <c r="B14" s="3" t="s">
        <v>42</v>
      </c>
      <c r="C14" s="3" t="s">
        <v>43</v>
      </c>
      <c r="D14" s="3" t="s">
        <v>25</v>
      </c>
      <c r="E14" s="3" t="s">
        <v>19</v>
      </c>
      <c r="F14" s="4">
        <v>25</v>
      </c>
      <c r="G14" s="5">
        <v>41336</v>
      </c>
      <c r="H14" s="3" t="s">
        <v>14</v>
      </c>
      <c r="I14" s="3" t="s">
        <v>44</v>
      </c>
    </row>
    <row r="15" spans="1:13" x14ac:dyDescent="0.25">
      <c r="A15" s="6" t="s">
        <v>45</v>
      </c>
      <c r="B15" s="3" t="s">
        <v>46</v>
      </c>
      <c r="C15" s="3" t="s">
        <v>40</v>
      </c>
      <c r="D15" s="3" t="s">
        <v>47</v>
      </c>
      <c r="E15" s="3" t="s">
        <v>19</v>
      </c>
      <c r="F15" s="4">
        <v>29</v>
      </c>
      <c r="G15" s="5">
        <v>113527</v>
      </c>
      <c r="H15" s="3" t="s">
        <v>14</v>
      </c>
      <c r="I15" s="3" t="s">
        <v>48</v>
      </c>
    </row>
  </sheetData>
  <autoFilter ref="A1:A16" xr:uid="{A8CA8F30-1638-466B-9ACB-0BDB12420496}">
    <sortState xmlns:xlrd2="http://schemas.microsoft.com/office/spreadsheetml/2017/richdata2" ref="A2:I16">
      <sortCondition ref="A1:A16"/>
    </sortState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16F06E7E69A4468AB58C872A673144" ma:contentTypeVersion="11" ma:contentTypeDescription="Crée un document." ma:contentTypeScope="" ma:versionID="4df8da9b6d877dad116f3695bc024a1e">
  <xsd:schema xmlns:xsd="http://www.w3.org/2001/XMLSchema" xmlns:xs="http://www.w3.org/2001/XMLSchema" xmlns:p="http://schemas.microsoft.com/office/2006/metadata/properties" xmlns:ns2="affed15d-ac79-41c5-8127-eb89cff7374b" xmlns:ns3="7ce0871c-e121-4158-bcd7-b6dc97609e22" targetNamespace="http://schemas.microsoft.com/office/2006/metadata/properties" ma:root="true" ma:fieldsID="4b2103e7b073b076555c4166b19fdb2e" ns2:_="" ns3:_="">
    <xsd:import namespace="affed15d-ac79-41c5-8127-eb89cff7374b"/>
    <xsd:import namespace="7ce0871c-e121-4158-bcd7-b6dc97609e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fed15d-ac79-41c5-8127-eb89cff737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c4285f65-f6b9-436e-a34c-c618c1b9159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e0871c-e121-4158-bcd7-b6dc97609e2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1ec0dfa6-48f5-4b8e-b07b-e1e02e8ff956}" ma:internalName="TaxCatchAll" ma:showField="CatchAllData" ma:web="7ce0871c-e121-4158-bcd7-b6dc97609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fed15d-ac79-41c5-8127-eb89cff7374b">
      <Terms xmlns="http://schemas.microsoft.com/office/infopath/2007/PartnerControls"/>
    </lcf76f155ced4ddcb4097134ff3c332f>
    <TaxCatchAll xmlns="7ce0871c-e121-4158-bcd7-b6dc97609e22" xsi:nil="true"/>
  </documentManagement>
</p:properties>
</file>

<file path=customXml/itemProps1.xml><?xml version="1.0" encoding="utf-8"?>
<ds:datastoreItem xmlns:ds="http://schemas.openxmlformats.org/officeDocument/2006/customXml" ds:itemID="{2CDF78ED-0A9D-419E-ADD8-1E10515ECF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1A2DFF-2706-463B-B1E6-3E63436928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fed15d-ac79-41c5-8127-eb89cff7374b"/>
    <ds:schemaRef ds:uri="7ce0871c-e121-4158-bcd7-b6dc97609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052325-A6CD-4199-8A72-1E2FC858C41C}">
  <ds:schemaRefs>
    <ds:schemaRef ds:uri="http://schemas.microsoft.com/office/2006/metadata/properties"/>
    <ds:schemaRef ds:uri="http://schemas.microsoft.com/office/infopath/2007/PartnerControls"/>
    <ds:schemaRef ds:uri="affed15d-ac79-41c5-8127-eb89cff7374b"/>
    <ds:schemaRef ds:uri="7ce0871c-e121-4158-bcd7-b6dc97609e2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zoe moeini</dc:creator>
  <cp:keywords/>
  <dc:description/>
  <cp:lastModifiedBy>Ari Conway</cp:lastModifiedBy>
  <cp:revision/>
  <dcterms:created xsi:type="dcterms:W3CDTF">2023-12-19T13:11:13Z</dcterms:created>
  <dcterms:modified xsi:type="dcterms:W3CDTF">2023-12-19T14:18:42Z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2023-12-19T13:12:13Z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293575e4-09f7-489f-a0a6-d6606bf60fdd</vt:lpwstr>
  </property>
  <property fmtid="{D5CDD505-2E9C-101B-9397-08002B2CF9AE}" pid="8" name="MSIP_Label_cdde0556-1f76-452e-9e94-03158f226e4e_ContentBits">
    <vt:lpwstr>0</vt:lpwstr>
  </property>
  <property fmtid="{D5CDD505-2E9C-101B-9397-08002B2CF9AE}" pid="9" name="MediaServiceImageTags">
    <vt:lpwstr/>
  </property>
  <property fmtid="{D5CDD505-2E9C-101B-9397-08002B2CF9AE}" pid="10" name="ContentTypeId">
    <vt:lpwstr>0x0101006216F06E7E69A4468AB58C872A673144</vt:lpwstr>
  </property>
</Properties>
</file>