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ORTO\Excel\ms-excel-case-skills\"/>
    </mc:Choice>
  </mc:AlternateContent>
  <xr:revisionPtr revIDLastSave="0" documentId="13_ncr:1_{B8507CED-BBA0-4F96-8CB1-0AFB0852D1F2}" xr6:coauthVersionLast="47" xr6:coauthVersionMax="47" xr10:uidLastSave="{00000000-0000-0000-0000-000000000000}"/>
  <bookViews>
    <workbookView xWindow="2856" yWindow="2856" windowWidth="17280" windowHeight="8880" xr2:uid="{02FE75B2-A662-44C1-8B2B-706BE1832213}"/>
  </bookViews>
  <sheets>
    <sheet name="Task" sheetId="1" r:id="rId1"/>
    <sheet name="raw-alamat" sheetId="4" r:id="rId2"/>
    <sheet name="raw-name" sheetId="3" r:id="rId3"/>
    <sheet name="raw-monthly-order" sheetId="2" r:id="rId4"/>
    <sheet name="Answer 1-4" sheetId="5" r:id="rId5"/>
    <sheet name="Answer 5" sheetId="6" r:id="rId6"/>
  </sheets>
  <definedNames>
    <definedName name="ExternalData_1" localSheetId="3" hidden="1">'raw-monthly-order'!$A$1:$C$182</definedName>
    <definedName name="ExternalData_2" localSheetId="2" hidden="1">'raw-name'!$A$1:$B$9</definedName>
    <definedName name="ExternalData_3" localSheetId="1" hidden="1">'raw-alamat'!$A$1:$B$9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5" l="1"/>
  <c r="D14" i="5"/>
  <c r="D15" i="5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4" i="6"/>
  <c r="A4" i="6" a="1"/>
  <c r="A4" i="6" s="1"/>
  <c r="B2" i="5"/>
  <c r="B4" i="5" s="1"/>
  <c r="C2" i="4"/>
  <c r="C3" i="4"/>
  <c r="C4" i="4"/>
  <c r="C5" i="4"/>
  <c r="C6" i="4"/>
  <c r="C7" i="4"/>
  <c r="C8" i="4"/>
  <c r="C9" i="4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A11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9A980D-D271-4B9D-AA5F-70041CDEBD2B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4D82CD75-B96C-4977-B0A2-11DD15A358F1}" keepAlive="1" name="Query - raw-alamat" description="Connection to the 'raw-alamat' query in the workbook." type="5" refreshedVersion="8" background="1" saveData="1">
    <dbPr connection="Provider=Microsoft.Mashup.OleDb.1;Data Source=$Workbook$;Location=raw-alamat;Extended Properties=&quot;&quot;" command="SELECT * FROM [raw-alamat]"/>
  </connection>
  <connection id="3" xr16:uid="{B4A02B4B-0D2B-4717-95C8-0B8B795F19CD}" keepAlive="1" name="Query - raw-monthly-order" description="Connection to the 'raw-monthly-order' query in the workbook." type="5" refreshedVersion="8" background="1" saveData="1">
    <dbPr connection="Provider=Microsoft.Mashup.OleDb.1;Data Source=$Workbook$;Location=raw-monthly-order;Extended Properties=&quot;&quot;" command="SELECT * FROM [raw-monthly-order]"/>
  </connection>
  <connection id="4" xr16:uid="{0EBF38A4-54D1-471B-A746-FE26EB4A3E0F}" keepAlive="1" name="Query - raw-name" description="Connection to the 'raw-name' query in the workbook." type="5" refreshedVersion="8" background="1" saveData="1">
    <dbPr connection="Provider=Microsoft.Mashup.OleDb.1;Data Source=$Workbook$;Location=raw-name;Extended Properties=&quot;&quot;" command="SELECT * FROM [raw-name]"/>
  </connection>
  <connection id="5" xr16:uid="{297195F8-6825-43C3-A5D1-B7703F2F4C0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AF73B460-C8FA-4904-9850-0A9527CA221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7" xr16:uid="{BCE349A5-B79E-4D78-854A-F8042653DDB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<sst xmlns="http://schemas.openxmlformats.org/spreadsheetml/2006/main" count="54" uniqueCount="38">
  <si>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date</t>
  </si>
  <si>
    <t>amount</t>
  </si>
  <si>
    <t>cust_no</t>
  </si>
  <si>
    <t>user_id</t>
  </si>
  <si>
    <t>name</t>
  </si>
  <si>
    <t>joko</t>
  </si>
  <si>
    <t>bambang</t>
  </si>
  <si>
    <t>kris</t>
  </si>
  <si>
    <t>nandar</t>
  </si>
  <si>
    <t>titin</t>
  </si>
  <si>
    <t>sir</t>
  </si>
  <si>
    <t>markonah</t>
  </si>
  <si>
    <t>jack</t>
  </si>
  <si>
    <t>alamat</t>
  </si>
  <si>
    <t>bantul</t>
  </si>
  <si>
    <t>btl</t>
  </si>
  <si>
    <t>sleman</t>
  </si>
  <si>
    <t>yogya</t>
  </si>
  <si>
    <t>jogja</t>
  </si>
  <si>
    <t>slm</t>
  </si>
  <si>
    <t>1. How much last month revenue?</t>
  </si>
  <si>
    <t>3. Who makes most revenue?</t>
  </si>
  <si>
    <t>5. Raw table of last month revenue full with detail name &amp; alamat</t>
  </si>
  <si>
    <t>Your supervisor need an report about last month sales performance, your task is to provide data/answer this specific question:</t>
  </si>
  <si>
    <t>BUSINESS CASE</t>
  </si>
  <si>
    <t>alamat clean</t>
  </si>
  <si>
    <t>month</t>
  </si>
  <si>
    <t>2. How's growth that revenue compare to previous month?</t>
  </si>
  <si>
    <t>Row Labels</t>
  </si>
  <si>
    <t>Grand Total</t>
  </si>
  <si>
    <t>Sum of amount</t>
  </si>
  <si>
    <t>cust_name</t>
  </si>
  <si>
    <t>cust_alamat</t>
  </si>
  <si>
    <t>4. Which area makes lowest revenue?</t>
  </si>
  <si>
    <t>yogyakarta</t>
  </si>
  <si>
    <t>4. Which area makes lowest revenue/txn?</t>
  </si>
  <si>
    <t>Count of cust_no</t>
  </si>
  <si>
    <t>revenue / 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</si>
</sst>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9" fontId="0" fillId="2" borderId="0" xfId="1" applyFont="1" applyFill="1"/>
    <xf numFmtId="0" fontId="0" fillId="2" borderId="0" xfId="0" applyFill="1" applyAlignment="1">
      <alignment horizontal="left"/>
    </xf>
    <xf numFmtId="0" fontId="0" fillId="3" borderId="0" xfId="0" applyFill="1"/>
    <xf numFmtId="14" fontId="0" fillId="3" borderId="0" xfId="0" applyNumberFormat="1" applyFill="1"/>
    <xf numFmtId="0" fontId="2" fillId="2" borderId="0" xfId="0" applyFont="1" applyFill="1"/>
    <xf numFmtId="2" fontId="0" fillId="0" borderId="0" xfId="0" applyNumberFormat="1"/>
  </cellXfs>
  <cellStyles count="2">
    <cellStyle name="Normal" xfId="0" builtinId="0"/>
    <cellStyle name="Percent" xfId="1" builtinId="5"/>
  </cellStyles>
  <dxfs count="4">
    <dxf>
      <fill>
        <patternFill patternType="solid">
          <bgColor rgb="FFFFFF00"/>
        </patternFill>
      </fill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wan Awan" refreshedDate="45250.563745486113" createdVersion="8" refreshedVersion="8" minRefreshableVersion="3" recordCount="30" xr:uid="{E625D478-3657-43FC-84B0-625BD45809D5}">
  <cacheSource type="worksheet">
    <worksheetSource ref="A3:F33" sheet="Answer 5"/>
  </cacheSource>
  <cacheFields count="7">
    <cacheField name="date" numFmtId="14">
      <sharedItems containsSemiMixedTypes="0" containsNonDate="0" containsDate="1" containsString="0" minDate="2023-06-01T00:00:00" maxDate="2023-07-01T00:00:00"/>
    </cacheField>
    <cacheField name="amount" numFmtId="0">
      <sharedItems containsSemiMixedTypes="0" containsString="0" containsNumber="1" containsInteger="1" minValue="100" maxValue="901"/>
    </cacheField>
    <cacheField name="cust_no" numFmtId="0">
      <sharedItems containsSemiMixedTypes="0" containsString="0" containsNumber="1" containsInteger="1" minValue="1" maxValue="6" count="6">
        <n v="1"/>
        <n v="3"/>
        <n v="6"/>
        <n v="5"/>
        <n v="4"/>
        <n v="2"/>
      </sharedItems>
    </cacheField>
    <cacheField name="month" numFmtId="0">
      <sharedItems containsSemiMixedTypes="0" containsString="0" containsNumber="1" containsInteger="1" minValue="6" maxValue="6" count="1">
        <n v="6"/>
      </sharedItems>
    </cacheField>
    <cacheField name="cust_name" numFmtId="0">
      <sharedItems count="6">
        <s v="joko"/>
        <s v="kris"/>
        <s v="sir"/>
        <s v="titin"/>
        <s v="nandar"/>
        <s v="bambang"/>
      </sharedItems>
    </cacheField>
    <cacheField name="cust_alamat" numFmtId="0">
      <sharedItems count="3">
        <s v="bantul"/>
        <s v="sleman"/>
        <s v="yogyakarta"/>
      </sharedItems>
    </cacheField>
    <cacheField name="rev/txn" numFmtId="0" formula=" SUM(amount) / COUNT(cust_no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d v="2023-06-01T00:00:00"/>
    <n v="129"/>
    <x v="0"/>
    <x v="0"/>
    <x v="0"/>
    <x v="0"/>
  </r>
  <r>
    <d v="2023-06-02T00:00:00"/>
    <n v="424"/>
    <x v="1"/>
    <x v="0"/>
    <x v="1"/>
    <x v="1"/>
  </r>
  <r>
    <d v="2023-06-03T00:00:00"/>
    <n v="457"/>
    <x v="2"/>
    <x v="0"/>
    <x v="2"/>
    <x v="0"/>
  </r>
  <r>
    <d v="2023-06-04T00:00:00"/>
    <n v="812"/>
    <x v="1"/>
    <x v="0"/>
    <x v="1"/>
    <x v="1"/>
  </r>
  <r>
    <d v="2023-06-05T00:00:00"/>
    <n v="592"/>
    <x v="3"/>
    <x v="0"/>
    <x v="3"/>
    <x v="2"/>
  </r>
  <r>
    <d v="2023-06-06T00:00:00"/>
    <n v="871"/>
    <x v="1"/>
    <x v="0"/>
    <x v="1"/>
    <x v="1"/>
  </r>
  <r>
    <d v="2023-06-07T00:00:00"/>
    <n v="214"/>
    <x v="3"/>
    <x v="0"/>
    <x v="3"/>
    <x v="2"/>
  </r>
  <r>
    <d v="2023-06-08T00:00:00"/>
    <n v="831"/>
    <x v="4"/>
    <x v="0"/>
    <x v="4"/>
    <x v="2"/>
  </r>
  <r>
    <d v="2023-06-09T00:00:00"/>
    <n v="234"/>
    <x v="5"/>
    <x v="0"/>
    <x v="5"/>
    <x v="0"/>
  </r>
  <r>
    <d v="2023-06-10T00:00:00"/>
    <n v="833"/>
    <x v="2"/>
    <x v="0"/>
    <x v="2"/>
    <x v="0"/>
  </r>
  <r>
    <d v="2023-06-11T00:00:00"/>
    <n v="515"/>
    <x v="2"/>
    <x v="0"/>
    <x v="2"/>
    <x v="0"/>
  </r>
  <r>
    <d v="2023-06-12T00:00:00"/>
    <n v="100"/>
    <x v="0"/>
    <x v="0"/>
    <x v="0"/>
    <x v="0"/>
  </r>
  <r>
    <d v="2023-06-13T00:00:00"/>
    <n v="240"/>
    <x v="4"/>
    <x v="0"/>
    <x v="4"/>
    <x v="2"/>
  </r>
  <r>
    <d v="2023-06-14T00:00:00"/>
    <n v="899"/>
    <x v="1"/>
    <x v="0"/>
    <x v="1"/>
    <x v="1"/>
  </r>
  <r>
    <d v="2023-06-15T00:00:00"/>
    <n v="675"/>
    <x v="1"/>
    <x v="0"/>
    <x v="1"/>
    <x v="1"/>
  </r>
  <r>
    <d v="2023-06-16T00:00:00"/>
    <n v="689"/>
    <x v="4"/>
    <x v="0"/>
    <x v="4"/>
    <x v="2"/>
  </r>
  <r>
    <d v="2023-06-17T00:00:00"/>
    <n v="798"/>
    <x v="0"/>
    <x v="0"/>
    <x v="0"/>
    <x v="0"/>
  </r>
  <r>
    <d v="2023-06-18T00:00:00"/>
    <n v="300"/>
    <x v="3"/>
    <x v="0"/>
    <x v="3"/>
    <x v="2"/>
  </r>
  <r>
    <d v="2023-06-19T00:00:00"/>
    <n v="376"/>
    <x v="2"/>
    <x v="0"/>
    <x v="2"/>
    <x v="0"/>
  </r>
  <r>
    <d v="2023-06-20T00:00:00"/>
    <n v="790"/>
    <x v="5"/>
    <x v="0"/>
    <x v="5"/>
    <x v="0"/>
  </r>
  <r>
    <d v="2023-06-21T00:00:00"/>
    <n v="717"/>
    <x v="5"/>
    <x v="0"/>
    <x v="5"/>
    <x v="0"/>
  </r>
  <r>
    <d v="2023-06-22T00:00:00"/>
    <n v="502"/>
    <x v="1"/>
    <x v="0"/>
    <x v="1"/>
    <x v="1"/>
  </r>
  <r>
    <d v="2023-06-23T00:00:00"/>
    <n v="301"/>
    <x v="3"/>
    <x v="0"/>
    <x v="3"/>
    <x v="2"/>
  </r>
  <r>
    <d v="2023-06-24T00:00:00"/>
    <n v="364"/>
    <x v="3"/>
    <x v="0"/>
    <x v="3"/>
    <x v="2"/>
  </r>
  <r>
    <d v="2023-06-25T00:00:00"/>
    <n v="874"/>
    <x v="5"/>
    <x v="0"/>
    <x v="5"/>
    <x v="0"/>
  </r>
  <r>
    <d v="2023-06-26T00:00:00"/>
    <n v="381"/>
    <x v="2"/>
    <x v="0"/>
    <x v="2"/>
    <x v="0"/>
  </r>
  <r>
    <d v="2023-06-27T00:00:00"/>
    <n v="311"/>
    <x v="0"/>
    <x v="0"/>
    <x v="0"/>
    <x v="0"/>
  </r>
  <r>
    <d v="2023-06-28T00:00:00"/>
    <n v="107"/>
    <x v="4"/>
    <x v="0"/>
    <x v="4"/>
    <x v="2"/>
  </r>
  <r>
    <d v="2023-06-29T00:00:00"/>
    <n v="704"/>
    <x v="2"/>
    <x v="0"/>
    <x v="2"/>
    <x v="0"/>
  </r>
  <r>
    <d v="2023-06-30T00:00:00"/>
    <n v="901"/>
    <x v="4"/>
    <x v="0"/>
    <x v="4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E4B174-9B5B-4998-8F38-5F28E1EEAE66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2:C16" firstHeaderRow="0" firstDataRow="1" firstDataCol="1"/>
  <pivotFields count="7">
    <pivotField numFmtId="14" showAll="0"/>
    <pivotField dataField="1" showAll="0"/>
    <pivotField dataField="1"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dragToRow="0" dragToCol="0" dragToPage="0" showAll="0" defaultSubtota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" fld="1" baseField="0" baseItem="0"/>
    <dataField name="Count of cust_no" fld="2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BA0A6A-AFFF-4A9F-A1D1-51CCC44AC4CE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7:B8" firstHeaderRow="1" firstDataRow="1" firstDataCol="1"/>
  <pivotFields count="7">
    <pivotField numFmtId="14" showAll="0"/>
    <pivotField dataField="1" showAll="0"/>
    <pivotField showAll="0"/>
    <pivotField showAll="0"/>
    <pivotField axis="axisRow" showAll="0" measureFilter="1" sortType="descending">
      <items count="7">
        <item x="5"/>
        <item x="0"/>
        <item x="1"/>
        <item x="4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0"/>
        <item x="1"/>
        <item x="2"/>
        <item t="default"/>
      </items>
    </pivotField>
    <pivotField dragToRow="0" dragToCol="0" dragToPage="0" showAll="0" defaultSubtotal="0"/>
  </pivotFields>
  <rowFields count="1">
    <field x="4"/>
  </rowFields>
  <rowItems count="1">
    <i>
      <x v="2"/>
    </i>
  </rowItems>
  <colItems count="1">
    <i/>
  </colItems>
  <dataFields count="1">
    <dataField name="Sum of amount" fld="1" baseField="0" baseItem="0"/>
  </dataFields>
  <formats count="1">
    <format dxfId="0">
      <pivotArea dataOnly="0" labelOnly="1" fieldPosition="0">
        <references count="1">
          <reference field="4" count="1">
            <x v="2"/>
          </reference>
        </references>
      </pivotArea>
    </format>
  </formats>
  <pivotTableStyleInfo name="PivotStyleLight16" showRowHeaders="1" showColHeaders="1" showRowStripes="0" showColStripes="0" showLastColumn="1"/>
  <filters count="1">
    <filter fld="4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C3EBD38A-D2EE-4AE5-82B7-5041D9DFE639}" autoFormatId="16" applyNumberFormats="0" applyBorderFormats="0" applyFontFormats="0" applyPatternFormats="0" applyAlignmentFormats="0" applyWidthHeightFormats="0">
  <queryTableRefresh nextId="3">
    <queryTableFields count="2">
      <queryTableField id="1" name="user_id" tableColumnId="1"/>
      <queryTableField id="2" name="alama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112149D2-C747-4BD5-917C-8C397D88F1AF}" autoFormatId="16" applyNumberFormats="0" applyBorderFormats="0" applyFontFormats="0" applyPatternFormats="0" applyAlignmentFormats="0" applyWidthHeightFormats="0">
  <queryTableRefresh nextId="3">
    <queryTableFields count="2">
      <queryTableField id="1" name="user_id" tableColumnId="1"/>
      <queryTableField id="2" name="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DA6872B-9588-4503-98FF-DB3DA893B868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amount" tableColumnId="2"/>
      <queryTableField id="3" name="cust_n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9E21F1-88A6-4AAD-AA26-AE05CD6B1E92}" name="raw_alamat" displayName="raw_alamat" ref="A1:B9" tableType="queryTable" totalsRowShown="0">
  <autoFilter ref="A1:B9" xr:uid="{AB9E21F1-88A6-4AAD-AA26-AE05CD6B1E92}"/>
  <tableColumns count="2">
    <tableColumn id="1" xr3:uid="{97FE1EF6-20D6-490D-A7B1-6916335B3478}" uniqueName="1" name="user_id" queryTableFieldId="1"/>
    <tableColumn id="2" xr3:uid="{C2E2841D-C554-47B0-B887-8878C5663EF2}" uniqueName="2" name="alamat" queryTableFieldId="2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B2DDBF-F110-4278-AA7F-CD732E4FC9FF}" name="raw_name" displayName="raw_name" ref="A1:B9" tableType="queryTable" totalsRowShown="0">
  <autoFilter ref="A1:B9" xr:uid="{5DB2DDBF-F110-4278-AA7F-CD732E4FC9FF}"/>
  <tableColumns count="2">
    <tableColumn id="1" xr3:uid="{5CBBA8BF-3178-43FB-A094-3B8E1D92C935}" uniqueName="1" name="user_id" queryTableFieldId="1"/>
    <tableColumn id="2" xr3:uid="{CD4A7513-7E5C-45F4-AD51-54B8A6DDBD87}" uniqueName="2" name="name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D08995-706A-4A9E-A34A-1B4CDF12612F}" name="raw_monthly_order" displayName="raw_monthly_order" ref="A1:C182" tableType="queryTable" totalsRowShown="0">
  <autoFilter ref="A1:C182" xr:uid="{4FD08995-706A-4A9E-A34A-1B4CDF12612F}"/>
  <tableColumns count="3">
    <tableColumn id="1" xr3:uid="{E0E2FCBA-7918-4BD8-987F-B6C7DB691680}" uniqueName="1" name="date" queryTableFieldId="1" dataDxfId="1"/>
    <tableColumn id="2" xr3:uid="{CC06063F-FF14-4A67-9A33-EE93BC5439A8}" uniqueName="2" name="amount" queryTableFieldId="2"/>
    <tableColumn id="3" xr3:uid="{3DFBC9C0-1984-4013-A543-D25B5B34F1EE}" uniqueName="3" name="cust_no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D473-7658-43A7-B9C4-58D64A47D4F2}">
  <sheetPr>
    <tabColor rgb="FF0070C0"/>
  </sheetPr>
  <dimension ref="A1:A8"/>
  <sheetViews>
    <sheetView tabSelected="1" workbookViewId="0">
      <selection activeCell="A3" sqref="A3:A8"/>
    </sheetView>
  </sheetViews>
  <sheetFormatPr defaultRowHeight="14.4" x14ac:dyDescent="0.3"/>
  <sheetData>
    <row r="1" spans="1:1" ht="36.6" x14ac:dyDescent="0.7">
      <c r="A1" s="3" t="s">
        <v>24</v>
      </c>
    </row>
    <row r="3" spans="1:1" x14ac:dyDescent="0.3">
      <c r="A3" t="s">
        <v>23</v>
      </c>
    </row>
    <row r="4" spans="1:1" x14ac:dyDescent="0.3">
      <c r="A4" t="s">
        <v>20</v>
      </c>
    </row>
    <row r="5" spans="1:1" x14ac:dyDescent="0.3">
      <c r="A5" t="s">
        <v>27</v>
      </c>
    </row>
    <row r="6" spans="1:1" x14ac:dyDescent="0.3">
      <c r="A6" t="s">
        <v>21</v>
      </c>
    </row>
    <row r="7" spans="1:1" x14ac:dyDescent="0.3">
      <c r="A7" t="s">
        <v>33</v>
      </c>
    </row>
    <row r="8" spans="1:1" x14ac:dyDescent="0.3">
      <c r="A8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43EC8-AF29-42B5-B8A4-E3ED16730998}">
  <sheetPr>
    <tabColor theme="1" tint="0.499984740745262"/>
  </sheetPr>
  <dimension ref="A1:C9"/>
  <sheetViews>
    <sheetView workbookViewId="0">
      <selection activeCell="C2" sqref="C2"/>
    </sheetView>
  </sheetViews>
  <sheetFormatPr defaultRowHeight="14.4" x14ac:dyDescent="0.3"/>
  <cols>
    <col min="1" max="1" width="9.33203125" bestFit="1" customWidth="1"/>
    <col min="2" max="2" width="9" bestFit="1" customWidth="1"/>
    <col min="3" max="3" width="11.44140625" bestFit="1" customWidth="1"/>
  </cols>
  <sheetData>
    <row r="1" spans="1:3" x14ac:dyDescent="0.3">
      <c r="A1" t="s">
        <v>3</v>
      </c>
      <c r="B1" t="s">
        <v>13</v>
      </c>
      <c r="C1" s="2" t="s">
        <v>25</v>
      </c>
    </row>
    <row r="2" spans="1:3" x14ac:dyDescent="0.3">
      <c r="A2">
        <v>1</v>
      </c>
      <c r="B2" t="s">
        <v>14</v>
      </c>
      <c r="C2" t="str">
        <f>IF(raw_alamat[[#This Row],[alamat]]="slm","sleman",IF(raw_alamat[[#This Row],[alamat]]="btl","bantul",IF(OR(raw_alamat[[#This Row],[alamat]]="jogja",raw_alamat[[#This Row],[alamat]]="yogya"),"yogyakarta",raw_alamat[[#This Row],[alamat]])))</f>
        <v>bantul</v>
      </c>
    </row>
    <row r="3" spans="1:3" x14ac:dyDescent="0.3">
      <c r="A3">
        <v>2</v>
      </c>
      <c r="B3" t="s">
        <v>15</v>
      </c>
      <c r="C3" t="str">
        <f>IF(raw_alamat[[#This Row],[alamat]]="slm","sleman",IF(raw_alamat[[#This Row],[alamat]]="btl","bantul",IF(OR(raw_alamat[[#This Row],[alamat]]="jogja",raw_alamat[[#This Row],[alamat]]="yogya"),"yogyakarta",raw_alamat[[#This Row],[alamat]])))</f>
        <v>bantul</v>
      </c>
    </row>
    <row r="4" spans="1:3" x14ac:dyDescent="0.3">
      <c r="A4">
        <v>3</v>
      </c>
      <c r="B4" t="s">
        <v>16</v>
      </c>
      <c r="C4" t="str">
        <f>IF(raw_alamat[[#This Row],[alamat]]="slm","sleman",IF(raw_alamat[[#This Row],[alamat]]="btl","bantul",IF(OR(raw_alamat[[#This Row],[alamat]]="jogja",raw_alamat[[#This Row],[alamat]]="yogya"),"yogyakarta",raw_alamat[[#This Row],[alamat]])))</f>
        <v>sleman</v>
      </c>
    </row>
    <row r="5" spans="1:3" x14ac:dyDescent="0.3">
      <c r="A5">
        <v>4</v>
      </c>
      <c r="B5" t="s">
        <v>17</v>
      </c>
      <c r="C5" t="str">
        <f>IF(raw_alamat[[#This Row],[alamat]]="slm","sleman",IF(raw_alamat[[#This Row],[alamat]]="btl","bantul",IF(OR(raw_alamat[[#This Row],[alamat]]="jogja",raw_alamat[[#This Row],[alamat]]="yogya"),"yogyakarta",raw_alamat[[#This Row],[alamat]])))</f>
        <v>yogyakarta</v>
      </c>
    </row>
    <row r="6" spans="1:3" x14ac:dyDescent="0.3">
      <c r="A6">
        <v>5</v>
      </c>
      <c r="B6" t="s">
        <v>18</v>
      </c>
      <c r="C6" t="str">
        <f>IF(raw_alamat[[#This Row],[alamat]]="slm","sleman",IF(raw_alamat[[#This Row],[alamat]]="btl","bantul",IF(OR(raw_alamat[[#This Row],[alamat]]="jogja",raw_alamat[[#This Row],[alamat]]="yogya"),"yogyakarta",raw_alamat[[#This Row],[alamat]])))</f>
        <v>yogyakarta</v>
      </c>
    </row>
    <row r="7" spans="1:3" x14ac:dyDescent="0.3">
      <c r="A7">
        <v>6</v>
      </c>
      <c r="B7" t="s">
        <v>14</v>
      </c>
      <c r="C7" t="str">
        <f>IF(raw_alamat[[#This Row],[alamat]]="slm","sleman",IF(raw_alamat[[#This Row],[alamat]]="btl","bantul",IF(OR(raw_alamat[[#This Row],[alamat]]="jogja",raw_alamat[[#This Row],[alamat]]="yogya"),"yogyakarta",raw_alamat[[#This Row],[alamat]])))</f>
        <v>bantul</v>
      </c>
    </row>
    <row r="8" spans="1:3" x14ac:dyDescent="0.3">
      <c r="A8">
        <v>7</v>
      </c>
      <c r="B8" t="s">
        <v>15</v>
      </c>
      <c r="C8" t="str">
        <f>IF(raw_alamat[[#This Row],[alamat]]="slm","sleman",IF(raw_alamat[[#This Row],[alamat]]="btl","bantul",IF(OR(raw_alamat[[#This Row],[alamat]]="jogja",raw_alamat[[#This Row],[alamat]]="yogya"),"yogyakarta",raw_alamat[[#This Row],[alamat]])))</f>
        <v>bantul</v>
      </c>
    </row>
    <row r="9" spans="1:3" x14ac:dyDescent="0.3">
      <c r="A9">
        <v>8</v>
      </c>
      <c r="B9" t="s">
        <v>19</v>
      </c>
      <c r="C9" t="str">
        <f>IF(raw_alamat[[#This Row],[alamat]]="slm","sleman",IF(raw_alamat[[#This Row],[alamat]]="btl","bantul",IF(OR(raw_alamat[[#This Row],[alamat]]="jogja",raw_alamat[[#This Row],[alamat]]="yogya"),"yogyakarta",raw_alamat[[#This Row],[alamat]])))</f>
        <v>sleman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7454-A40D-458E-8186-1D08A33400A1}">
  <sheetPr>
    <tabColor theme="1" tint="0.499984740745262"/>
  </sheetPr>
  <dimension ref="A1:B9"/>
  <sheetViews>
    <sheetView workbookViewId="0">
      <selection activeCell="G15" sqref="G15"/>
    </sheetView>
  </sheetViews>
  <sheetFormatPr defaultRowHeight="14.4" x14ac:dyDescent="0.3"/>
  <cols>
    <col min="1" max="1" width="9.33203125" bestFit="1" customWidth="1"/>
    <col min="2" max="2" width="9.2187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>
        <v>1</v>
      </c>
      <c r="B2" t="s">
        <v>5</v>
      </c>
    </row>
    <row r="3" spans="1:2" x14ac:dyDescent="0.3">
      <c r="A3">
        <v>2</v>
      </c>
      <c r="B3" t="s">
        <v>6</v>
      </c>
    </row>
    <row r="4" spans="1:2" x14ac:dyDescent="0.3">
      <c r="A4">
        <v>3</v>
      </c>
      <c r="B4" t="s">
        <v>7</v>
      </c>
    </row>
    <row r="5" spans="1:2" x14ac:dyDescent="0.3">
      <c r="A5">
        <v>4</v>
      </c>
      <c r="B5" t="s">
        <v>8</v>
      </c>
    </row>
    <row r="6" spans="1:2" x14ac:dyDescent="0.3">
      <c r="A6">
        <v>5</v>
      </c>
      <c r="B6" t="s">
        <v>9</v>
      </c>
    </row>
    <row r="7" spans="1:2" x14ac:dyDescent="0.3">
      <c r="A7">
        <v>6</v>
      </c>
      <c r="B7" t="s">
        <v>10</v>
      </c>
    </row>
    <row r="8" spans="1:2" x14ac:dyDescent="0.3">
      <c r="A8">
        <v>7</v>
      </c>
      <c r="B8" t="s">
        <v>11</v>
      </c>
    </row>
    <row r="9" spans="1:2" x14ac:dyDescent="0.3">
      <c r="A9">
        <v>8</v>
      </c>
      <c r="B9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40D9-57BB-4949-8896-C180050B40D3}">
  <sheetPr>
    <tabColor theme="1" tint="0.499984740745262"/>
  </sheetPr>
  <dimension ref="A1:D182"/>
  <sheetViews>
    <sheetView workbookViewId="0">
      <selection activeCell="F22" sqref="F22"/>
    </sheetView>
  </sheetViews>
  <sheetFormatPr defaultRowHeight="14.4" x14ac:dyDescent="0.3"/>
  <cols>
    <col min="1" max="1" width="10.5546875" bestFit="1" customWidth="1"/>
    <col min="2" max="3" width="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s="2" t="s">
        <v>26</v>
      </c>
    </row>
    <row r="2" spans="1:4" x14ac:dyDescent="0.3">
      <c r="A2" s="1">
        <v>44927</v>
      </c>
      <c r="B2">
        <v>731</v>
      </c>
      <c r="C2">
        <v>1</v>
      </c>
      <c r="D2">
        <f>MONTH(raw_monthly_order[[#This Row],[date]])</f>
        <v>1</v>
      </c>
    </row>
    <row r="3" spans="1:4" x14ac:dyDescent="0.3">
      <c r="A3" s="1">
        <v>44928</v>
      </c>
      <c r="B3">
        <v>955</v>
      </c>
      <c r="C3">
        <v>2</v>
      </c>
      <c r="D3">
        <f>MONTH(raw_monthly_order[[#This Row],[date]])</f>
        <v>1</v>
      </c>
    </row>
    <row r="4" spans="1:4" x14ac:dyDescent="0.3">
      <c r="A4" s="1">
        <v>44929</v>
      </c>
      <c r="B4">
        <v>637</v>
      </c>
      <c r="C4">
        <v>3</v>
      </c>
      <c r="D4">
        <f>MONTH(raw_monthly_order[[#This Row],[date]])</f>
        <v>1</v>
      </c>
    </row>
    <row r="5" spans="1:4" x14ac:dyDescent="0.3">
      <c r="A5" s="1">
        <v>44930</v>
      </c>
      <c r="B5">
        <v>538</v>
      </c>
      <c r="C5">
        <v>6</v>
      </c>
      <c r="D5">
        <f>MONTH(raw_monthly_order[[#This Row],[date]])</f>
        <v>1</v>
      </c>
    </row>
    <row r="6" spans="1:4" x14ac:dyDescent="0.3">
      <c r="A6" s="1">
        <v>44931</v>
      </c>
      <c r="B6">
        <v>708</v>
      </c>
      <c r="C6">
        <v>5</v>
      </c>
      <c r="D6">
        <f>MONTH(raw_monthly_order[[#This Row],[date]])</f>
        <v>1</v>
      </c>
    </row>
    <row r="7" spans="1:4" x14ac:dyDescent="0.3">
      <c r="A7" s="1">
        <v>44932</v>
      </c>
      <c r="B7">
        <v>358</v>
      </c>
      <c r="C7">
        <v>1</v>
      </c>
      <c r="D7">
        <f>MONTH(raw_monthly_order[[#This Row],[date]])</f>
        <v>1</v>
      </c>
    </row>
    <row r="8" spans="1:4" x14ac:dyDescent="0.3">
      <c r="A8" s="1">
        <v>44933</v>
      </c>
      <c r="B8">
        <v>297</v>
      </c>
      <c r="C8">
        <v>6</v>
      </c>
      <c r="D8">
        <f>MONTH(raw_monthly_order[[#This Row],[date]])</f>
        <v>1</v>
      </c>
    </row>
    <row r="9" spans="1:4" x14ac:dyDescent="0.3">
      <c r="A9" s="1">
        <v>44934</v>
      </c>
      <c r="B9">
        <v>618</v>
      </c>
      <c r="C9">
        <v>3</v>
      </c>
      <c r="D9">
        <f>MONTH(raw_monthly_order[[#This Row],[date]])</f>
        <v>1</v>
      </c>
    </row>
    <row r="10" spans="1:4" x14ac:dyDescent="0.3">
      <c r="A10" s="1">
        <v>44935</v>
      </c>
      <c r="B10">
        <v>588</v>
      </c>
      <c r="C10">
        <v>4</v>
      </c>
      <c r="D10">
        <f>MONTH(raw_monthly_order[[#This Row],[date]])</f>
        <v>1</v>
      </c>
    </row>
    <row r="11" spans="1:4" x14ac:dyDescent="0.3">
      <c r="A11" s="1">
        <v>44936</v>
      </c>
      <c r="B11">
        <v>337</v>
      </c>
      <c r="C11">
        <v>5</v>
      </c>
      <c r="D11">
        <f>MONTH(raw_monthly_order[[#This Row],[date]])</f>
        <v>1</v>
      </c>
    </row>
    <row r="12" spans="1:4" x14ac:dyDescent="0.3">
      <c r="A12" s="1">
        <v>44937</v>
      </c>
      <c r="B12">
        <v>184</v>
      </c>
      <c r="C12">
        <v>4</v>
      </c>
      <c r="D12">
        <f>MONTH(raw_monthly_order[[#This Row],[date]])</f>
        <v>1</v>
      </c>
    </row>
    <row r="13" spans="1:4" x14ac:dyDescent="0.3">
      <c r="A13" s="1">
        <v>44938</v>
      </c>
      <c r="B13">
        <v>432</v>
      </c>
      <c r="C13">
        <v>1</v>
      </c>
      <c r="D13">
        <f>MONTH(raw_monthly_order[[#This Row],[date]])</f>
        <v>1</v>
      </c>
    </row>
    <row r="14" spans="1:4" x14ac:dyDescent="0.3">
      <c r="A14" s="1">
        <v>44939</v>
      </c>
      <c r="B14">
        <v>162</v>
      </c>
      <c r="C14">
        <v>3</v>
      </c>
      <c r="D14">
        <f>MONTH(raw_monthly_order[[#This Row],[date]])</f>
        <v>1</v>
      </c>
    </row>
    <row r="15" spans="1:4" x14ac:dyDescent="0.3">
      <c r="A15" s="1">
        <v>44940</v>
      </c>
      <c r="B15">
        <v>498</v>
      </c>
      <c r="C15">
        <v>5</v>
      </c>
      <c r="D15">
        <f>MONTH(raw_monthly_order[[#This Row],[date]])</f>
        <v>1</v>
      </c>
    </row>
    <row r="16" spans="1:4" x14ac:dyDescent="0.3">
      <c r="A16" s="1">
        <v>44941</v>
      </c>
      <c r="B16">
        <v>481</v>
      </c>
      <c r="C16">
        <v>6</v>
      </c>
      <c r="D16">
        <f>MONTH(raw_monthly_order[[#This Row],[date]])</f>
        <v>1</v>
      </c>
    </row>
    <row r="17" spans="1:4" x14ac:dyDescent="0.3">
      <c r="A17" s="1">
        <v>44942</v>
      </c>
      <c r="B17">
        <v>899</v>
      </c>
      <c r="C17">
        <v>1</v>
      </c>
      <c r="D17">
        <f>MONTH(raw_monthly_order[[#This Row],[date]])</f>
        <v>1</v>
      </c>
    </row>
    <row r="18" spans="1:4" x14ac:dyDescent="0.3">
      <c r="A18" s="1">
        <v>44943</v>
      </c>
      <c r="B18">
        <v>513</v>
      </c>
      <c r="C18">
        <v>3</v>
      </c>
      <c r="D18">
        <f>MONTH(raw_monthly_order[[#This Row],[date]])</f>
        <v>1</v>
      </c>
    </row>
    <row r="19" spans="1:4" x14ac:dyDescent="0.3">
      <c r="A19" s="1">
        <v>44944</v>
      </c>
      <c r="B19">
        <v>701</v>
      </c>
      <c r="C19">
        <v>2</v>
      </c>
      <c r="D19">
        <f>MONTH(raw_monthly_order[[#This Row],[date]])</f>
        <v>1</v>
      </c>
    </row>
    <row r="20" spans="1:4" x14ac:dyDescent="0.3">
      <c r="A20" s="1">
        <v>44945</v>
      </c>
      <c r="B20">
        <v>422</v>
      </c>
      <c r="C20">
        <v>4</v>
      </c>
      <c r="D20">
        <f>MONTH(raw_monthly_order[[#This Row],[date]])</f>
        <v>1</v>
      </c>
    </row>
    <row r="21" spans="1:4" x14ac:dyDescent="0.3">
      <c r="A21" s="1">
        <v>44946</v>
      </c>
      <c r="B21">
        <v>682</v>
      </c>
      <c r="C21">
        <v>2</v>
      </c>
      <c r="D21">
        <f>MONTH(raw_monthly_order[[#This Row],[date]])</f>
        <v>1</v>
      </c>
    </row>
    <row r="22" spans="1:4" x14ac:dyDescent="0.3">
      <c r="A22" s="1">
        <v>44947</v>
      </c>
      <c r="B22">
        <v>267</v>
      </c>
      <c r="C22">
        <v>1</v>
      </c>
      <c r="D22">
        <f>MONTH(raw_monthly_order[[#This Row],[date]])</f>
        <v>1</v>
      </c>
    </row>
    <row r="23" spans="1:4" x14ac:dyDescent="0.3">
      <c r="A23" s="1">
        <v>44948</v>
      </c>
      <c r="B23">
        <v>258</v>
      </c>
      <c r="C23">
        <v>5</v>
      </c>
      <c r="D23">
        <f>MONTH(raw_monthly_order[[#This Row],[date]])</f>
        <v>1</v>
      </c>
    </row>
    <row r="24" spans="1:4" x14ac:dyDescent="0.3">
      <c r="A24" s="1">
        <v>44949</v>
      </c>
      <c r="B24">
        <v>872</v>
      </c>
      <c r="C24">
        <v>2</v>
      </c>
      <c r="D24">
        <f>MONTH(raw_monthly_order[[#This Row],[date]])</f>
        <v>1</v>
      </c>
    </row>
    <row r="25" spans="1:4" x14ac:dyDescent="0.3">
      <c r="A25" s="1">
        <v>44950</v>
      </c>
      <c r="B25">
        <v>756</v>
      </c>
      <c r="C25">
        <v>1</v>
      </c>
      <c r="D25">
        <f>MONTH(raw_monthly_order[[#This Row],[date]])</f>
        <v>1</v>
      </c>
    </row>
    <row r="26" spans="1:4" x14ac:dyDescent="0.3">
      <c r="A26" s="1">
        <v>44951</v>
      </c>
      <c r="B26">
        <v>966</v>
      </c>
      <c r="C26">
        <v>2</v>
      </c>
      <c r="D26">
        <f>MONTH(raw_monthly_order[[#This Row],[date]])</f>
        <v>1</v>
      </c>
    </row>
    <row r="27" spans="1:4" x14ac:dyDescent="0.3">
      <c r="A27" s="1">
        <v>44952</v>
      </c>
      <c r="B27">
        <v>547</v>
      </c>
      <c r="C27">
        <v>4</v>
      </c>
      <c r="D27">
        <f>MONTH(raw_monthly_order[[#This Row],[date]])</f>
        <v>1</v>
      </c>
    </row>
    <row r="28" spans="1:4" x14ac:dyDescent="0.3">
      <c r="A28" s="1">
        <v>44953</v>
      </c>
      <c r="B28">
        <v>194</v>
      </c>
      <c r="C28">
        <v>3</v>
      </c>
      <c r="D28">
        <f>MONTH(raw_monthly_order[[#This Row],[date]])</f>
        <v>1</v>
      </c>
    </row>
    <row r="29" spans="1:4" x14ac:dyDescent="0.3">
      <c r="A29" s="1">
        <v>44954</v>
      </c>
      <c r="B29">
        <v>393</v>
      </c>
      <c r="C29">
        <v>2</v>
      </c>
      <c r="D29">
        <f>MONTH(raw_monthly_order[[#This Row],[date]])</f>
        <v>1</v>
      </c>
    </row>
    <row r="30" spans="1:4" x14ac:dyDescent="0.3">
      <c r="A30" s="1">
        <v>44955</v>
      </c>
      <c r="B30">
        <v>317</v>
      </c>
      <c r="C30">
        <v>4</v>
      </c>
      <c r="D30">
        <f>MONTH(raw_monthly_order[[#This Row],[date]])</f>
        <v>1</v>
      </c>
    </row>
    <row r="31" spans="1:4" x14ac:dyDescent="0.3">
      <c r="A31" s="1">
        <v>44956</v>
      </c>
      <c r="B31">
        <v>605</v>
      </c>
      <c r="C31">
        <v>1</v>
      </c>
      <c r="D31">
        <f>MONTH(raw_monthly_order[[#This Row],[date]])</f>
        <v>1</v>
      </c>
    </row>
    <row r="32" spans="1:4" x14ac:dyDescent="0.3">
      <c r="A32" s="1">
        <v>44957</v>
      </c>
      <c r="B32">
        <v>299</v>
      </c>
      <c r="C32">
        <v>5</v>
      </c>
      <c r="D32">
        <f>MONTH(raw_monthly_order[[#This Row],[date]])</f>
        <v>1</v>
      </c>
    </row>
    <row r="33" spans="1:4" x14ac:dyDescent="0.3">
      <c r="A33" s="1">
        <v>44958</v>
      </c>
      <c r="B33">
        <v>154</v>
      </c>
      <c r="C33">
        <v>6</v>
      </c>
      <c r="D33">
        <f>MONTH(raw_monthly_order[[#This Row],[date]])</f>
        <v>2</v>
      </c>
    </row>
    <row r="34" spans="1:4" x14ac:dyDescent="0.3">
      <c r="A34" s="1">
        <v>44959</v>
      </c>
      <c r="B34">
        <v>508</v>
      </c>
      <c r="C34">
        <v>1</v>
      </c>
      <c r="D34">
        <f>MONTH(raw_monthly_order[[#This Row],[date]])</f>
        <v>2</v>
      </c>
    </row>
    <row r="35" spans="1:4" x14ac:dyDescent="0.3">
      <c r="A35" s="1">
        <v>44960</v>
      </c>
      <c r="B35">
        <v>428</v>
      </c>
      <c r="C35">
        <v>2</v>
      </c>
      <c r="D35">
        <f>MONTH(raw_monthly_order[[#This Row],[date]])</f>
        <v>2</v>
      </c>
    </row>
    <row r="36" spans="1:4" x14ac:dyDescent="0.3">
      <c r="A36" s="1">
        <v>44961</v>
      </c>
      <c r="B36">
        <v>811</v>
      </c>
      <c r="C36">
        <v>4</v>
      </c>
      <c r="D36">
        <f>MONTH(raw_monthly_order[[#This Row],[date]])</f>
        <v>2</v>
      </c>
    </row>
    <row r="37" spans="1:4" x14ac:dyDescent="0.3">
      <c r="A37" s="1">
        <v>44962</v>
      </c>
      <c r="B37">
        <v>816</v>
      </c>
      <c r="C37">
        <v>1</v>
      </c>
      <c r="D37">
        <f>MONTH(raw_monthly_order[[#This Row],[date]])</f>
        <v>2</v>
      </c>
    </row>
    <row r="38" spans="1:4" x14ac:dyDescent="0.3">
      <c r="A38" s="1">
        <v>44963</v>
      </c>
      <c r="B38">
        <v>112</v>
      </c>
      <c r="C38">
        <v>4</v>
      </c>
      <c r="D38">
        <f>MONTH(raw_monthly_order[[#This Row],[date]])</f>
        <v>2</v>
      </c>
    </row>
    <row r="39" spans="1:4" x14ac:dyDescent="0.3">
      <c r="A39" s="1">
        <v>44964</v>
      </c>
      <c r="B39">
        <v>540</v>
      </c>
      <c r="C39">
        <v>6</v>
      </c>
      <c r="D39">
        <f>MONTH(raw_monthly_order[[#This Row],[date]])</f>
        <v>2</v>
      </c>
    </row>
    <row r="40" spans="1:4" x14ac:dyDescent="0.3">
      <c r="A40" s="1">
        <v>44965</v>
      </c>
      <c r="B40">
        <v>276</v>
      </c>
      <c r="C40">
        <v>2</v>
      </c>
      <c r="D40">
        <f>MONTH(raw_monthly_order[[#This Row],[date]])</f>
        <v>2</v>
      </c>
    </row>
    <row r="41" spans="1:4" x14ac:dyDescent="0.3">
      <c r="A41" s="1">
        <v>44966</v>
      </c>
      <c r="B41">
        <v>280</v>
      </c>
      <c r="C41">
        <v>6</v>
      </c>
      <c r="D41">
        <f>MONTH(raw_monthly_order[[#This Row],[date]])</f>
        <v>2</v>
      </c>
    </row>
    <row r="42" spans="1:4" x14ac:dyDescent="0.3">
      <c r="A42" s="1">
        <v>44967</v>
      </c>
      <c r="B42">
        <v>239</v>
      </c>
      <c r="C42">
        <v>1</v>
      </c>
      <c r="D42">
        <f>MONTH(raw_monthly_order[[#This Row],[date]])</f>
        <v>2</v>
      </c>
    </row>
    <row r="43" spans="1:4" x14ac:dyDescent="0.3">
      <c r="A43" s="1">
        <v>44968</v>
      </c>
      <c r="B43">
        <v>388</v>
      </c>
      <c r="C43">
        <v>4</v>
      </c>
      <c r="D43">
        <f>MONTH(raw_monthly_order[[#This Row],[date]])</f>
        <v>2</v>
      </c>
    </row>
    <row r="44" spans="1:4" x14ac:dyDescent="0.3">
      <c r="A44" s="1">
        <v>44969</v>
      </c>
      <c r="B44">
        <v>156</v>
      </c>
      <c r="C44">
        <v>1</v>
      </c>
      <c r="D44">
        <f>MONTH(raw_monthly_order[[#This Row],[date]])</f>
        <v>2</v>
      </c>
    </row>
    <row r="45" spans="1:4" x14ac:dyDescent="0.3">
      <c r="A45" s="1">
        <v>44970</v>
      </c>
      <c r="B45">
        <v>673</v>
      </c>
      <c r="C45">
        <v>5</v>
      </c>
      <c r="D45">
        <f>MONTH(raw_monthly_order[[#This Row],[date]])</f>
        <v>2</v>
      </c>
    </row>
    <row r="46" spans="1:4" x14ac:dyDescent="0.3">
      <c r="A46" s="1">
        <v>44971</v>
      </c>
      <c r="B46">
        <v>352</v>
      </c>
      <c r="C46">
        <v>5</v>
      </c>
      <c r="D46">
        <f>MONTH(raw_monthly_order[[#This Row],[date]])</f>
        <v>2</v>
      </c>
    </row>
    <row r="47" spans="1:4" x14ac:dyDescent="0.3">
      <c r="A47" s="1">
        <v>44972</v>
      </c>
      <c r="B47">
        <v>451</v>
      </c>
      <c r="C47">
        <v>1</v>
      </c>
      <c r="D47">
        <f>MONTH(raw_monthly_order[[#This Row],[date]])</f>
        <v>2</v>
      </c>
    </row>
    <row r="48" spans="1:4" x14ac:dyDescent="0.3">
      <c r="A48" s="1">
        <v>44973</v>
      </c>
      <c r="B48">
        <v>190</v>
      </c>
      <c r="C48">
        <v>3</v>
      </c>
      <c r="D48">
        <f>MONTH(raw_monthly_order[[#This Row],[date]])</f>
        <v>2</v>
      </c>
    </row>
    <row r="49" spans="1:4" x14ac:dyDescent="0.3">
      <c r="A49" s="1">
        <v>44974</v>
      </c>
      <c r="B49">
        <v>762</v>
      </c>
      <c r="C49">
        <v>1</v>
      </c>
      <c r="D49">
        <f>MONTH(raw_monthly_order[[#This Row],[date]])</f>
        <v>2</v>
      </c>
    </row>
    <row r="50" spans="1:4" x14ac:dyDescent="0.3">
      <c r="A50" s="1">
        <v>44975</v>
      </c>
      <c r="B50">
        <v>668</v>
      </c>
      <c r="C50">
        <v>6</v>
      </c>
      <c r="D50">
        <f>MONTH(raw_monthly_order[[#This Row],[date]])</f>
        <v>2</v>
      </c>
    </row>
    <row r="51" spans="1:4" x14ac:dyDescent="0.3">
      <c r="A51" s="1">
        <v>44976</v>
      </c>
      <c r="B51">
        <v>652</v>
      </c>
      <c r="C51">
        <v>3</v>
      </c>
      <c r="D51">
        <f>MONTH(raw_monthly_order[[#This Row],[date]])</f>
        <v>2</v>
      </c>
    </row>
    <row r="52" spans="1:4" x14ac:dyDescent="0.3">
      <c r="A52" s="1">
        <v>44977</v>
      </c>
      <c r="B52">
        <v>931</v>
      </c>
      <c r="C52">
        <v>2</v>
      </c>
      <c r="D52">
        <f>MONTH(raw_monthly_order[[#This Row],[date]])</f>
        <v>2</v>
      </c>
    </row>
    <row r="53" spans="1:4" x14ac:dyDescent="0.3">
      <c r="A53" s="1">
        <v>44978</v>
      </c>
      <c r="B53">
        <v>937</v>
      </c>
      <c r="C53">
        <v>2</v>
      </c>
      <c r="D53">
        <f>MONTH(raw_monthly_order[[#This Row],[date]])</f>
        <v>2</v>
      </c>
    </row>
    <row r="54" spans="1:4" x14ac:dyDescent="0.3">
      <c r="A54" s="1">
        <v>44979</v>
      </c>
      <c r="B54">
        <v>829</v>
      </c>
      <c r="C54">
        <v>1</v>
      </c>
      <c r="D54">
        <f>MONTH(raw_monthly_order[[#This Row],[date]])</f>
        <v>2</v>
      </c>
    </row>
    <row r="55" spans="1:4" x14ac:dyDescent="0.3">
      <c r="A55" s="1">
        <v>44980</v>
      </c>
      <c r="B55">
        <v>138</v>
      </c>
      <c r="C55">
        <v>5</v>
      </c>
      <c r="D55">
        <f>MONTH(raw_monthly_order[[#This Row],[date]])</f>
        <v>2</v>
      </c>
    </row>
    <row r="56" spans="1:4" x14ac:dyDescent="0.3">
      <c r="A56" s="1">
        <v>44981</v>
      </c>
      <c r="B56">
        <v>815</v>
      </c>
      <c r="C56">
        <v>6</v>
      </c>
      <c r="D56">
        <f>MONTH(raw_monthly_order[[#This Row],[date]])</f>
        <v>2</v>
      </c>
    </row>
    <row r="57" spans="1:4" x14ac:dyDescent="0.3">
      <c r="A57" s="1">
        <v>44982</v>
      </c>
      <c r="B57">
        <v>180</v>
      </c>
      <c r="C57">
        <v>4</v>
      </c>
      <c r="D57">
        <f>MONTH(raw_monthly_order[[#This Row],[date]])</f>
        <v>2</v>
      </c>
    </row>
    <row r="58" spans="1:4" x14ac:dyDescent="0.3">
      <c r="A58" s="1">
        <v>44983</v>
      </c>
      <c r="B58">
        <v>258</v>
      </c>
      <c r="C58">
        <v>2</v>
      </c>
      <c r="D58">
        <f>MONTH(raw_monthly_order[[#This Row],[date]])</f>
        <v>2</v>
      </c>
    </row>
    <row r="59" spans="1:4" x14ac:dyDescent="0.3">
      <c r="A59" s="1">
        <v>44984</v>
      </c>
      <c r="B59">
        <v>628</v>
      </c>
      <c r="C59">
        <v>2</v>
      </c>
      <c r="D59">
        <f>MONTH(raw_monthly_order[[#This Row],[date]])</f>
        <v>2</v>
      </c>
    </row>
    <row r="60" spans="1:4" x14ac:dyDescent="0.3">
      <c r="A60" s="1">
        <v>44985</v>
      </c>
      <c r="B60">
        <v>347</v>
      </c>
      <c r="C60">
        <v>5</v>
      </c>
      <c r="D60">
        <f>MONTH(raw_monthly_order[[#This Row],[date]])</f>
        <v>2</v>
      </c>
    </row>
    <row r="61" spans="1:4" x14ac:dyDescent="0.3">
      <c r="A61" s="1">
        <v>44986</v>
      </c>
      <c r="B61">
        <v>649</v>
      </c>
      <c r="C61">
        <v>2</v>
      </c>
      <c r="D61">
        <f>MONTH(raw_monthly_order[[#This Row],[date]])</f>
        <v>3</v>
      </c>
    </row>
    <row r="62" spans="1:4" x14ac:dyDescent="0.3">
      <c r="A62" s="1">
        <v>44987</v>
      </c>
      <c r="B62">
        <v>180</v>
      </c>
      <c r="C62">
        <v>6</v>
      </c>
      <c r="D62">
        <f>MONTH(raw_monthly_order[[#This Row],[date]])</f>
        <v>3</v>
      </c>
    </row>
    <row r="63" spans="1:4" x14ac:dyDescent="0.3">
      <c r="A63" s="1">
        <v>44988</v>
      </c>
      <c r="B63">
        <v>368</v>
      </c>
      <c r="C63">
        <v>5</v>
      </c>
      <c r="D63">
        <f>MONTH(raw_monthly_order[[#This Row],[date]])</f>
        <v>3</v>
      </c>
    </row>
    <row r="64" spans="1:4" x14ac:dyDescent="0.3">
      <c r="A64" s="1">
        <v>44989</v>
      </c>
      <c r="B64">
        <v>671</v>
      </c>
      <c r="C64">
        <v>2</v>
      </c>
      <c r="D64">
        <f>MONTH(raw_monthly_order[[#This Row],[date]])</f>
        <v>3</v>
      </c>
    </row>
    <row r="65" spans="1:4" x14ac:dyDescent="0.3">
      <c r="A65" s="1">
        <v>44990</v>
      </c>
      <c r="B65">
        <v>577</v>
      </c>
      <c r="C65">
        <v>1</v>
      </c>
      <c r="D65">
        <f>MONTH(raw_monthly_order[[#This Row],[date]])</f>
        <v>3</v>
      </c>
    </row>
    <row r="66" spans="1:4" x14ac:dyDescent="0.3">
      <c r="A66" s="1">
        <v>44991</v>
      </c>
      <c r="B66">
        <v>163</v>
      </c>
      <c r="C66">
        <v>2</v>
      </c>
      <c r="D66">
        <f>MONTH(raw_monthly_order[[#This Row],[date]])</f>
        <v>3</v>
      </c>
    </row>
    <row r="67" spans="1:4" x14ac:dyDescent="0.3">
      <c r="A67" s="1">
        <v>44992</v>
      </c>
      <c r="B67">
        <v>265</v>
      </c>
      <c r="C67">
        <v>2</v>
      </c>
      <c r="D67">
        <f>MONTH(raw_monthly_order[[#This Row],[date]])</f>
        <v>3</v>
      </c>
    </row>
    <row r="68" spans="1:4" x14ac:dyDescent="0.3">
      <c r="A68" s="1">
        <v>44993</v>
      </c>
      <c r="B68">
        <v>383</v>
      </c>
      <c r="C68">
        <v>2</v>
      </c>
      <c r="D68">
        <f>MONTH(raw_monthly_order[[#This Row],[date]])</f>
        <v>3</v>
      </c>
    </row>
    <row r="69" spans="1:4" x14ac:dyDescent="0.3">
      <c r="A69" s="1">
        <v>44994</v>
      </c>
      <c r="B69">
        <v>414</v>
      </c>
      <c r="C69">
        <v>2</v>
      </c>
      <c r="D69">
        <f>MONTH(raw_monthly_order[[#This Row],[date]])</f>
        <v>3</v>
      </c>
    </row>
    <row r="70" spans="1:4" x14ac:dyDescent="0.3">
      <c r="A70" s="1">
        <v>44995</v>
      </c>
      <c r="B70">
        <v>108</v>
      </c>
      <c r="C70">
        <v>1</v>
      </c>
      <c r="D70">
        <f>MONTH(raw_monthly_order[[#This Row],[date]])</f>
        <v>3</v>
      </c>
    </row>
    <row r="71" spans="1:4" x14ac:dyDescent="0.3">
      <c r="A71" s="1">
        <v>44996</v>
      </c>
      <c r="B71">
        <v>219</v>
      </c>
      <c r="C71">
        <v>5</v>
      </c>
      <c r="D71">
        <f>MONTH(raw_monthly_order[[#This Row],[date]])</f>
        <v>3</v>
      </c>
    </row>
    <row r="72" spans="1:4" x14ac:dyDescent="0.3">
      <c r="A72" s="1">
        <v>44997</v>
      </c>
      <c r="B72">
        <v>426</v>
      </c>
      <c r="C72">
        <v>3</v>
      </c>
      <c r="D72">
        <f>MONTH(raw_monthly_order[[#This Row],[date]])</f>
        <v>3</v>
      </c>
    </row>
    <row r="73" spans="1:4" x14ac:dyDescent="0.3">
      <c r="A73" s="1">
        <v>44998</v>
      </c>
      <c r="B73">
        <v>809</v>
      </c>
      <c r="C73">
        <v>4</v>
      </c>
      <c r="D73">
        <f>MONTH(raw_monthly_order[[#This Row],[date]])</f>
        <v>3</v>
      </c>
    </row>
    <row r="74" spans="1:4" x14ac:dyDescent="0.3">
      <c r="A74" s="1">
        <v>44999</v>
      </c>
      <c r="B74">
        <v>485</v>
      </c>
      <c r="C74">
        <v>5</v>
      </c>
      <c r="D74">
        <f>MONTH(raw_monthly_order[[#This Row],[date]])</f>
        <v>3</v>
      </c>
    </row>
    <row r="75" spans="1:4" x14ac:dyDescent="0.3">
      <c r="A75" s="1">
        <v>45000</v>
      </c>
      <c r="B75">
        <v>784</v>
      </c>
      <c r="C75">
        <v>3</v>
      </c>
      <c r="D75">
        <f>MONTH(raw_monthly_order[[#This Row],[date]])</f>
        <v>3</v>
      </c>
    </row>
    <row r="76" spans="1:4" x14ac:dyDescent="0.3">
      <c r="A76" s="1">
        <v>45001</v>
      </c>
      <c r="B76">
        <v>259</v>
      </c>
      <c r="C76">
        <v>3</v>
      </c>
      <c r="D76">
        <f>MONTH(raw_monthly_order[[#This Row],[date]])</f>
        <v>3</v>
      </c>
    </row>
    <row r="77" spans="1:4" x14ac:dyDescent="0.3">
      <c r="A77" s="1">
        <v>45002</v>
      </c>
      <c r="B77">
        <v>621</v>
      </c>
      <c r="C77">
        <v>5</v>
      </c>
      <c r="D77">
        <f>MONTH(raw_monthly_order[[#This Row],[date]])</f>
        <v>3</v>
      </c>
    </row>
    <row r="78" spans="1:4" x14ac:dyDescent="0.3">
      <c r="A78" s="1">
        <v>45003</v>
      </c>
      <c r="B78">
        <v>661</v>
      </c>
      <c r="C78">
        <v>1</v>
      </c>
      <c r="D78">
        <f>MONTH(raw_monthly_order[[#This Row],[date]])</f>
        <v>3</v>
      </c>
    </row>
    <row r="79" spans="1:4" x14ac:dyDescent="0.3">
      <c r="A79" s="1">
        <v>45004</v>
      </c>
      <c r="B79">
        <v>187</v>
      </c>
      <c r="C79">
        <v>6</v>
      </c>
      <c r="D79">
        <f>MONTH(raw_monthly_order[[#This Row],[date]])</f>
        <v>3</v>
      </c>
    </row>
    <row r="80" spans="1:4" x14ac:dyDescent="0.3">
      <c r="A80" s="1">
        <v>45005</v>
      </c>
      <c r="B80">
        <v>205</v>
      </c>
      <c r="C80">
        <v>3</v>
      </c>
      <c r="D80">
        <f>MONTH(raw_monthly_order[[#This Row],[date]])</f>
        <v>3</v>
      </c>
    </row>
    <row r="81" spans="1:4" x14ac:dyDescent="0.3">
      <c r="A81" s="1">
        <v>45006</v>
      </c>
      <c r="B81">
        <v>742</v>
      </c>
      <c r="C81">
        <v>2</v>
      </c>
      <c r="D81">
        <f>MONTH(raw_monthly_order[[#This Row],[date]])</f>
        <v>3</v>
      </c>
    </row>
    <row r="82" spans="1:4" x14ac:dyDescent="0.3">
      <c r="A82" s="1">
        <v>45007</v>
      </c>
      <c r="B82">
        <v>790</v>
      </c>
      <c r="C82">
        <v>3</v>
      </c>
      <c r="D82">
        <f>MONTH(raw_monthly_order[[#This Row],[date]])</f>
        <v>3</v>
      </c>
    </row>
    <row r="83" spans="1:4" x14ac:dyDescent="0.3">
      <c r="A83" s="1">
        <v>45008</v>
      </c>
      <c r="B83">
        <v>812</v>
      </c>
      <c r="C83">
        <v>5</v>
      </c>
      <c r="D83">
        <f>MONTH(raw_monthly_order[[#This Row],[date]])</f>
        <v>3</v>
      </c>
    </row>
    <row r="84" spans="1:4" x14ac:dyDescent="0.3">
      <c r="A84" s="1">
        <v>45009</v>
      </c>
      <c r="B84">
        <v>351</v>
      </c>
      <c r="C84">
        <v>6</v>
      </c>
      <c r="D84">
        <f>MONTH(raw_monthly_order[[#This Row],[date]])</f>
        <v>3</v>
      </c>
    </row>
    <row r="85" spans="1:4" x14ac:dyDescent="0.3">
      <c r="A85" s="1">
        <v>45010</v>
      </c>
      <c r="B85">
        <v>244</v>
      </c>
      <c r="C85">
        <v>6</v>
      </c>
      <c r="D85">
        <f>MONTH(raw_monthly_order[[#This Row],[date]])</f>
        <v>3</v>
      </c>
    </row>
    <row r="86" spans="1:4" x14ac:dyDescent="0.3">
      <c r="A86" s="1">
        <v>45011</v>
      </c>
      <c r="B86">
        <v>799</v>
      </c>
      <c r="C86">
        <v>5</v>
      </c>
      <c r="D86">
        <f>MONTH(raw_monthly_order[[#This Row],[date]])</f>
        <v>3</v>
      </c>
    </row>
    <row r="87" spans="1:4" x14ac:dyDescent="0.3">
      <c r="A87" s="1">
        <v>45012</v>
      </c>
      <c r="B87">
        <v>330</v>
      </c>
      <c r="C87">
        <v>4</v>
      </c>
      <c r="D87">
        <f>MONTH(raw_monthly_order[[#This Row],[date]])</f>
        <v>3</v>
      </c>
    </row>
    <row r="88" spans="1:4" x14ac:dyDescent="0.3">
      <c r="A88" s="1">
        <v>45013</v>
      </c>
      <c r="B88">
        <v>933</v>
      </c>
      <c r="C88">
        <v>6</v>
      </c>
      <c r="D88">
        <f>MONTH(raw_monthly_order[[#This Row],[date]])</f>
        <v>3</v>
      </c>
    </row>
    <row r="89" spans="1:4" x14ac:dyDescent="0.3">
      <c r="A89" s="1">
        <v>45014</v>
      </c>
      <c r="B89">
        <v>383</v>
      </c>
      <c r="C89">
        <v>1</v>
      </c>
      <c r="D89">
        <f>MONTH(raw_monthly_order[[#This Row],[date]])</f>
        <v>3</v>
      </c>
    </row>
    <row r="90" spans="1:4" x14ac:dyDescent="0.3">
      <c r="A90" s="1">
        <v>45015</v>
      </c>
      <c r="B90">
        <v>966</v>
      </c>
      <c r="C90">
        <v>4</v>
      </c>
      <c r="D90">
        <f>MONTH(raw_monthly_order[[#This Row],[date]])</f>
        <v>3</v>
      </c>
    </row>
    <row r="91" spans="1:4" x14ac:dyDescent="0.3">
      <c r="A91" s="1">
        <v>45016</v>
      </c>
      <c r="B91">
        <v>273</v>
      </c>
      <c r="C91">
        <v>2</v>
      </c>
      <c r="D91">
        <f>MONTH(raw_monthly_order[[#This Row],[date]])</f>
        <v>3</v>
      </c>
    </row>
    <row r="92" spans="1:4" x14ac:dyDescent="0.3">
      <c r="A92" s="1">
        <v>45017</v>
      </c>
      <c r="B92">
        <v>996</v>
      </c>
      <c r="C92">
        <v>5</v>
      </c>
      <c r="D92">
        <f>MONTH(raw_monthly_order[[#This Row],[date]])</f>
        <v>4</v>
      </c>
    </row>
    <row r="93" spans="1:4" x14ac:dyDescent="0.3">
      <c r="A93" s="1">
        <v>45018</v>
      </c>
      <c r="B93">
        <v>431</v>
      </c>
      <c r="C93">
        <v>4</v>
      </c>
      <c r="D93">
        <f>MONTH(raw_monthly_order[[#This Row],[date]])</f>
        <v>4</v>
      </c>
    </row>
    <row r="94" spans="1:4" x14ac:dyDescent="0.3">
      <c r="A94" s="1">
        <v>45019</v>
      </c>
      <c r="B94">
        <v>229</v>
      </c>
      <c r="C94">
        <v>4</v>
      </c>
      <c r="D94">
        <f>MONTH(raw_monthly_order[[#This Row],[date]])</f>
        <v>4</v>
      </c>
    </row>
    <row r="95" spans="1:4" x14ac:dyDescent="0.3">
      <c r="A95" s="1">
        <v>45020</v>
      </c>
      <c r="B95">
        <v>115</v>
      </c>
      <c r="C95">
        <v>6</v>
      </c>
      <c r="D95">
        <f>MONTH(raw_monthly_order[[#This Row],[date]])</f>
        <v>4</v>
      </c>
    </row>
    <row r="96" spans="1:4" x14ac:dyDescent="0.3">
      <c r="A96" s="1">
        <v>45021</v>
      </c>
      <c r="B96">
        <v>511</v>
      </c>
      <c r="C96">
        <v>3</v>
      </c>
      <c r="D96">
        <f>MONTH(raw_monthly_order[[#This Row],[date]])</f>
        <v>4</v>
      </c>
    </row>
    <row r="97" spans="1:4" x14ac:dyDescent="0.3">
      <c r="A97" s="1">
        <v>45022</v>
      </c>
      <c r="B97">
        <v>556</v>
      </c>
      <c r="C97">
        <v>4</v>
      </c>
      <c r="D97">
        <f>MONTH(raw_monthly_order[[#This Row],[date]])</f>
        <v>4</v>
      </c>
    </row>
    <row r="98" spans="1:4" x14ac:dyDescent="0.3">
      <c r="A98" s="1">
        <v>45023</v>
      </c>
      <c r="B98">
        <v>775</v>
      </c>
      <c r="C98">
        <v>1</v>
      </c>
      <c r="D98">
        <f>MONTH(raw_monthly_order[[#This Row],[date]])</f>
        <v>4</v>
      </c>
    </row>
    <row r="99" spans="1:4" x14ac:dyDescent="0.3">
      <c r="A99" s="1">
        <v>45024</v>
      </c>
      <c r="B99">
        <v>909</v>
      </c>
      <c r="C99">
        <v>5</v>
      </c>
      <c r="D99">
        <f>MONTH(raw_monthly_order[[#This Row],[date]])</f>
        <v>4</v>
      </c>
    </row>
    <row r="100" spans="1:4" x14ac:dyDescent="0.3">
      <c r="A100" s="1">
        <v>45025</v>
      </c>
      <c r="B100">
        <v>990</v>
      </c>
      <c r="C100">
        <v>6</v>
      </c>
      <c r="D100">
        <f>MONTH(raw_monthly_order[[#This Row],[date]])</f>
        <v>4</v>
      </c>
    </row>
    <row r="101" spans="1:4" x14ac:dyDescent="0.3">
      <c r="A101" s="1">
        <v>45026</v>
      </c>
      <c r="B101">
        <v>769</v>
      </c>
      <c r="C101">
        <v>2</v>
      </c>
      <c r="D101">
        <f>MONTH(raw_monthly_order[[#This Row],[date]])</f>
        <v>4</v>
      </c>
    </row>
    <row r="102" spans="1:4" x14ac:dyDescent="0.3">
      <c r="A102" s="1">
        <v>45027</v>
      </c>
      <c r="B102">
        <v>261</v>
      </c>
      <c r="C102">
        <v>1</v>
      </c>
      <c r="D102">
        <f>MONTH(raw_monthly_order[[#This Row],[date]])</f>
        <v>4</v>
      </c>
    </row>
    <row r="103" spans="1:4" x14ac:dyDescent="0.3">
      <c r="A103" s="1">
        <v>45028</v>
      </c>
      <c r="B103">
        <v>522</v>
      </c>
      <c r="C103">
        <v>3</v>
      </c>
      <c r="D103">
        <f>MONTH(raw_monthly_order[[#This Row],[date]])</f>
        <v>4</v>
      </c>
    </row>
    <row r="104" spans="1:4" x14ac:dyDescent="0.3">
      <c r="A104" s="1">
        <v>45029</v>
      </c>
      <c r="B104">
        <v>953</v>
      </c>
      <c r="C104">
        <v>4</v>
      </c>
      <c r="D104">
        <f>MONTH(raw_monthly_order[[#This Row],[date]])</f>
        <v>4</v>
      </c>
    </row>
    <row r="105" spans="1:4" x14ac:dyDescent="0.3">
      <c r="A105" s="1">
        <v>45030</v>
      </c>
      <c r="B105">
        <v>884</v>
      </c>
      <c r="C105">
        <v>1</v>
      </c>
      <c r="D105">
        <f>MONTH(raw_monthly_order[[#This Row],[date]])</f>
        <v>4</v>
      </c>
    </row>
    <row r="106" spans="1:4" x14ac:dyDescent="0.3">
      <c r="A106" s="1">
        <v>45031</v>
      </c>
      <c r="B106">
        <v>182</v>
      </c>
      <c r="C106">
        <v>6</v>
      </c>
      <c r="D106">
        <f>MONTH(raw_monthly_order[[#This Row],[date]])</f>
        <v>4</v>
      </c>
    </row>
    <row r="107" spans="1:4" x14ac:dyDescent="0.3">
      <c r="A107" s="1">
        <v>45032</v>
      </c>
      <c r="B107">
        <v>358</v>
      </c>
      <c r="C107">
        <v>4</v>
      </c>
      <c r="D107">
        <f>MONTH(raw_monthly_order[[#This Row],[date]])</f>
        <v>4</v>
      </c>
    </row>
    <row r="108" spans="1:4" x14ac:dyDescent="0.3">
      <c r="A108" s="1">
        <v>45033</v>
      </c>
      <c r="B108">
        <v>537</v>
      </c>
      <c r="C108">
        <v>4</v>
      </c>
      <c r="D108">
        <f>MONTH(raw_monthly_order[[#This Row],[date]])</f>
        <v>4</v>
      </c>
    </row>
    <row r="109" spans="1:4" x14ac:dyDescent="0.3">
      <c r="A109" s="1">
        <v>45034</v>
      </c>
      <c r="B109">
        <v>528</v>
      </c>
      <c r="C109">
        <v>3</v>
      </c>
      <c r="D109">
        <f>MONTH(raw_monthly_order[[#This Row],[date]])</f>
        <v>4</v>
      </c>
    </row>
    <row r="110" spans="1:4" x14ac:dyDescent="0.3">
      <c r="A110" s="1">
        <v>45035</v>
      </c>
      <c r="B110">
        <v>757</v>
      </c>
      <c r="C110">
        <v>3</v>
      </c>
      <c r="D110">
        <f>MONTH(raw_monthly_order[[#This Row],[date]])</f>
        <v>4</v>
      </c>
    </row>
    <row r="111" spans="1:4" x14ac:dyDescent="0.3">
      <c r="A111" s="1">
        <v>45036</v>
      </c>
      <c r="B111">
        <v>437</v>
      </c>
      <c r="C111">
        <v>3</v>
      </c>
      <c r="D111">
        <f>MONTH(raw_monthly_order[[#This Row],[date]])</f>
        <v>4</v>
      </c>
    </row>
    <row r="112" spans="1:4" x14ac:dyDescent="0.3">
      <c r="A112" s="1">
        <v>45037</v>
      </c>
      <c r="B112">
        <v>286</v>
      </c>
      <c r="C112">
        <v>2</v>
      </c>
      <c r="D112">
        <f>MONTH(raw_monthly_order[[#This Row],[date]])</f>
        <v>4</v>
      </c>
    </row>
    <row r="113" spans="1:4" x14ac:dyDescent="0.3">
      <c r="A113" s="1">
        <v>45038</v>
      </c>
      <c r="B113">
        <v>638</v>
      </c>
      <c r="C113">
        <v>6</v>
      </c>
      <c r="D113">
        <f>MONTH(raw_monthly_order[[#This Row],[date]])</f>
        <v>4</v>
      </c>
    </row>
    <row r="114" spans="1:4" x14ac:dyDescent="0.3">
      <c r="A114" s="1">
        <v>45039</v>
      </c>
      <c r="B114">
        <v>598</v>
      </c>
      <c r="C114">
        <v>5</v>
      </c>
      <c r="D114">
        <f>MONTH(raw_monthly_order[[#This Row],[date]])</f>
        <v>4</v>
      </c>
    </row>
    <row r="115" spans="1:4" x14ac:dyDescent="0.3">
      <c r="A115" s="1">
        <v>45040</v>
      </c>
      <c r="B115">
        <v>912</v>
      </c>
      <c r="C115">
        <v>3</v>
      </c>
      <c r="D115">
        <f>MONTH(raw_monthly_order[[#This Row],[date]])</f>
        <v>4</v>
      </c>
    </row>
    <row r="116" spans="1:4" x14ac:dyDescent="0.3">
      <c r="A116" s="1">
        <v>45041</v>
      </c>
      <c r="B116">
        <v>998</v>
      </c>
      <c r="C116">
        <v>1</v>
      </c>
      <c r="D116">
        <f>MONTH(raw_monthly_order[[#This Row],[date]])</f>
        <v>4</v>
      </c>
    </row>
    <row r="117" spans="1:4" x14ac:dyDescent="0.3">
      <c r="A117" s="1">
        <v>45042</v>
      </c>
      <c r="B117">
        <v>212</v>
      </c>
      <c r="C117">
        <v>2</v>
      </c>
      <c r="D117">
        <f>MONTH(raw_monthly_order[[#This Row],[date]])</f>
        <v>4</v>
      </c>
    </row>
    <row r="118" spans="1:4" x14ac:dyDescent="0.3">
      <c r="A118" s="1">
        <v>45043</v>
      </c>
      <c r="B118">
        <v>707</v>
      </c>
      <c r="C118">
        <v>3</v>
      </c>
      <c r="D118">
        <f>MONTH(raw_monthly_order[[#This Row],[date]])</f>
        <v>4</v>
      </c>
    </row>
    <row r="119" spans="1:4" x14ac:dyDescent="0.3">
      <c r="A119" s="1">
        <v>45044</v>
      </c>
      <c r="B119">
        <v>746</v>
      </c>
      <c r="C119">
        <v>5</v>
      </c>
      <c r="D119">
        <f>MONTH(raw_monthly_order[[#This Row],[date]])</f>
        <v>4</v>
      </c>
    </row>
    <row r="120" spans="1:4" x14ac:dyDescent="0.3">
      <c r="A120" s="1">
        <v>45045</v>
      </c>
      <c r="B120">
        <v>784</v>
      </c>
      <c r="C120">
        <v>4</v>
      </c>
      <c r="D120">
        <f>MONTH(raw_monthly_order[[#This Row],[date]])</f>
        <v>4</v>
      </c>
    </row>
    <row r="121" spans="1:4" x14ac:dyDescent="0.3">
      <c r="A121" s="1">
        <v>45046</v>
      </c>
      <c r="B121">
        <v>970</v>
      </c>
      <c r="C121">
        <v>3</v>
      </c>
      <c r="D121">
        <f>MONTH(raw_monthly_order[[#This Row],[date]])</f>
        <v>4</v>
      </c>
    </row>
    <row r="122" spans="1:4" x14ac:dyDescent="0.3">
      <c r="A122" s="1">
        <v>45047</v>
      </c>
      <c r="B122">
        <v>986</v>
      </c>
      <c r="C122">
        <v>4</v>
      </c>
      <c r="D122">
        <f>MONTH(raw_monthly_order[[#This Row],[date]])</f>
        <v>5</v>
      </c>
    </row>
    <row r="123" spans="1:4" x14ac:dyDescent="0.3">
      <c r="A123" s="1">
        <v>45048</v>
      </c>
      <c r="B123">
        <v>740</v>
      </c>
      <c r="C123">
        <v>6</v>
      </c>
      <c r="D123">
        <f>MONTH(raw_monthly_order[[#This Row],[date]])</f>
        <v>5</v>
      </c>
    </row>
    <row r="124" spans="1:4" x14ac:dyDescent="0.3">
      <c r="A124" s="1">
        <v>45049</v>
      </c>
      <c r="B124">
        <v>299</v>
      </c>
      <c r="C124">
        <v>1</v>
      </c>
      <c r="D124">
        <f>MONTH(raw_monthly_order[[#This Row],[date]])</f>
        <v>5</v>
      </c>
    </row>
    <row r="125" spans="1:4" x14ac:dyDescent="0.3">
      <c r="A125" s="1">
        <v>45050</v>
      </c>
      <c r="B125">
        <v>167</v>
      </c>
      <c r="C125">
        <v>2</v>
      </c>
      <c r="D125">
        <f>MONTH(raw_monthly_order[[#This Row],[date]])</f>
        <v>5</v>
      </c>
    </row>
    <row r="126" spans="1:4" x14ac:dyDescent="0.3">
      <c r="A126" s="1">
        <v>45051</v>
      </c>
      <c r="B126">
        <v>548</v>
      </c>
      <c r="C126">
        <v>2</v>
      </c>
      <c r="D126">
        <f>MONTH(raw_monthly_order[[#This Row],[date]])</f>
        <v>5</v>
      </c>
    </row>
    <row r="127" spans="1:4" x14ac:dyDescent="0.3">
      <c r="A127" s="1">
        <v>45052</v>
      </c>
      <c r="B127">
        <v>780</v>
      </c>
      <c r="C127">
        <v>5</v>
      </c>
      <c r="D127">
        <f>MONTH(raw_monthly_order[[#This Row],[date]])</f>
        <v>5</v>
      </c>
    </row>
    <row r="128" spans="1:4" x14ac:dyDescent="0.3">
      <c r="A128" s="1">
        <v>45053</v>
      </c>
      <c r="B128">
        <v>999</v>
      </c>
      <c r="C128">
        <v>1</v>
      </c>
      <c r="D128">
        <f>MONTH(raw_monthly_order[[#This Row],[date]])</f>
        <v>5</v>
      </c>
    </row>
    <row r="129" spans="1:4" x14ac:dyDescent="0.3">
      <c r="A129" s="1">
        <v>45054</v>
      </c>
      <c r="B129">
        <v>914</v>
      </c>
      <c r="C129">
        <v>2</v>
      </c>
      <c r="D129">
        <f>MONTH(raw_monthly_order[[#This Row],[date]])</f>
        <v>5</v>
      </c>
    </row>
    <row r="130" spans="1:4" x14ac:dyDescent="0.3">
      <c r="A130" s="1">
        <v>45055</v>
      </c>
      <c r="B130">
        <v>458</v>
      </c>
      <c r="C130">
        <v>2</v>
      </c>
      <c r="D130">
        <f>MONTH(raw_monthly_order[[#This Row],[date]])</f>
        <v>5</v>
      </c>
    </row>
    <row r="131" spans="1:4" x14ac:dyDescent="0.3">
      <c r="A131" s="1">
        <v>45056</v>
      </c>
      <c r="B131">
        <v>769</v>
      </c>
      <c r="C131">
        <v>3</v>
      </c>
      <c r="D131">
        <f>MONTH(raw_monthly_order[[#This Row],[date]])</f>
        <v>5</v>
      </c>
    </row>
    <row r="132" spans="1:4" x14ac:dyDescent="0.3">
      <c r="A132" s="1">
        <v>45057</v>
      </c>
      <c r="B132">
        <v>315</v>
      </c>
      <c r="C132">
        <v>5</v>
      </c>
      <c r="D132">
        <f>MONTH(raw_monthly_order[[#This Row],[date]])</f>
        <v>5</v>
      </c>
    </row>
    <row r="133" spans="1:4" x14ac:dyDescent="0.3">
      <c r="A133" s="1">
        <v>45058</v>
      </c>
      <c r="B133">
        <v>213</v>
      </c>
      <c r="C133">
        <v>1</v>
      </c>
      <c r="D133">
        <f>MONTH(raw_monthly_order[[#This Row],[date]])</f>
        <v>5</v>
      </c>
    </row>
    <row r="134" spans="1:4" x14ac:dyDescent="0.3">
      <c r="A134" s="1">
        <v>45059</v>
      </c>
      <c r="B134">
        <v>324</v>
      </c>
      <c r="C134">
        <v>3</v>
      </c>
      <c r="D134">
        <f>MONTH(raw_monthly_order[[#This Row],[date]])</f>
        <v>5</v>
      </c>
    </row>
    <row r="135" spans="1:4" x14ac:dyDescent="0.3">
      <c r="A135" s="1">
        <v>45060</v>
      </c>
      <c r="B135">
        <v>781</v>
      </c>
      <c r="C135">
        <v>2</v>
      </c>
      <c r="D135">
        <f>MONTH(raw_monthly_order[[#This Row],[date]])</f>
        <v>5</v>
      </c>
    </row>
    <row r="136" spans="1:4" x14ac:dyDescent="0.3">
      <c r="A136" s="1">
        <v>45061</v>
      </c>
      <c r="B136">
        <v>545</v>
      </c>
      <c r="C136">
        <v>3</v>
      </c>
      <c r="D136">
        <f>MONTH(raw_monthly_order[[#This Row],[date]])</f>
        <v>5</v>
      </c>
    </row>
    <row r="137" spans="1:4" x14ac:dyDescent="0.3">
      <c r="A137" s="1">
        <v>45062</v>
      </c>
      <c r="B137">
        <v>520</v>
      </c>
      <c r="C137">
        <v>6</v>
      </c>
      <c r="D137">
        <f>MONTH(raw_monthly_order[[#This Row],[date]])</f>
        <v>5</v>
      </c>
    </row>
    <row r="138" spans="1:4" x14ac:dyDescent="0.3">
      <c r="A138" s="1">
        <v>45063</v>
      </c>
      <c r="B138">
        <v>274</v>
      </c>
      <c r="C138">
        <v>5</v>
      </c>
      <c r="D138">
        <f>MONTH(raw_monthly_order[[#This Row],[date]])</f>
        <v>5</v>
      </c>
    </row>
    <row r="139" spans="1:4" x14ac:dyDescent="0.3">
      <c r="A139" s="1">
        <v>45064</v>
      </c>
      <c r="B139">
        <v>438</v>
      </c>
      <c r="C139">
        <v>6</v>
      </c>
      <c r="D139">
        <f>MONTH(raw_monthly_order[[#This Row],[date]])</f>
        <v>5</v>
      </c>
    </row>
    <row r="140" spans="1:4" x14ac:dyDescent="0.3">
      <c r="A140" s="1">
        <v>45065</v>
      </c>
      <c r="B140">
        <v>254</v>
      </c>
      <c r="C140">
        <v>6</v>
      </c>
      <c r="D140">
        <f>MONTH(raw_monthly_order[[#This Row],[date]])</f>
        <v>5</v>
      </c>
    </row>
    <row r="141" spans="1:4" x14ac:dyDescent="0.3">
      <c r="A141" s="1">
        <v>45066</v>
      </c>
      <c r="B141">
        <v>542</v>
      </c>
      <c r="C141">
        <v>3</v>
      </c>
      <c r="D141">
        <f>MONTH(raw_monthly_order[[#This Row],[date]])</f>
        <v>5</v>
      </c>
    </row>
    <row r="142" spans="1:4" x14ac:dyDescent="0.3">
      <c r="A142" s="1">
        <v>45067</v>
      </c>
      <c r="B142">
        <v>527</v>
      </c>
      <c r="C142">
        <v>2</v>
      </c>
      <c r="D142">
        <f>MONTH(raw_monthly_order[[#This Row],[date]])</f>
        <v>5</v>
      </c>
    </row>
    <row r="143" spans="1:4" x14ac:dyDescent="0.3">
      <c r="A143" s="1">
        <v>45068</v>
      </c>
      <c r="B143">
        <v>250</v>
      </c>
      <c r="C143">
        <v>1</v>
      </c>
      <c r="D143">
        <f>MONTH(raw_monthly_order[[#This Row],[date]])</f>
        <v>5</v>
      </c>
    </row>
    <row r="144" spans="1:4" x14ac:dyDescent="0.3">
      <c r="A144" s="1">
        <v>45069</v>
      </c>
      <c r="B144">
        <v>840</v>
      </c>
      <c r="C144">
        <v>4</v>
      </c>
      <c r="D144">
        <f>MONTH(raw_monthly_order[[#This Row],[date]])</f>
        <v>5</v>
      </c>
    </row>
    <row r="145" spans="1:4" x14ac:dyDescent="0.3">
      <c r="A145" s="1">
        <v>45070</v>
      </c>
      <c r="B145">
        <v>727</v>
      </c>
      <c r="C145">
        <v>5</v>
      </c>
      <c r="D145">
        <f>MONTH(raw_monthly_order[[#This Row],[date]])</f>
        <v>5</v>
      </c>
    </row>
    <row r="146" spans="1:4" x14ac:dyDescent="0.3">
      <c r="A146" s="1">
        <v>45071</v>
      </c>
      <c r="B146">
        <v>317</v>
      </c>
      <c r="C146">
        <v>3</v>
      </c>
      <c r="D146">
        <f>MONTH(raw_monthly_order[[#This Row],[date]])</f>
        <v>5</v>
      </c>
    </row>
    <row r="147" spans="1:4" x14ac:dyDescent="0.3">
      <c r="A147" s="1">
        <v>45072</v>
      </c>
      <c r="B147">
        <v>546</v>
      </c>
      <c r="C147">
        <v>2</v>
      </c>
      <c r="D147">
        <f>MONTH(raw_monthly_order[[#This Row],[date]])</f>
        <v>5</v>
      </c>
    </row>
    <row r="148" spans="1:4" x14ac:dyDescent="0.3">
      <c r="A148" s="1">
        <v>45073</v>
      </c>
      <c r="B148">
        <v>452</v>
      </c>
      <c r="C148">
        <v>1</v>
      </c>
      <c r="D148">
        <f>MONTH(raw_monthly_order[[#This Row],[date]])</f>
        <v>5</v>
      </c>
    </row>
    <row r="149" spans="1:4" x14ac:dyDescent="0.3">
      <c r="A149" s="1">
        <v>45074</v>
      </c>
      <c r="B149">
        <v>129</v>
      </c>
      <c r="C149">
        <v>2</v>
      </c>
      <c r="D149">
        <f>MONTH(raw_monthly_order[[#This Row],[date]])</f>
        <v>5</v>
      </c>
    </row>
    <row r="150" spans="1:4" x14ac:dyDescent="0.3">
      <c r="A150" s="1">
        <v>45075</v>
      </c>
      <c r="B150">
        <v>520</v>
      </c>
      <c r="C150">
        <v>2</v>
      </c>
      <c r="D150">
        <f>MONTH(raw_monthly_order[[#This Row],[date]])</f>
        <v>5</v>
      </c>
    </row>
    <row r="151" spans="1:4" x14ac:dyDescent="0.3">
      <c r="A151" s="1">
        <v>45076</v>
      </c>
      <c r="B151">
        <v>751</v>
      </c>
      <c r="C151">
        <v>5</v>
      </c>
      <c r="D151">
        <f>MONTH(raw_monthly_order[[#This Row],[date]])</f>
        <v>5</v>
      </c>
    </row>
    <row r="152" spans="1:4" x14ac:dyDescent="0.3">
      <c r="A152" s="1">
        <v>45077</v>
      </c>
      <c r="B152">
        <v>263</v>
      </c>
      <c r="C152">
        <v>4</v>
      </c>
      <c r="D152">
        <f>MONTH(raw_monthly_order[[#This Row],[date]])</f>
        <v>5</v>
      </c>
    </row>
    <row r="153" spans="1:4" x14ac:dyDescent="0.3">
      <c r="A153" s="1">
        <v>45078</v>
      </c>
      <c r="B153">
        <v>129</v>
      </c>
      <c r="C153">
        <v>1</v>
      </c>
      <c r="D153">
        <f>MONTH(raw_monthly_order[[#This Row],[date]])</f>
        <v>6</v>
      </c>
    </row>
    <row r="154" spans="1:4" x14ac:dyDescent="0.3">
      <c r="A154" s="1">
        <v>45079</v>
      </c>
      <c r="B154">
        <v>424</v>
      </c>
      <c r="C154">
        <v>3</v>
      </c>
      <c r="D154">
        <f>MONTH(raw_monthly_order[[#This Row],[date]])</f>
        <v>6</v>
      </c>
    </row>
    <row r="155" spans="1:4" x14ac:dyDescent="0.3">
      <c r="A155" s="1">
        <v>45080</v>
      </c>
      <c r="B155">
        <v>457</v>
      </c>
      <c r="C155">
        <v>6</v>
      </c>
      <c r="D155">
        <f>MONTH(raw_monthly_order[[#This Row],[date]])</f>
        <v>6</v>
      </c>
    </row>
    <row r="156" spans="1:4" x14ac:dyDescent="0.3">
      <c r="A156" s="1">
        <v>45081</v>
      </c>
      <c r="B156">
        <v>812</v>
      </c>
      <c r="C156">
        <v>3</v>
      </c>
      <c r="D156">
        <f>MONTH(raw_monthly_order[[#This Row],[date]])</f>
        <v>6</v>
      </c>
    </row>
    <row r="157" spans="1:4" x14ac:dyDescent="0.3">
      <c r="A157" s="1">
        <v>45082</v>
      </c>
      <c r="B157">
        <v>592</v>
      </c>
      <c r="C157">
        <v>5</v>
      </c>
      <c r="D157">
        <f>MONTH(raw_monthly_order[[#This Row],[date]])</f>
        <v>6</v>
      </c>
    </row>
    <row r="158" spans="1:4" x14ac:dyDescent="0.3">
      <c r="A158" s="1">
        <v>45083</v>
      </c>
      <c r="B158">
        <v>871</v>
      </c>
      <c r="C158">
        <v>3</v>
      </c>
      <c r="D158">
        <f>MONTH(raw_monthly_order[[#This Row],[date]])</f>
        <v>6</v>
      </c>
    </row>
    <row r="159" spans="1:4" x14ac:dyDescent="0.3">
      <c r="A159" s="1">
        <v>45084</v>
      </c>
      <c r="B159">
        <v>214</v>
      </c>
      <c r="C159">
        <v>5</v>
      </c>
      <c r="D159">
        <f>MONTH(raw_monthly_order[[#This Row],[date]])</f>
        <v>6</v>
      </c>
    </row>
    <row r="160" spans="1:4" x14ac:dyDescent="0.3">
      <c r="A160" s="1">
        <v>45085</v>
      </c>
      <c r="B160">
        <v>831</v>
      </c>
      <c r="C160">
        <v>4</v>
      </c>
      <c r="D160">
        <f>MONTH(raw_monthly_order[[#This Row],[date]])</f>
        <v>6</v>
      </c>
    </row>
    <row r="161" spans="1:4" x14ac:dyDescent="0.3">
      <c r="A161" s="1">
        <v>45086</v>
      </c>
      <c r="B161">
        <v>234</v>
      </c>
      <c r="C161">
        <v>2</v>
      </c>
      <c r="D161">
        <f>MONTH(raw_monthly_order[[#This Row],[date]])</f>
        <v>6</v>
      </c>
    </row>
    <row r="162" spans="1:4" x14ac:dyDescent="0.3">
      <c r="A162" s="1">
        <v>45087</v>
      </c>
      <c r="B162">
        <v>833</v>
      </c>
      <c r="C162">
        <v>6</v>
      </c>
      <c r="D162">
        <f>MONTH(raw_monthly_order[[#This Row],[date]])</f>
        <v>6</v>
      </c>
    </row>
    <row r="163" spans="1:4" x14ac:dyDescent="0.3">
      <c r="A163" s="1">
        <v>45088</v>
      </c>
      <c r="B163">
        <v>515</v>
      </c>
      <c r="C163">
        <v>6</v>
      </c>
      <c r="D163">
        <f>MONTH(raw_monthly_order[[#This Row],[date]])</f>
        <v>6</v>
      </c>
    </row>
    <row r="164" spans="1:4" x14ac:dyDescent="0.3">
      <c r="A164" s="1">
        <v>45089</v>
      </c>
      <c r="B164">
        <v>100</v>
      </c>
      <c r="C164">
        <v>1</v>
      </c>
      <c r="D164">
        <f>MONTH(raw_monthly_order[[#This Row],[date]])</f>
        <v>6</v>
      </c>
    </row>
    <row r="165" spans="1:4" x14ac:dyDescent="0.3">
      <c r="A165" s="1">
        <v>45090</v>
      </c>
      <c r="B165">
        <v>240</v>
      </c>
      <c r="C165">
        <v>4</v>
      </c>
      <c r="D165">
        <f>MONTH(raw_monthly_order[[#This Row],[date]])</f>
        <v>6</v>
      </c>
    </row>
    <row r="166" spans="1:4" x14ac:dyDescent="0.3">
      <c r="A166" s="1">
        <v>45091</v>
      </c>
      <c r="B166">
        <v>899</v>
      </c>
      <c r="C166">
        <v>3</v>
      </c>
      <c r="D166">
        <f>MONTH(raw_monthly_order[[#This Row],[date]])</f>
        <v>6</v>
      </c>
    </row>
    <row r="167" spans="1:4" x14ac:dyDescent="0.3">
      <c r="A167" s="1">
        <v>45092</v>
      </c>
      <c r="B167">
        <v>675</v>
      </c>
      <c r="C167">
        <v>3</v>
      </c>
      <c r="D167">
        <f>MONTH(raw_monthly_order[[#This Row],[date]])</f>
        <v>6</v>
      </c>
    </row>
    <row r="168" spans="1:4" x14ac:dyDescent="0.3">
      <c r="A168" s="1">
        <v>45093</v>
      </c>
      <c r="B168">
        <v>689</v>
      </c>
      <c r="C168">
        <v>4</v>
      </c>
      <c r="D168">
        <f>MONTH(raw_monthly_order[[#This Row],[date]])</f>
        <v>6</v>
      </c>
    </row>
    <row r="169" spans="1:4" x14ac:dyDescent="0.3">
      <c r="A169" s="1">
        <v>45094</v>
      </c>
      <c r="B169">
        <v>798</v>
      </c>
      <c r="C169">
        <v>1</v>
      </c>
      <c r="D169">
        <f>MONTH(raw_monthly_order[[#This Row],[date]])</f>
        <v>6</v>
      </c>
    </row>
    <row r="170" spans="1:4" x14ac:dyDescent="0.3">
      <c r="A170" s="1">
        <v>45095</v>
      </c>
      <c r="B170">
        <v>300</v>
      </c>
      <c r="C170">
        <v>5</v>
      </c>
      <c r="D170">
        <f>MONTH(raw_monthly_order[[#This Row],[date]])</f>
        <v>6</v>
      </c>
    </row>
    <row r="171" spans="1:4" x14ac:dyDescent="0.3">
      <c r="A171" s="1">
        <v>45096</v>
      </c>
      <c r="B171">
        <v>376</v>
      </c>
      <c r="C171">
        <v>6</v>
      </c>
      <c r="D171">
        <f>MONTH(raw_monthly_order[[#This Row],[date]])</f>
        <v>6</v>
      </c>
    </row>
    <row r="172" spans="1:4" x14ac:dyDescent="0.3">
      <c r="A172" s="1">
        <v>45097</v>
      </c>
      <c r="B172">
        <v>790</v>
      </c>
      <c r="C172">
        <v>2</v>
      </c>
      <c r="D172">
        <f>MONTH(raw_monthly_order[[#This Row],[date]])</f>
        <v>6</v>
      </c>
    </row>
    <row r="173" spans="1:4" x14ac:dyDescent="0.3">
      <c r="A173" s="1">
        <v>45098</v>
      </c>
      <c r="B173">
        <v>717</v>
      </c>
      <c r="C173">
        <v>2</v>
      </c>
      <c r="D173">
        <f>MONTH(raw_monthly_order[[#This Row],[date]])</f>
        <v>6</v>
      </c>
    </row>
    <row r="174" spans="1:4" x14ac:dyDescent="0.3">
      <c r="A174" s="1">
        <v>45099</v>
      </c>
      <c r="B174">
        <v>502</v>
      </c>
      <c r="C174">
        <v>3</v>
      </c>
      <c r="D174">
        <f>MONTH(raw_monthly_order[[#This Row],[date]])</f>
        <v>6</v>
      </c>
    </row>
    <row r="175" spans="1:4" x14ac:dyDescent="0.3">
      <c r="A175" s="1">
        <v>45100</v>
      </c>
      <c r="B175">
        <v>301</v>
      </c>
      <c r="C175">
        <v>5</v>
      </c>
      <c r="D175">
        <f>MONTH(raw_monthly_order[[#This Row],[date]])</f>
        <v>6</v>
      </c>
    </row>
    <row r="176" spans="1:4" x14ac:dyDescent="0.3">
      <c r="A176" s="1">
        <v>45101</v>
      </c>
      <c r="B176">
        <v>364</v>
      </c>
      <c r="C176">
        <v>5</v>
      </c>
      <c r="D176">
        <f>MONTH(raw_monthly_order[[#This Row],[date]])</f>
        <v>6</v>
      </c>
    </row>
    <row r="177" spans="1:4" x14ac:dyDescent="0.3">
      <c r="A177" s="1">
        <v>45102</v>
      </c>
      <c r="B177">
        <v>874</v>
      </c>
      <c r="C177">
        <v>2</v>
      </c>
      <c r="D177">
        <f>MONTH(raw_monthly_order[[#This Row],[date]])</f>
        <v>6</v>
      </c>
    </row>
    <row r="178" spans="1:4" x14ac:dyDescent="0.3">
      <c r="A178" s="1">
        <v>45103</v>
      </c>
      <c r="B178">
        <v>381</v>
      </c>
      <c r="C178">
        <v>6</v>
      </c>
      <c r="D178">
        <f>MONTH(raw_monthly_order[[#This Row],[date]])</f>
        <v>6</v>
      </c>
    </row>
    <row r="179" spans="1:4" x14ac:dyDescent="0.3">
      <c r="A179" s="1">
        <v>45104</v>
      </c>
      <c r="B179">
        <v>311</v>
      </c>
      <c r="C179">
        <v>1</v>
      </c>
      <c r="D179">
        <f>MONTH(raw_monthly_order[[#This Row],[date]])</f>
        <v>6</v>
      </c>
    </row>
    <row r="180" spans="1:4" x14ac:dyDescent="0.3">
      <c r="A180" s="1">
        <v>45105</v>
      </c>
      <c r="B180">
        <v>107</v>
      </c>
      <c r="C180">
        <v>4</v>
      </c>
      <c r="D180">
        <f>MONTH(raw_monthly_order[[#This Row],[date]])</f>
        <v>6</v>
      </c>
    </row>
    <row r="181" spans="1:4" x14ac:dyDescent="0.3">
      <c r="A181" s="1">
        <v>45106</v>
      </c>
      <c r="B181">
        <v>704</v>
      </c>
      <c r="C181">
        <v>6</v>
      </c>
      <c r="D181">
        <f>MONTH(raw_monthly_order[[#This Row],[date]])</f>
        <v>6</v>
      </c>
    </row>
    <row r="182" spans="1:4" x14ac:dyDescent="0.3">
      <c r="A182" s="1">
        <v>45107</v>
      </c>
      <c r="B182">
        <v>901</v>
      </c>
      <c r="C182">
        <v>4</v>
      </c>
      <c r="D182">
        <f>MONTH(raw_monthly_order[[#This Row],[date]])</f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9DDC-A401-4087-AA5D-6A5BD6945C3F}">
  <sheetPr>
    <tabColor rgb="FF92D050"/>
  </sheetPr>
  <dimension ref="A1:D21"/>
  <sheetViews>
    <sheetView workbookViewId="0">
      <selection activeCell="A8" sqref="A8"/>
    </sheetView>
  </sheetViews>
  <sheetFormatPr defaultRowHeight="14.4" x14ac:dyDescent="0.3"/>
  <cols>
    <col min="1" max="1" width="12.5546875" bestFit="1" customWidth="1"/>
    <col min="2" max="2" width="14.21875" bestFit="1" customWidth="1"/>
    <col min="3" max="3" width="15.5546875" bestFit="1" customWidth="1"/>
    <col min="4" max="4" width="11.77734375" bestFit="1" customWidth="1"/>
  </cols>
  <sheetData>
    <row r="1" spans="1:4" x14ac:dyDescent="0.3">
      <c r="A1" s="2"/>
      <c r="B1" s="2"/>
    </row>
    <row r="2" spans="1:4" x14ac:dyDescent="0.3">
      <c r="A2" t="s">
        <v>20</v>
      </c>
      <c r="B2" s="7">
        <f>SUMIFS('raw-monthly-order'!$B:$B,'raw-monthly-order'!$D:$D,MONTH(MAX('raw-monthly-order'!$A:$A)))</f>
        <v>15941</v>
      </c>
    </row>
    <row r="4" spans="1:4" x14ac:dyDescent="0.3">
      <c r="A4" t="s">
        <v>27</v>
      </c>
      <c r="B4" s="8">
        <f>B2/(SUMIFS('raw-monthly-order'!$B:$B,'raw-monthly-order'!$D:$D,MONTH(MAX('raw-monthly-order'!$A:$A))-1))-1</f>
        <v>-1.5258215962441368E-2</v>
      </c>
    </row>
    <row r="5" spans="1:4" x14ac:dyDescent="0.3">
      <c r="B5" s="4"/>
    </row>
    <row r="6" spans="1:4" x14ac:dyDescent="0.3">
      <c r="A6" t="s">
        <v>21</v>
      </c>
    </row>
    <row r="7" spans="1:4" x14ac:dyDescent="0.3">
      <c r="A7" s="5" t="s">
        <v>28</v>
      </c>
      <c r="B7" t="s">
        <v>30</v>
      </c>
    </row>
    <row r="8" spans="1:4" x14ac:dyDescent="0.3">
      <c r="A8" s="9" t="s">
        <v>7</v>
      </c>
      <c r="B8">
        <v>4183</v>
      </c>
    </row>
    <row r="10" spans="1:4" x14ac:dyDescent="0.3">
      <c r="A10" t="s">
        <v>35</v>
      </c>
    </row>
    <row r="11" spans="1:4" x14ac:dyDescent="0.3">
      <c r="A11" s="7" t="str">
        <f>_xlfn.XLOOKUP(MIN($D$13:$D$15),$D$13:$D$15,$A$13:$A$15)</f>
        <v>yogyakarta</v>
      </c>
    </row>
    <row r="12" spans="1:4" x14ac:dyDescent="0.3">
      <c r="A12" s="5" t="s">
        <v>28</v>
      </c>
      <c r="B12" t="s">
        <v>30</v>
      </c>
      <c r="C12" t="s">
        <v>36</v>
      </c>
      <c r="D12" t="s">
        <v>37</v>
      </c>
    </row>
    <row r="13" spans="1:4" x14ac:dyDescent="0.3">
      <c r="A13" s="6" t="s">
        <v>14</v>
      </c>
      <c r="B13">
        <v>7219</v>
      </c>
      <c r="C13">
        <v>14</v>
      </c>
      <c r="D13" s="13">
        <f t="shared" ref="D13:D15" si="0">B13/C13</f>
        <v>515.64285714285711</v>
      </c>
    </row>
    <row r="14" spans="1:4" x14ac:dyDescent="0.3">
      <c r="A14" s="6" t="s">
        <v>16</v>
      </c>
      <c r="B14">
        <v>4183</v>
      </c>
      <c r="C14">
        <v>6</v>
      </c>
      <c r="D14" s="13">
        <f t="shared" si="0"/>
        <v>697.16666666666663</v>
      </c>
    </row>
    <row r="15" spans="1:4" x14ac:dyDescent="0.3">
      <c r="A15" s="6" t="s">
        <v>34</v>
      </c>
      <c r="B15">
        <v>4539</v>
      </c>
      <c r="C15">
        <v>10</v>
      </c>
      <c r="D15" s="13">
        <f t="shared" si="0"/>
        <v>453.9</v>
      </c>
    </row>
    <row r="16" spans="1:4" x14ac:dyDescent="0.3">
      <c r="A16" s="6" t="s">
        <v>29</v>
      </c>
      <c r="B16">
        <v>15941</v>
      </c>
      <c r="C16">
        <v>30</v>
      </c>
    </row>
    <row r="19" spans="1:1" x14ac:dyDescent="0.3">
      <c r="A19" s="6"/>
    </row>
    <row r="20" spans="1:1" x14ac:dyDescent="0.3">
      <c r="A20" s="6"/>
    </row>
    <row r="21" spans="1:1" x14ac:dyDescent="0.3">
      <c r="A2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C84A-15D0-4AE6-BAF7-4E6F8F6D65E8}">
  <sheetPr>
    <tabColor rgb="FF92D050"/>
  </sheetPr>
  <dimension ref="A1:F33"/>
  <sheetViews>
    <sheetView workbookViewId="0">
      <selection activeCell="G16" sqref="G16"/>
    </sheetView>
  </sheetViews>
  <sheetFormatPr defaultRowHeight="14.4" x14ac:dyDescent="0.3"/>
  <cols>
    <col min="1" max="1" width="13.5546875" style="1" customWidth="1"/>
    <col min="5" max="5" width="10.21875" bestFit="1" customWidth="1"/>
    <col min="6" max="6" width="11.21875" bestFit="1" customWidth="1"/>
  </cols>
  <sheetData>
    <row r="1" spans="1:6" x14ac:dyDescent="0.3">
      <c r="A1" s="1" t="s">
        <v>22</v>
      </c>
    </row>
    <row r="3" spans="1:6" x14ac:dyDescent="0.3">
      <c r="A3" s="12" t="s">
        <v>0</v>
      </c>
      <c r="B3" s="12" t="s">
        <v>1</v>
      </c>
      <c r="C3" s="12" t="s">
        <v>2</v>
      </c>
      <c r="D3" s="12" t="s">
        <v>26</v>
      </c>
      <c r="E3" s="12" t="s">
        <v>31</v>
      </c>
      <c r="F3" s="12" t="s">
        <v>32</v>
      </c>
    </row>
    <row r="4" spans="1:6" x14ac:dyDescent="0.3">
      <c r="A4" s="11" cm="1">
        <f t="array" ref="A4:D33">_xlfn._xlws.FILTER('raw-monthly-order'!$A:$D,'raw-monthly-order'!$D:$D=6,"no data")</f>
        <v>45078</v>
      </c>
      <c r="B4">
        <v>129</v>
      </c>
      <c r="C4">
        <v>1</v>
      </c>
      <c r="D4">
        <v>6</v>
      </c>
      <c r="E4" s="10" t="str">
        <f>VLOOKUP('Answer 5'!$C4,'raw-name'!$A:$B,2,0)</f>
        <v>joko</v>
      </c>
      <c r="F4" s="10" t="str">
        <f>_xlfn.XLOOKUP($C4,'raw-alamat'!$A:$A,'raw-alamat'!$C:$C)</f>
        <v>bantul</v>
      </c>
    </row>
    <row r="5" spans="1:6" x14ac:dyDescent="0.3">
      <c r="A5" s="1">
        <v>45079</v>
      </c>
      <c r="B5">
        <v>424</v>
      </c>
      <c r="C5">
        <v>3</v>
      </c>
      <c r="D5">
        <v>6</v>
      </c>
      <c r="E5" t="str">
        <f>VLOOKUP('Answer 5'!$C5,'raw-name'!$A:$B,2,0)</f>
        <v>kris</v>
      </c>
      <c r="F5" t="str">
        <f>_xlfn.XLOOKUP($C5,'raw-alamat'!$A:$A,'raw-alamat'!$C:$C)</f>
        <v>sleman</v>
      </c>
    </row>
    <row r="6" spans="1:6" x14ac:dyDescent="0.3">
      <c r="A6" s="1">
        <v>45080</v>
      </c>
      <c r="B6">
        <v>457</v>
      </c>
      <c r="C6">
        <v>6</v>
      </c>
      <c r="D6">
        <v>6</v>
      </c>
      <c r="E6" t="str">
        <f>VLOOKUP('Answer 5'!$C6,'raw-name'!$A:$B,2,0)</f>
        <v>sir</v>
      </c>
      <c r="F6" t="str">
        <f>_xlfn.XLOOKUP($C6,'raw-alamat'!$A:$A,'raw-alamat'!$C:$C)</f>
        <v>bantul</v>
      </c>
    </row>
    <row r="7" spans="1:6" x14ac:dyDescent="0.3">
      <c r="A7" s="1">
        <v>45081</v>
      </c>
      <c r="B7">
        <v>812</v>
      </c>
      <c r="C7">
        <v>3</v>
      </c>
      <c r="D7">
        <v>6</v>
      </c>
      <c r="E7" t="str">
        <f>VLOOKUP('Answer 5'!$C7,'raw-name'!$A:$B,2,0)</f>
        <v>kris</v>
      </c>
      <c r="F7" t="str">
        <f>_xlfn.XLOOKUP($C7,'raw-alamat'!$A:$A,'raw-alamat'!$C:$C)</f>
        <v>sleman</v>
      </c>
    </row>
    <row r="8" spans="1:6" x14ac:dyDescent="0.3">
      <c r="A8" s="1">
        <v>45082</v>
      </c>
      <c r="B8">
        <v>592</v>
      </c>
      <c r="C8">
        <v>5</v>
      </c>
      <c r="D8">
        <v>6</v>
      </c>
      <c r="E8" t="str">
        <f>VLOOKUP('Answer 5'!$C8,'raw-name'!$A:$B,2,0)</f>
        <v>titin</v>
      </c>
      <c r="F8" t="str">
        <f>_xlfn.XLOOKUP($C8,'raw-alamat'!$A:$A,'raw-alamat'!$C:$C)</f>
        <v>yogyakarta</v>
      </c>
    </row>
    <row r="9" spans="1:6" x14ac:dyDescent="0.3">
      <c r="A9" s="1">
        <v>45083</v>
      </c>
      <c r="B9">
        <v>871</v>
      </c>
      <c r="C9">
        <v>3</v>
      </c>
      <c r="D9">
        <v>6</v>
      </c>
      <c r="E9" t="str">
        <f>VLOOKUP('Answer 5'!$C9,'raw-name'!$A:$B,2,0)</f>
        <v>kris</v>
      </c>
      <c r="F9" t="str">
        <f>_xlfn.XLOOKUP($C9,'raw-alamat'!$A:$A,'raw-alamat'!$C:$C)</f>
        <v>sleman</v>
      </c>
    </row>
    <row r="10" spans="1:6" x14ac:dyDescent="0.3">
      <c r="A10" s="1">
        <v>45084</v>
      </c>
      <c r="B10">
        <v>214</v>
      </c>
      <c r="C10">
        <v>5</v>
      </c>
      <c r="D10">
        <v>6</v>
      </c>
      <c r="E10" t="str">
        <f>VLOOKUP('Answer 5'!$C10,'raw-name'!$A:$B,2,0)</f>
        <v>titin</v>
      </c>
      <c r="F10" t="str">
        <f>_xlfn.XLOOKUP($C10,'raw-alamat'!$A:$A,'raw-alamat'!$C:$C)</f>
        <v>yogyakarta</v>
      </c>
    </row>
    <row r="11" spans="1:6" x14ac:dyDescent="0.3">
      <c r="A11" s="1">
        <v>45085</v>
      </c>
      <c r="B11">
        <v>831</v>
      </c>
      <c r="C11">
        <v>4</v>
      </c>
      <c r="D11">
        <v>6</v>
      </c>
      <c r="E11" t="str">
        <f>VLOOKUP('Answer 5'!$C11,'raw-name'!$A:$B,2,0)</f>
        <v>nandar</v>
      </c>
      <c r="F11" t="str">
        <f>_xlfn.XLOOKUP($C11,'raw-alamat'!$A:$A,'raw-alamat'!$C:$C)</f>
        <v>yogyakarta</v>
      </c>
    </row>
    <row r="12" spans="1:6" x14ac:dyDescent="0.3">
      <c r="A12" s="1">
        <v>45086</v>
      </c>
      <c r="B12">
        <v>234</v>
      </c>
      <c r="C12">
        <v>2</v>
      </c>
      <c r="D12">
        <v>6</v>
      </c>
      <c r="E12" t="str">
        <f>VLOOKUP('Answer 5'!$C12,'raw-name'!$A:$B,2,0)</f>
        <v>bambang</v>
      </c>
      <c r="F12" t="str">
        <f>_xlfn.XLOOKUP($C12,'raw-alamat'!$A:$A,'raw-alamat'!$C:$C)</f>
        <v>bantul</v>
      </c>
    </row>
    <row r="13" spans="1:6" x14ac:dyDescent="0.3">
      <c r="A13" s="1">
        <v>45087</v>
      </c>
      <c r="B13">
        <v>833</v>
      </c>
      <c r="C13">
        <v>6</v>
      </c>
      <c r="D13">
        <v>6</v>
      </c>
      <c r="E13" t="str">
        <f>VLOOKUP('Answer 5'!$C13,'raw-name'!$A:$B,2,0)</f>
        <v>sir</v>
      </c>
      <c r="F13" t="str">
        <f>_xlfn.XLOOKUP($C13,'raw-alamat'!$A:$A,'raw-alamat'!$C:$C)</f>
        <v>bantul</v>
      </c>
    </row>
    <row r="14" spans="1:6" x14ac:dyDescent="0.3">
      <c r="A14" s="1">
        <v>45088</v>
      </c>
      <c r="B14">
        <v>515</v>
      </c>
      <c r="C14">
        <v>6</v>
      </c>
      <c r="D14">
        <v>6</v>
      </c>
      <c r="E14" t="str">
        <f>VLOOKUP('Answer 5'!$C14,'raw-name'!$A:$B,2,0)</f>
        <v>sir</v>
      </c>
      <c r="F14" t="str">
        <f>_xlfn.XLOOKUP($C14,'raw-alamat'!$A:$A,'raw-alamat'!$C:$C)</f>
        <v>bantul</v>
      </c>
    </row>
    <row r="15" spans="1:6" x14ac:dyDescent="0.3">
      <c r="A15" s="1">
        <v>45089</v>
      </c>
      <c r="B15">
        <v>100</v>
      </c>
      <c r="C15">
        <v>1</v>
      </c>
      <c r="D15">
        <v>6</v>
      </c>
      <c r="E15" t="str">
        <f>VLOOKUP('Answer 5'!$C15,'raw-name'!$A:$B,2,0)</f>
        <v>joko</v>
      </c>
      <c r="F15" t="str">
        <f>_xlfn.XLOOKUP($C15,'raw-alamat'!$A:$A,'raw-alamat'!$C:$C)</f>
        <v>bantul</v>
      </c>
    </row>
    <row r="16" spans="1:6" x14ac:dyDescent="0.3">
      <c r="A16" s="1">
        <v>45090</v>
      </c>
      <c r="B16">
        <v>240</v>
      </c>
      <c r="C16">
        <v>4</v>
      </c>
      <c r="D16">
        <v>6</v>
      </c>
      <c r="E16" t="str">
        <f>VLOOKUP('Answer 5'!$C16,'raw-name'!$A:$B,2,0)</f>
        <v>nandar</v>
      </c>
      <c r="F16" t="str">
        <f>_xlfn.XLOOKUP($C16,'raw-alamat'!$A:$A,'raw-alamat'!$C:$C)</f>
        <v>yogyakarta</v>
      </c>
    </row>
    <row r="17" spans="1:6" x14ac:dyDescent="0.3">
      <c r="A17" s="1">
        <v>45091</v>
      </c>
      <c r="B17">
        <v>899</v>
      </c>
      <c r="C17">
        <v>3</v>
      </c>
      <c r="D17">
        <v>6</v>
      </c>
      <c r="E17" t="str">
        <f>VLOOKUP('Answer 5'!$C17,'raw-name'!$A:$B,2,0)</f>
        <v>kris</v>
      </c>
      <c r="F17" t="str">
        <f>_xlfn.XLOOKUP($C17,'raw-alamat'!$A:$A,'raw-alamat'!$C:$C)</f>
        <v>sleman</v>
      </c>
    </row>
    <row r="18" spans="1:6" x14ac:dyDescent="0.3">
      <c r="A18" s="1">
        <v>45092</v>
      </c>
      <c r="B18">
        <v>675</v>
      </c>
      <c r="C18">
        <v>3</v>
      </c>
      <c r="D18">
        <v>6</v>
      </c>
      <c r="E18" t="str">
        <f>VLOOKUP('Answer 5'!$C18,'raw-name'!$A:$B,2,0)</f>
        <v>kris</v>
      </c>
      <c r="F18" t="str">
        <f>_xlfn.XLOOKUP($C18,'raw-alamat'!$A:$A,'raw-alamat'!$C:$C)</f>
        <v>sleman</v>
      </c>
    </row>
    <row r="19" spans="1:6" x14ac:dyDescent="0.3">
      <c r="A19" s="1">
        <v>45093</v>
      </c>
      <c r="B19">
        <v>689</v>
      </c>
      <c r="C19">
        <v>4</v>
      </c>
      <c r="D19">
        <v>6</v>
      </c>
      <c r="E19" t="str">
        <f>VLOOKUP('Answer 5'!$C19,'raw-name'!$A:$B,2,0)</f>
        <v>nandar</v>
      </c>
      <c r="F19" t="str">
        <f>_xlfn.XLOOKUP($C19,'raw-alamat'!$A:$A,'raw-alamat'!$C:$C)</f>
        <v>yogyakarta</v>
      </c>
    </row>
    <row r="20" spans="1:6" x14ac:dyDescent="0.3">
      <c r="A20" s="1">
        <v>45094</v>
      </c>
      <c r="B20">
        <v>798</v>
      </c>
      <c r="C20">
        <v>1</v>
      </c>
      <c r="D20">
        <v>6</v>
      </c>
      <c r="E20" t="str">
        <f>VLOOKUP('Answer 5'!$C20,'raw-name'!$A:$B,2,0)</f>
        <v>joko</v>
      </c>
      <c r="F20" t="str">
        <f>_xlfn.XLOOKUP($C20,'raw-alamat'!$A:$A,'raw-alamat'!$C:$C)</f>
        <v>bantul</v>
      </c>
    </row>
    <row r="21" spans="1:6" x14ac:dyDescent="0.3">
      <c r="A21" s="1">
        <v>45095</v>
      </c>
      <c r="B21">
        <v>300</v>
      </c>
      <c r="C21">
        <v>5</v>
      </c>
      <c r="D21">
        <v>6</v>
      </c>
      <c r="E21" t="str">
        <f>VLOOKUP('Answer 5'!$C21,'raw-name'!$A:$B,2,0)</f>
        <v>titin</v>
      </c>
      <c r="F21" t="str">
        <f>_xlfn.XLOOKUP($C21,'raw-alamat'!$A:$A,'raw-alamat'!$C:$C)</f>
        <v>yogyakarta</v>
      </c>
    </row>
    <row r="22" spans="1:6" x14ac:dyDescent="0.3">
      <c r="A22" s="1">
        <v>45096</v>
      </c>
      <c r="B22">
        <v>376</v>
      </c>
      <c r="C22">
        <v>6</v>
      </c>
      <c r="D22">
        <v>6</v>
      </c>
      <c r="E22" t="str">
        <f>VLOOKUP('Answer 5'!$C22,'raw-name'!$A:$B,2,0)</f>
        <v>sir</v>
      </c>
      <c r="F22" t="str">
        <f>_xlfn.XLOOKUP($C22,'raw-alamat'!$A:$A,'raw-alamat'!$C:$C)</f>
        <v>bantul</v>
      </c>
    </row>
    <row r="23" spans="1:6" x14ac:dyDescent="0.3">
      <c r="A23" s="1">
        <v>45097</v>
      </c>
      <c r="B23">
        <v>790</v>
      </c>
      <c r="C23">
        <v>2</v>
      </c>
      <c r="D23">
        <v>6</v>
      </c>
      <c r="E23" t="str">
        <f>VLOOKUP('Answer 5'!$C23,'raw-name'!$A:$B,2,0)</f>
        <v>bambang</v>
      </c>
      <c r="F23" t="str">
        <f>_xlfn.XLOOKUP($C23,'raw-alamat'!$A:$A,'raw-alamat'!$C:$C)</f>
        <v>bantul</v>
      </c>
    </row>
    <row r="24" spans="1:6" x14ac:dyDescent="0.3">
      <c r="A24" s="1">
        <v>45098</v>
      </c>
      <c r="B24">
        <v>717</v>
      </c>
      <c r="C24">
        <v>2</v>
      </c>
      <c r="D24">
        <v>6</v>
      </c>
      <c r="E24" t="str">
        <f>VLOOKUP('Answer 5'!$C24,'raw-name'!$A:$B,2,0)</f>
        <v>bambang</v>
      </c>
      <c r="F24" t="str">
        <f>_xlfn.XLOOKUP($C24,'raw-alamat'!$A:$A,'raw-alamat'!$C:$C)</f>
        <v>bantul</v>
      </c>
    </row>
    <row r="25" spans="1:6" x14ac:dyDescent="0.3">
      <c r="A25" s="1">
        <v>45099</v>
      </c>
      <c r="B25">
        <v>502</v>
      </c>
      <c r="C25">
        <v>3</v>
      </c>
      <c r="D25">
        <v>6</v>
      </c>
      <c r="E25" t="str">
        <f>VLOOKUP('Answer 5'!$C25,'raw-name'!$A:$B,2,0)</f>
        <v>kris</v>
      </c>
      <c r="F25" t="str">
        <f>_xlfn.XLOOKUP($C25,'raw-alamat'!$A:$A,'raw-alamat'!$C:$C)</f>
        <v>sleman</v>
      </c>
    </row>
    <row r="26" spans="1:6" x14ac:dyDescent="0.3">
      <c r="A26" s="1">
        <v>45100</v>
      </c>
      <c r="B26">
        <v>301</v>
      </c>
      <c r="C26">
        <v>5</v>
      </c>
      <c r="D26">
        <v>6</v>
      </c>
      <c r="E26" t="str">
        <f>VLOOKUP('Answer 5'!$C26,'raw-name'!$A:$B,2,0)</f>
        <v>titin</v>
      </c>
      <c r="F26" t="str">
        <f>_xlfn.XLOOKUP($C26,'raw-alamat'!$A:$A,'raw-alamat'!$C:$C)</f>
        <v>yogyakarta</v>
      </c>
    </row>
    <row r="27" spans="1:6" x14ac:dyDescent="0.3">
      <c r="A27" s="1">
        <v>45101</v>
      </c>
      <c r="B27">
        <v>364</v>
      </c>
      <c r="C27">
        <v>5</v>
      </c>
      <c r="D27">
        <v>6</v>
      </c>
      <c r="E27" t="str">
        <f>VLOOKUP('Answer 5'!$C27,'raw-name'!$A:$B,2,0)</f>
        <v>titin</v>
      </c>
      <c r="F27" t="str">
        <f>_xlfn.XLOOKUP($C27,'raw-alamat'!$A:$A,'raw-alamat'!$C:$C)</f>
        <v>yogyakarta</v>
      </c>
    </row>
    <row r="28" spans="1:6" x14ac:dyDescent="0.3">
      <c r="A28" s="1">
        <v>45102</v>
      </c>
      <c r="B28">
        <v>874</v>
      </c>
      <c r="C28">
        <v>2</v>
      </c>
      <c r="D28">
        <v>6</v>
      </c>
      <c r="E28" t="str">
        <f>VLOOKUP('Answer 5'!$C28,'raw-name'!$A:$B,2,0)</f>
        <v>bambang</v>
      </c>
      <c r="F28" t="str">
        <f>_xlfn.XLOOKUP($C28,'raw-alamat'!$A:$A,'raw-alamat'!$C:$C)</f>
        <v>bantul</v>
      </c>
    </row>
    <row r="29" spans="1:6" x14ac:dyDescent="0.3">
      <c r="A29" s="1">
        <v>45103</v>
      </c>
      <c r="B29">
        <v>381</v>
      </c>
      <c r="C29">
        <v>6</v>
      </c>
      <c r="D29">
        <v>6</v>
      </c>
      <c r="E29" t="str">
        <f>VLOOKUP('Answer 5'!$C29,'raw-name'!$A:$B,2,0)</f>
        <v>sir</v>
      </c>
      <c r="F29" t="str">
        <f>_xlfn.XLOOKUP($C29,'raw-alamat'!$A:$A,'raw-alamat'!$C:$C)</f>
        <v>bantul</v>
      </c>
    </row>
    <row r="30" spans="1:6" x14ac:dyDescent="0.3">
      <c r="A30" s="1">
        <v>45104</v>
      </c>
      <c r="B30">
        <v>311</v>
      </c>
      <c r="C30">
        <v>1</v>
      </c>
      <c r="D30">
        <v>6</v>
      </c>
      <c r="E30" t="str">
        <f>VLOOKUP('Answer 5'!$C30,'raw-name'!$A:$B,2,0)</f>
        <v>joko</v>
      </c>
      <c r="F30" t="str">
        <f>_xlfn.XLOOKUP($C30,'raw-alamat'!$A:$A,'raw-alamat'!$C:$C)</f>
        <v>bantul</v>
      </c>
    </row>
    <row r="31" spans="1:6" x14ac:dyDescent="0.3">
      <c r="A31" s="1">
        <v>45105</v>
      </c>
      <c r="B31">
        <v>107</v>
      </c>
      <c r="C31">
        <v>4</v>
      </c>
      <c r="D31">
        <v>6</v>
      </c>
      <c r="E31" t="str">
        <f>VLOOKUP('Answer 5'!$C31,'raw-name'!$A:$B,2,0)</f>
        <v>nandar</v>
      </c>
      <c r="F31" t="str">
        <f>_xlfn.XLOOKUP($C31,'raw-alamat'!$A:$A,'raw-alamat'!$C:$C)</f>
        <v>yogyakarta</v>
      </c>
    </row>
    <row r="32" spans="1:6" x14ac:dyDescent="0.3">
      <c r="A32" s="1">
        <v>45106</v>
      </c>
      <c r="B32">
        <v>704</v>
      </c>
      <c r="C32">
        <v>6</v>
      </c>
      <c r="D32">
        <v>6</v>
      </c>
      <c r="E32" t="str">
        <f>VLOOKUP('Answer 5'!$C32,'raw-name'!$A:$B,2,0)</f>
        <v>sir</v>
      </c>
      <c r="F32" t="str">
        <f>_xlfn.XLOOKUP($C32,'raw-alamat'!$A:$A,'raw-alamat'!$C:$C)</f>
        <v>bantul</v>
      </c>
    </row>
    <row r="33" spans="1:6" x14ac:dyDescent="0.3">
      <c r="A33" s="1">
        <v>45107</v>
      </c>
      <c r="B33">
        <v>901</v>
      </c>
      <c r="C33">
        <v>4</v>
      </c>
      <c r="D33">
        <v>6</v>
      </c>
      <c r="E33" t="str">
        <f>VLOOKUP('Answer 5'!$C33,'raw-name'!$A:$B,2,0)</f>
        <v>nandar</v>
      </c>
      <c r="F33" t="str">
        <f>_xlfn.XLOOKUP($C33,'raw-alamat'!$A:$A,'raw-alamat'!$C:$C)</f>
        <v>yogyakarta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2A8C40-22DB-497F-AA54-BDBD71BB01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Task</vt:lpstr>
      <vt:lpstr>raw-alamat</vt:lpstr>
      <vt:lpstr>raw-name</vt:lpstr>
      <vt:lpstr>raw-monthly-order</vt:lpstr>
      <vt:lpstr>Answer 1-4</vt:lpstr>
      <vt:lpstr>Answer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 Awan</dc:creator>
  <cp:lastModifiedBy>Awan Awan</cp:lastModifiedBy>
  <dcterms:created xsi:type="dcterms:W3CDTF">2023-11-20T02:28:29Z</dcterms:created>
  <dcterms:modified xsi:type="dcterms:W3CDTF">2023-11-23T07:55:30Z</dcterms:modified>
</cp:coreProperties>
</file>