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0EFD425D-45FE-D440-919D-3AA96D4D80D0}" xr6:coauthVersionLast="41" xr6:coauthVersionMax="41" xr10:uidLastSave="{00000000-0000-0000-0000-000000000000}"/>
  <bookViews>
    <workbookView xWindow="0" yWindow="460" windowWidth="27660" windowHeight="17540" xr2:uid="{00000000-000D-0000-FFFF-FFFF00000000}"/>
  </bookViews>
  <sheets>
    <sheet name="ATOC-1060-2018_AllData_wo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18" i="1" l="1"/>
  <c r="U219" i="1"/>
  <c r="U220" i="1"/>
  <c r="U221" i="1"/>
  <c r="U222" i="1"/>
  <c r="U223" i="1"/>
  <c r="U224" i="1"/>
  <c r="U225" i="1"/>
  <c r="U226" i="1"/>
  <c r="U227" i="1"/>
  <c r="U22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" i="1"/>
  <c r="P226" i="1" s="1"/>
  <c r="U2" i="1"/>
  <c r="P228" i="1" s="1"/>
  <c r="U60" i="1"/>
  <c r="U61" i="1"/>
  <c r="U62" i="1"/>
  <c r="U63" i="1"/>
  <c r="U64" i="1"/>
  <c r="U65" i="1"/>
  <c r="U66" i="1"/>
  <c r="U67" i="1"/>
  <c r="U68" i="1"/>
  <c r="U69" i="1"/>
  <c r="U70" i="1"/>
  <c r="U72" i="1"/>
  <c r="U73" i="1"/>
  <c r="U74" i="1"/>
  <c r="U75" i="1"/>
  <c r="U76" i="1"/>
  <c r="U77" i="1"/>
  <c r="U78" i="1"/>
  <c r="U79" i="1"/>
  <c r="U80" i="1"/>
  <c r="U81" i="1"/>
  <c r="U82" i="1"/>
  <c r="U83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5" i="1"/>
  <c r="U146" i="1"/>
  <c r="U147" i="1"/>
  <c r="U149" i="1"/>
  <c r="U150" i="1"/>
  <c r="U151" i="1"/>
  <c r="U152" i="1"/>
  <c r="U153" i="1"/>
  <c r="U154" i="1"/>
  <c r="U155" i="1"/>
  <c r="U156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80" i="1"/>
  <c r="U181" i="1"/>
  <c r="U182" i="1"/>
  <c r="U183" i="1"/>
  <c r="U184" i="1"/>
  <c r="U185" i="1"/>
  <c r="U186" i="1"/>
  <c r="U187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T37" i="1"/>
  <c r="U37" i="1"/>
  <c r="T38" i="1"/>
  <c r="U38" i="1"/>
  <c r="T39" i="1"/>
  <c r="U39" i="1"/>
  <c r="T40" i="1"/>
  <c r="U40" i="1"/>
  <c r="T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T53" i="1"/>
  <c r="U53" i="1"/>
  <c r="T54" i="1"/>
  <c r="U54" i="1"/>
  <c r="T55" i="1"/>
  <c r="U55" i="1"/>
  <c r="T56" i="1"/>
  <c r="U56" i="1"/>
  <c r="T57" i="1"/>
  <c r="U57" i="1"/>
  <c r="T58" i="1"/>
  <c r="T59" i="1"/>
  <c r="U59" i="1"/>
  <c r="T2" i="1"/>
  <c r="O228" i="1" s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R2" i="1"/>
  <c r="O22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R3" i="1"/>
  <c r="O227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204" i="1"/>
  <c r="S2" i="1"/>
  <c r="P227" i="1" s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H218" i="1"/>
  <c r="H224" i="1" s="1"/>
  <c r="H219" i="1"/>
  <c r="H222" i="1" s="1"/>
  <c r="H225" i="1" s="1"/>
  <c r="H220" i="1"/>
  <c r="J219" i="1"/>
  <c r="K221" i="1"/>
  <c r="K220" i="1"/>
  <c r="K219" i="1"/>
  <c r="I220" i="1"/>
  <c r="I219" i="1"/>
  <c r="I222" i="1" s="1"/>
  <c r="I218" i="1"/>
  <c r="I224" i="1" l="1"/>
  <c r="I225" i="1"/>
</calcChain>
</file>

<file path=xl/sharedStrings.xml><?xml version="1.0" encoding="utf-8"?>
<sst xmlns="http://schemas.openxmlformats.org/spreadsheetml/2006/main" count="1562" uniqueCount="770">
  <si>
    <t>ID nr</t>
  </si>
  <si>
    <t>Status</t>
  </si>
  <si>
    <t>Class Level</t>
  </si>
  <si>
    <t>College</t>
  </si>
  <si>
    <t>Major</t>
  </si>
  <si>
    <t>F_18_101</t>
  </si>
  <si>
    <t>Enrolled</t>
  </si>
  <si>
    <t>Sophomore</t>
  </si>
  <si>
    <t>ARSCU</t>
  </si>
  <si>
    <t>ENGL-BA, SOCY-ADL</t>
  </si>
  <si>
    <t>F_18_102</t>
  </si>
  <si>
    <t>Junior</t>
  </si>
  <si>
    <t>CSCI-BA</t>
  </si>
  <si>
    <t>F_18_103</t>
  </si>
  <si>
    <t>Freshman</t>
  </si>
  <si>
    <t>MATH-BA</t>
  </si>
  <si>
    <t>F_18_104</t>
  </si>
  <si>
    <t>ENVS-BA</t>
  </si>
  <si>
    <t>F_18_105</t>
  </si>
  <si>
    <t>CMCIU</t>
  </si>
  <si>
    <t>STCM-BS</t>
  </si>
  <si>
    <t>F_18_106</t>
  </si>
  <si>
    <t>PSCI-BA</t>
  </si>
  <si>
    <t>F_18_107</t>
  </si>
  <si>
    <t>BUSNU</t>
  </si>
  <si>
    <t>MKTG-BSBU</t>
  </si>
  <si>
    <t>F_18_108</t>
  </si>
  <si>
    <t>XXAS</t>
  </si>
  <si>
    <t>F_18_109</t>
  </si>
  <si>
    <t>PSCI-BA, PXPL-COS</t>
  </si>
  <si>
    <t>F_18_110</t>
  </si>
  <si>
    <t>F_18_111</t>
  </si>
  <si>
    <t>F_18_112</t>
  </si>
  <si>
    <t>ECON-BA</t>
  </si>
  <si>
    <t>F_18_113</t>
  </si>
  <si>
    <t>ACCT-BSBU</t>
  </si>
  <si>
    <t>F_18_114</t>
  </si>
  <si>
    <t>XXAS, PRBU-COS</t>
  </si>
  <si>
    <t>F_18_115</t>
  </si>
  <si>
    <t>COMN-BA</t>
  </si>
  <si>
    <t>F_18_116</t>
  </si>
  <si>
    <t>F_18_117</t>
  </si>
  <si>
    <t>XXBU</t>
  </si>
  <si>
    <t>F_18_118</t>
  </si>
  <si>
    <t>F_18_119</t>
  </si>
  <si>
    <t>SOCY-BA</t>
  </si>
  <si>
    <t>F_18_120</t>
  </si>
  <si>
    <t>HIST-BA</t>
  </si>
  <si>
    <t>F_18_121</t>
  </si>
  <si>
    <t>Senior</t>
  </si>
  <si>
    <t>ENGRU</t>
  </si>
  <si>
    <t>CSEN-BSCS</t>
  </si>
  <si>
    <t>F_18_122</t>
  </si>
  <si>
    <t>F_18_123</t>
  </si>
  <si>
    <t>F_18_124</t>
  </si>
  <si>
    <t>IAFS-BA</t>
  </si>
  <si>
    <t>F_18_125</t>
  </si>
  <si>
    <t>F_18_126</t>
  </si>
  <si>
    <t>PHYS-BA</t>
  </si>
  <si>
    <t>F_18_127</t>
  </si>
  <si>
    <t>Waitlisted</t>
  </si>
  <si>
    <t>MGMT-BSBU</t>
  </si>
  <si>
    <t>F_18_128</t>
  </si>
  <si>
    <t>F_18_129</t>
  </si>
  <si>
    <t>F_18_130</t>
  </si>
  <si>
    <t>F_18_131</t>
  </si>
  <si>
    <t>ECON-BA, CSCI-ADL</t>
  </si>
  <si>
    <t>F_18_132</t>
  </si>
  <si>
    <t>F_18_133</t>
  </si>
  <si>
    <t>F_18_134</t>
  </si>
  <si>
    <t>F_18_135</t>
  </si>
  <si>
    <t>XXAS, PXPL-COS</t>
  </si>
  <si>
    <t>F_18_136</t>
  </si>
  <si>
    <t>ACCT-BSBU, FNCE-ADL</t>
  </si>
  <si>
    <t>F_18_137</t>
  </si>
  <si>
    <t>F_18_138</t>
  </si>
  <si>
    <t>F_18_139</t>
  </si>
  <si>
    <t>F_18_140</t>
  </si>
  <si>
    <t>F_18_141</t>
  </si>
  <si>
    <t>F_18_142</t>
  </si>
  <si>
    <t>F_18_143</t>
  </si>
  <si>
    <t>F_18_144</t>
  </si>
  <si>
    <t>F_18_145</t>
  </si>
  <si>
    <t>FILM-BA, HIST-ADL</t>
  </si>
  <si>
    <t>F_18_146</t>
  </si>
  <si>
    <t>F_18_147</t>
  </si>
  <si>
    <t>F_18_148</t>
  </si>
  <si>
    <t>EVEN-BSEV</t>
  </si>
  <si>
    <t>F_18_149</t>
  </si>
  <si>
    <t>JPNS-BA</t>
  </si>
  <si>
    <t>F_18_150</t>
  </si>
  <si>
    <t>F_18_151</t>
  </si>
  <si>
    <t>FNCE-BSBU</t>
  </si>
  <si>
    <t>F_18_152</t>
  </si>
  <si>
    <t>F_18_153</t>
  </si>
  <si>
    <t>F_18_154</t>
  </si>
  <si>
    <t>F_18_155</t>
  </si>
  <si>
    <t>FILM-BA</t>
  </si>
  <si>
    <t>F_18_156</t>
  </si>
  <si>
    <t>F_18_157</t>
  </si>
  <si>
    <t>F_18_158</t>
  </si>
  <si>
    <t>F_18_159</t>
  </si>
  <si>
    <t>F_18_160</t>
  </si>
  <si>
    <t>F_18_161</t>
  </si>
  <si>
    <t>SOCY-BA, PXPL-COS</t>
  </si>
  <si>
    <t>F_18_162</t>
  </si>
  <si>
    <t>F_18_163</t>
  </si>
  <si>
    <t>F_18_164</t>
  </si>
  <si>
    <t>F_18_165</t>
  </si>
  <si>
    <t>F_18_166</t>
  </si>
  <si>
    <t>F_18_167</t>
  </si>
  <si>
    <t>DNCE-BA</t>
  </si>
  <si>
    <t>F_18_168</t>
  </si>
  <si>
    <t>F_18_169</t>
  </si>
  <si>
    <t>F_18_170</t>
  </si>
  <si>
    <t>GRMN-BA, PRMX-COS, IAFS-ADL</t>
  </si>
  <si>
    <t>F_18_171</t>
  </si>
  <si>
    <t>F_18_172</t>
  </si>
  <si>
    <t>F_18_173</t>
  </si>
  <si>
    <t>F_18_174</t>
  </si>
  <si>
    <t>F_18_175</t>
  </si>
  <si>
    <t>F_18_176</t>
  </si>
  <si>
    <t>F_18_177</t>
  </si>
  <si>
    <t>F_18_178</t>
  </si>
  <si>
    <t>F_18_179</t>
  </si>
  <si>
    <t>F_18_180</t>
  </si>
  <si>
    <t>F_18_181</t>
  </si>
  <si>
    <t>F_18_182</t>
  </si>
  <si>
    <t>F_18_183</t>
  </si>
  <si>
    <t>F_18_184</t>
  </si>
  <si>
    <t>F_18_185</t>
  </si>
  <si>
    <t>F_18_186</t>
  </si>
  <si>
    <t>F_18_187</t>
  </si>
  <si>
    <t>F_18_188</t>
  </si>
  <si>
    <t>F_18_189</t>
  </si>
  <si>
    <t>CHEM-BA</t>
  </si>
  <si>
    <t>F_18_190</t>
  </si>
  <si>
    <t>F_18_191</t>
  </si>
  <si>
    <t>F_18_192</t>
  </si>
  <si>
    <t>F_18_193</t>
  </si>
  <si>
    <t>PHIL-BA</t>
  </si>
  <si>
    <t>F_18_194</t>
  </si>
  <si>
    <t>F_18_195</t>
  </si>
  <si>
    <t>F_18_196</t>
  </si>
  <si>
    <t>F_18_197</t>
  </si>
  <si>
    <t>F_18_198</t>
  </si>
  <si>
    <t>F_18_199</t>
  </si>
  <si>
    <t>F_18_200</t>
  </si>
  <si>
    <t>F_18_201</t>
  </si>
  <si>
    <t>F_18_202</t>
  </si>
  <si>
    <t>F_18_203</t>
  </si>
  <si>
    <t>F_18_204</t>
  </si>
  <si>
    <t>BUSNU, CRTUA</t>
  </si>
  <si>
    <t>MKTG-BSBU, TAMD-CERU</t>
  </si>
  <si>
    <t>F_18_205</t>
  </si>
  <si>
    <t>F_18_206</t>
  </si>
  <si>
    <t>F_18_207</t>
  </si>
  <si>
    <t>F_18_208</t>
  </si>
  <si>
    <t>ENGL-BA</t>
  </si>
  <si>
    <t>F_18_209</t>
  </si>
  <si>
    <t>F_18_210</t>
  </si>
  <si>
    <t>F_18_211</t>
  </si>
  <si>
    <t>F_18_212</t>
  </si>
  <si>
    <t>F_18_213</t>
  </si>
  <si>
    <t>F_18_214</t>
  </si>
  <si>
    <t>F_18_215</t>
  </si>
  <si>
    <t>F_18_216</t>
  </si>
  <si>
    <t>F_18_217</t>
  </si>
  <si>
    <t>F_18_218</t>
  </si>
  <si>
    <t>F_18_219</t>
  </si>
  <si>
    <t>F_18_220</t>
  </si>
  <si>
    <t>MCDB-BA</t>
  </si>
  <si>
    <t>F_18_221</t>
  </si>
  <si>
    <t>F_18_222</t>
  </si>
  <si>
    <t>F_18_223</t>
  </si>
  <si>
    <t>ATOC-BA</t>
  </si>
  <si>
    <t>F_18_224</t>
  </si>
  <si>
    <t>F_18_225</t>
  </si>
  <si>
    <t>ARSCU, CRTUA</t>
  </si>
  <si>
    <t>ENVS-BA, RASE-CERU</t>
  </si>
  <si>
    <t>F_18_226</t>
  </si>
  <si>
    <t>F_18_227</t>
  </si>
  <si>
    <t>F_18_228</t>
  </si>
  <si>
    <t>F_18_229</t>
  </si>
  <si>
    <t>F_18_230</t>
  </si>
  <si>
    <t>F_18_231</t>
  </si>
  <si>
    <t>F_18_232</t>
  </si>
  <si>
    <t>F_18_233</t>
  </si>
  <si>
    <t>F_18_234</t>
  </si>
  <si>
    <t>ENVS-BA, ANTH-ADL</t>
  </si>
  <si>
    <t>F_18_235</t>
  </si>
  <si>
    <t>F_18_236</t>
  </si>
  <si>
    <t>F_18_237</t>
  </si>
  <si>
    <t>F_18_238</t>
  </si>
  <si>
    <t>F_18_239</t>
  </si>
  <si>
    <t>ARPLU</t>
  </si>
  <si>
    <t>ARCH-BEV</t>
  </si>
  <si>
    <t>F_18_240</t>
  </si>
  <si>
    <t>F_18_241</t>
  </si>
  <si>
    <t>F_18_242</t>
  </si>
  <si>
    <t>F_18_243</t>
  </si>
  <si>
    <t>GEOG-BA</t>
  </si>
  <si>
    <t>F_18_244</t>
  </si>
  <si>
    <t>F_18_245</t>
  </si>
  <si>
    <t>F_18_246</t>
  </si>
  <si>
    <t>F_18_247</t>
  </si>
  <si>
    <t>F_18_248</t>
  </si>
  <si>
    <t>F_18_249</t>
  </si>
  <si>
    <t>F_18_250</t>
  </si>
  <si>
    <t>F_18_251</t>
  </si>
  <si>
    <t>F_18_252</t>
  </si>
  <si>
    <t>F_18_253</t>
  </si>
  <si>
    <t>F_18_254</t>
  </si>
  <si>
    <t>F_18_255</t>
  </si>
  <si>
    <t>IAFS-BA, PSCI-ADL</t>
  </si>
  <si>
    <t>F_18_256</t>
  </si>
  <si>
    <t>F_18_257</t>
  </si>
  <si>
    <t>IAFS-BA, PXPL-COS</t>
  </si>
  <si>
    <t>F_18_258</t>
  </si>
  <si>
    <t>CVEN-BSCV</t>
  </si>
  <si>
    <t>F_18_259</t>
  </si>
  <si>
    <t>F_18_260</t>
  </si>
  <si>
    <t>F_18_261</t>
  </si>
  <si>
    <t>F_18_262</t>
  </si>
  <si>
    <t>F_18_263</t>
  </si>
  <si>
    <t>IAFS-BA, FREN-ADL</t>
  </si>
  <si>
    <t>F_18_264</t>
  </si>
  <si>
    <t>F_18_265</t>
  </si>
  <si>
    <t>F_18_266</t>
  </si>
  <si>
    <t>PSCI-BA, PRBU-COS</t>
  </si>
  <si>
    <t>F_18_267</t>
  </si>
  <si>
    <t>AASA-BA</t>
  </si>
  <si>
    <t>F_18_268</t>
  </si>
  <si>
    <t>MDPD-BA</t>
  </si>
  <si>
    <t>F_18_269</t>
  </si>
  <si>
    <t>F_18_270</t>
  </si>
  <si>
    <t>F_18_271</t>
  </si>
  <si>
    <t>F_18_272</t>
  </si>
  <si>
    <t>F_18_273</t>
  </si>
  <si>
    <t>F_18_274</t>
  </si>
  <si>
    <t>F_18_275</t>
  </si>
  <si>
    <t>F_18_276</t>
  </si>
  <si>
    <t>F_18_277</t>
  </si>
  <si>
    <t>F_18_278</t>
  </si>
  <si>
    <t>IPHY-BA, PRMX-COS</t>
  </si>
  <si>
    <t>F_18_279</t>
  </si>
  <si>
    <t>F_18_280</t>
  </si>
  <si>
    <t>F_18_281</t>
  </si>
  <si>
    <t>F_18_282</t>
  </si>
  <si>
    <t>F_18_283</t>
  </si>
  <si>
    <t>F_18_284</t>
  </si>
  <si>
    <t>F_18_285</t>
  </si>
  <si>
    <t>ANTH-BA, PXPL-COS</t>
  </si>
  <si>
    <t>F_18_286</t>
  </si>
  <si>
    <t>F_18_287</t>
  </si>
  <si>
    <t>F_18_288</t>
  </si>
  <si>
    <t>F_18_289</t>
  </si>
  <si>
    <t>F_18_290</t>
  </si>
  <si>
    <t>F_18_291</t>
  </si>
  <si>
    <t>F_18_292</t>
  </si>
  <si>
    <t>F_18_293</t>
  </si>
  <si>
    <t>SPAN-BA</t>
  </si>
  <si>
    <t>F_18_294</t>
  </si>
  <si>
    <t>PHIL-BA, HIST-ADL</t>
  </si>
  <si>
    <t>F_18_295</t>
  </si>
  <si>
    <t>F_18_296</t>
  </si>
  <si>
    <t>F_18_297</t>
  </si>
  <si>
    <t>F_18_298</t>
  </si>
  <si>
    <t>MGMT-BSBU, MKTG-ADL, TAMD-CERU</t>
  </si>
  <si>
    <t>F_18_299</t>
  </si>
  <si>
    <t>F_18_300</t>
  </si>
  <si>
    <t>F_18_301</t>
  </si>
  <si>
    <t>ASTR-BA</t>
  </si>
  <si>
    <t>F_18_302</t>
  </si>
  <si>
    <t>F_18_303</t>
  </si>
  <si>
    <t>PSYC-BA</t>
  </si>
  <si>
    <t>F_18_304</t>
  </si>
  <si>
    <t>F_18_305</t>
  </si>
  <si>
    <t>F_18_306</t>
  </si>
  <si>
    <t>F_18_307</t>
  </si>
  <si>
    <t>COMM-BA</t>
  </si>
  <si>
    <t>F_18_308</t>
  </si>
  <si>
    <t>F_18_309</t>
  </si>
  <si>
    <t>F_18_310</t>
  </si>
  <si>
    <t>F_18_311</t>
  </si>
  <si>
    <t>JRNL-BA</t>
  </si>
  <si>
    <t>F_18_312</t>
  </si>
  <si>
    <t>F_18_313</t>
  </si>
  <si>
    <t>F_18_314</t>
  </si>
  <si>
    <t>F_18_315</t>
  </si>
  <si>
    <t>F_18_316</t>
  </si>
  <si>
    <t>EBIO-BA</t>
  </si>
  <si>
    <t>Name</t>
  </si>
  <si>
    <t>Adler, Lauren</t>
  </si>
  <si>
    <t>Anderson, William</t>
  </si>
  <si>
    <t>Appleton, Curtis</t>
  </si>
  <si>
    <t>Atchison, Sean</t>
  </si>
  <si>
    <t>Banayan, Gabrielle</t>
  </si>
  <si>
    <t>Bardhi, Agim</t>
  </si>
  <si>
    <t>Baumer, Darla</t>
  </si>
  <si>
    <t>Bentley, Aspen</t>
  </si>
  <si>
    <t>Berger, Noa</t>
  </si>
  <si>
    <t>Beritzhoff, Beau</t>
  </si>
  <si>
    <t>Biashad, Seyed</t>
  </si>
  <si>
    <t>Bigelow, Nicholas</t>
  </si>
  <si>
    <t>Bonar, Rob</t>
  </si>
  <si>
    <t>Bond, Josh</t>
  </si>
  <si>
    <t>Borst, Taylor</t>
  </si>
  <si>
    <t>Bowers, Alex</t>
  </si>
  <si>
    <t>Brecher, Ryan</t>
  </si>
  <si>
    <t>Briggs, Alex</t>
  </si>
  <si>
    <t>Brown, Deleon</t>
  </si>
  <si>
    <t>Bruzzone, Carl</t>
  </si>
  <si>
    <t>Busser, Samuel</t>
  </si>
  <si>
    <t>Cai, Tongxin</t>
  </si>
  <si>
    <t>Camera, Jared</t>
  </si>
  <si>
    <t>Cantillo, Brian</t>
  </si>
  <si>
    <t>Carey, Amber</t>
  </si>
  <si>
    <t>Cariello, Natalie</t>
  </si>
  <si>
    <t>Cesar, Gustavo</t>
  </si>
  <si>
    <t>Chavez, Antonio</t>
  </si>
  <si>
    <t>Chayet, Grant</t>
  </si>
  <si>
    <t>Chen, Yifan</t>
  </si>
  <si>
    <t>Chen, Yun Ting</t>
  </si>
  <si>
    <t>Chytka, Syd</t>
  </si>
  <si>
    <t>Cohune, Molly</t>
  </si>
  <si>
    <t>Connor, Cameron</t>
  </si>
  <si>
    <t>Constantakos, Kara</t>
  </si>
  <si>
    <t>Contreras, Jesus</t>
  </si>
  <si>
    <t>Cook, Alex</t>
  </si>
  <si>
    <t>Corrigan, Alexi</t>
  </si>
  <si>
    <t>Cueto, David</t>
  </si>
  <si>
    <t>Cunningham, Kainoa</t>
  </si>
  <si>
    <t>Dai, Shihan</t>
  </si>
  <si>
    <t>Davis, Chase</t>
  </si>
  <si>
    <t>Davis, Eliza</t>
  </si>
  <si>
    <t>Delbosco, Jack</t>
  </si>
  <si>
    <t>Diaz, Inigo</t>
  </si>
  <si>
    <t>Dominguez, Nico</t>
  </si>
  <si>
    <t>Donati, Alex</t>
  </si>
  <si>
    <t>Duchene, Lauren</t>
  </si>
  <si>
    <t>Dwight, Maxwell</t>
  </si>
  <si>
    <t>Easterly, Austin</t>
  </si>
  <si>
    <t>Edwards, Nick</t>
  </si>
  <si>
    <t>Ekoko, Francois-Arsene</t>
  </si>
  <si>
    <t>Ellingson, Brody</t>
  </si>
  <si>
    <t>Elliot, Karlee</t>
  </si>
  <si>
    <t>English, Evan</t>
  </si>
  <si>
    <t>Epperson, Bailey</t>
  </si>
  <si>
    <t>Ettachfini, Nabil</t>
  </si>
  <si>
    <t>Ewan, Nathan</t>
  </si>
  <si>
    <t>Falcione, August</t>
  </si>
  <si>
    <t>Fan, Bowen</t>
  </si>
  <si>
    <t>Farmer, Josh</t>
  </si>
  <si>
    <t>Feeney, Drew</t>
  </si>
  <si>
    <t>Ferrer Peasley, Juan</t>
  </si>
  <si>
    <t>Field, Dalton</t>
  </si>
  <si>
    <t>Fitzsimmons, John</t>
  </si>
  <si>
    <t>Foley, Jade</t>
  </si>
  <si>
    <t>Foote, McKenna</t>
  </si>
  <si>
    <t>Freeman, Jessica</t>
  </si>
  <si>
    <t>Freihage, Garrett</t>
  </si>
  <si>
    <t>Friedman, Ben</t>
  </si>
  <si>
    <t>Furrh, Taylor</t>
  </si>
  <si>
    <t>Gerson, Eleanor</t>
  </si>
  <si>
    <t>Glaser, Zachary</t>
  </si>
  <si>
    <t>Graham, Hank</t>
  </si>
  <si>
    <t>Gregory, Reed</t>
  </si>
  <si>
    <t>Groom, Kenneth</t>
  </si>
  <si>
    <t>Gyallay-Pap, Ros</t>
  </si>
  <si>
    <t>Hagewood, Natalie</t>
  </si>
  <si>
    <t>Haldorson, Brooke</t>
  </si>
  <si>
    <t>Harber, Holly</t>
  </si>
  <si>
    <t>Harley, Bryn</t>
  </si>
  <si>
    <t>Harrington, Alex</t>
  </si>
  <si>
    <t>Hartshorn, Lauren</t>
  </si>
  <si>
    <t>Haynes, Will</t>
  </si>
  <si>
    <t>Hering, Michael</t>
  </si>
  <si>
    <t>Hermantin, Tom</t>
  </si>
  <si>
    <t>Hill, Melissa</t>
  </si>
  <si>
    <t>Hiramatsu, Sean</t>
  </si>
  <si>
    <t>Hoffman, Eliza</t>
  </si>
  <si>
    <t>Hong, Zhuolin</t>
  </si>
  <si>
    <t>Horowitz, Orin</t>
  </si>
  <si>
    <t>Hubbard, Annie</t>
  </si>
  <si>
    <t>Hui, Ian</t>
  </si>
  <si>
    <t>Hull, Benjamin</t>
  </si>
  <si>
    <t>Irizarry, Alejandro</t>
  </si>
  <si>
    <t>Irvine, Hannah</t>
  </si>
  <si>
    <t>Jaramillo, Abby</t>
  </si>
  <si>
    <t>Jaramillo, Maddy</t>
  </si>
  <si>
    <t>Johnson, Kylor</t>
  </si>
  <si>
    <t>Johnson, Max</t>
  </si>
  <si>
    <t>Jones, Baylee</t>
  </si>
  <si>
    <t>Kauffmann, Patrick</t>
  </si>
  <si>
    <t>Kelly, Jessica</t>
  </si>
  <si>
    <t>Kim, Gerald</t>
  </si>
  <si>
    <t>Kitts, Liam</t>
  </si>
  <si>
    <t>Kone, Katchene</t>
  </si>
  <si>
    <t>Kragh, Kaelin</t>
  </si>
  <si>
    <t>Kramer, Ean</t>
  </si>
  <si>
    <t>Krauser, Matthew</t>
  </si>
  <si>
    <t>Krudewig, John</t>
  </si>
  <si>
    <t>LaFemina, Kyle</t>
  </si>
  <si>
    <t>Larson, McKenzie</t>
  </si>
  <si>
    <t>Lee, Wyatt</t>
  </si>
  <si>
    <t>Lervick, Karl</t>
  </si>
  <si>
    <t>Li, Yu</t>
  </si>
  <si>
    <t>Liberman, Maya</t>
  </si>
  <si>
    <t>Lindee, Peter</t>
  </si>
  <si>
    <t>Lizewski, Abby</t>
  </si>
  <si>
    <t>Lopez Vanegas, Jasmine</t>
  </si>
  <si>
    <t>Lopez, Patricio</t>
  </si>
  <si>
    <t>Love, Jaden</t>
  </si>
  <si>
    <t>Lozano, Xochitl</t>
  </si>
  <si>
    <t>Lundeen, Samantha</t>
  </si>
  <si>
    <t>Lyon, Nathaniel</t>
  </si>
  <si>
    <t>Machoskie, Ryan</t>
  </si>
  <si>
    <t>Makarov, Dmitry</t>
  </si>
  <si>
    <t>Marguleas, Maxwell</t>
  </si>
  <si>
    <t>Marseilles, Sophia</t>
  </si>
  <si>
    <t>Matheson, Ian</t>
  </si>
  <si>
    <t>Mathias, Nathan</t>
  </si>
  <si>
    <t>Maxwell, James</t>
  </si>
  <si>
    <t>Maya, Daniel</t>
  </si>
  <si>
    <t>McGinnity, Eileen</t>
  </si>
  <si>
    <t>McMorris, Samantha</t>
  </si>
  <si>
    <t>Mcgarrity, Aidan</t>
  </si>
  <si>
    <t>Meachum, Travis</t>
  </si>
  <si>
    <t>Means, Jeffrey</t>
  </si>
  <si>
    <t>Miller, Kyle</t>
  </si>
  <si>
    <t>Miller, Olivia</t>
  </si>
  <si>
    <t>Mindel, Al</t>
  </si>
  <si>
    <t>Mitchell, Bridget</t>
  </si>
  <si>
    <t>Mitchell, Kain</t>
  </si>
  <si>
    <t>Montazeri, Milad</t>
  </si>
  <si>
    <t>Montelongo, Michael</t>
  </si>
  <si>
    <t>Moot, Ryan</t>
  </si>
  <si>
    <t>Morrison, Jack</t>
  </si>
  <si>
    <t>Moy, Oscar</t>
  </si>
  <si>
    <t>Murdock, Rudy</t>
  </si>
  <si>
    <t>Nardelli, Ryan</t>
  </si>
  <si>
    <t>Nichol, Zachary</t>
  </si>
  <si>
    <t>Nicholson, Abbigail</t>
  </si>
  <si>
    <t>Norris, Calvin</t>
  </si>
  <si>
    <t>Oakley, Caitlin</t>
  </si>
  <si>
    <t>Olivas Ordonez, Kevin</t>
  </si>
  <si>
    <t>Otake, Reina</t>
  </si>
  <si>
    <t>Pearson, Steven</t>
  </si>
  <si>
    <t>Peng, Yuxiang</t>
  </si>
  <si>
    <t>Piller, Emma</t>
  </si>
  <si>
    <t>Poole, Caroline</t>
  </si>
  <si>
    <t>Poulos, Bianca</t>
  </si>
  <si>
    <t>Powell, Grant</t>
  </si>
  <si>
    <t>Presper, Kim</t>
  </si>
  <si>
    <t>Pross, Parker</t>
  </si>
  <si>
    <t>Quirk, Douglass</t>
  </si>
  <si>
    <t>Rakow, Caroline</t>
  </si>
  <si>
    <t>Raney, Jessica</t>
  </si>
  <si>
    <t>Raymondi, Gabe</t>
  </si>
  <si>
    <t>Read, Amber</t>
  </si>
  <si>
    <t>Restenberger, Carl</t>
  </si>
  <si>
    <t>Reynolds, Garrett</t>
  </si>
  <si>
    <t>Reyther-Espinoza, Melia</t>
  </si>
  <si>
    <t>Rieck, Joshua</t>
  </si>
  <si>
    <t>Robertson, Daniel</t>
  </si>
  <si>
    <t>Roe, Korina</t>
  </si>
  <si>
    <t>Romano, William</t>
  </si>
  <si>
    <t>Rosen, Sam</t>
  </si>
  <si>
    <t>Rosenfield, Rachel</t>
  </si>
  <si>
    <t>Samuels, Holden</t>
  </si>
  <si>
    <t>Saverin, Samantha</t>
  </si>
  <si>
    <t>Schreibman, Jack</t>
  </si>
  <si>
    <t>Shao, Tianhui</t>
  </si>
  <si>
    <t>Shea, Carson</t>
  </si>
  <si>
    <t>Sherbert, Ellie</t>
  </si>
  <si>
    <t>Smith, Lathan</t>
  </si>
  <si>
    <t>Smith, Paul</t>
  </si>
  <si>
    <t>Snader, Daniel</t>
  </si>
  <si>
    <t>Solarte, Greer</t>
  </si>
  <si>
    <t>Spencer, Livia</t>
  </si>
  <si>
    <t>Stashin, Lukas</t>
  </si>
  <si>
    <t>Stephens, Matthew</t>
  </si>
  <si>
    <t>Strand, John</t>
  </si>
  <si>
    <t>Sube, Evan</t>
  </si>
  <si>
    <t>Suer, Sam</t>
  </si>
  <si>
    <t>Teng, Lei</t>
  </si>
  <si>
    <t>Tompkins, Lindsay</t>
  </si>
  <si>
    <t>Torres, Marco</t>
  </si>
  <si>
    <t>Tran, Derek</t>
  </si>
  <si>
    <t>Tran, Dylan</t>
  </si>
  <si>
    <t>Trethaway, Dana</t>
  </si>
  <si>
    <t>Tubbs, Juliette</t>
  </si>
  <si>
    <t>Van Der Merwe, Chloe</t>
  </si>
  <si>
    <t>Walter-Allen, Brandon</t>
  </si>
  <si>
    <t>Wang, Pinzhen</t>
  </si>
  <si>
    <t>Wernher, Max</t>
  </si>
  <si>
    <t>White, Jordan</t>
  </si>
  <si>
    <t>Widlund, Blake</t>
  </si>
  <si>
    <t>Will, Anne</t>
  </si>
  <si>
    <t>Wilsted, Justin</t>
  </si>
  <si>
    <t>Windfeldt, Erin</t>
  </si>
  <si>
    <t>Zhang, Ning</t>
  </si>
  <si>
    <t>Zhang, Yinan</t>
  </si>
  <si>
    <t>Zhou, Jing</t>
  </si>
  <si>
    <t>Zink, Brandon</t>
  </si>
  <si>
    <t>Zlokarnik, Anna</t>
  </si>
  <si>
    <r>
      <t xml:space="preserve">Gender </t>
    </r>
    <r>
      <rPr>
        <sz val="12"/>
        <color theme="1"/>
        <rFont val="Calibri"/>
        <family val="2"/>
        <scheme val="minor"/>
      </rPr>
      <t>[male=1, female=2, other=3]</t>
    </r>
  </si>
  <si>
    <t>NSM</t>
  </si>
  <si>
    <t>SM</t>
  </si>
  <si>
    <t>Email</t>
  </si>
  <si>
    <t>Lauren.C.Adler@Colorado.EDU</t>
  </si>
  <si>
    <t>William.AndersonIii@Colorado.EDU</t>
  </si>
  <si>
    <t>Curtis.AppletonIi@Colorado.EDU</t>
  </si>
  <si>
    <t>Sean.Atchison@Colorado.EDU</t>
  </si>
  <si>
    <t>Gabrielle.Banayan@Colorado.EDU</t>
  </si>
  <si>
    <t>Agim.Bardhi@Colorado.EDU</t>
  </si>
  <si>
    <t>Darla.Baumer@Colorado.EDU</t>
  </si>
  <si>
    <t>Aspen.Bentley@Colorado.EDU</t>
  </si>
  <si>
    <t>Noa.Berger@Colorado.EDU</t>
  </si>
  <si>
    <t>Christian.Beritzhoff@Colorado.EDU</t>
  </si>
  <si>
    <t>Seyed.Biashad@Colorado.EDU</t>
  </si>
  <si>
    <t>Nicholas.Bigelow@Colorado.EDU</t>
  </si>
  <si>
    <t>Robert.Bonar@Colorado.EDU</t>
  </si>
  <si>
    <t>Joshua.Bond@Colorado.EDU</t>
  </si>
  <si>
    <t>Taylor.Borst@Colorado.EDU</t>
  </si>
  <si>
    <t>Alexander.Bowers@Colorado.EDU</t>
  </si>
  <si>
    <t>Ryan.Brecher@Colorado.EDU</t>
  </si>
  <si>
    <t>Alexander.Briggs@Colorado.EDU</t>
  </si>
  <si>
    <t>Deleon.Brown@Colorado.EDU</t>
  </si>
  <si>
    <t>Carl.Bruzzone@Colorado.EDU</t>
  </si>
  <si>
    <t>Samuel.Busser@Colorado.EDU</t>
  </si>
  <si>
    <t>rachel.cai@Colorado.EDU</t>
  </si>
  <si>
    <t>Jared.Camera@Colorado.EDU</t>
  </si>
  <si>
    <t>Brian.Cantillo@Colorado.EDU</t>
  </si>
  <si>
    <t>Amber.Carey@Colorado.EDU</t>
  </si>
  <si>
    <t>Natalie.Cariello@Colorado.EDU</t>
  </si>
  <si>
    <t>Gustavo.Cesar@Colorado.EDU</t>
  </si>
  <si>
    <t>Antonio.Chavez@Colorado.EDU</t>
  </si>
  <si>
    <t>Grant.Chayet@Colorado.EDU</t>
  </si>
  <si>
    <t>yich3612@Colorado.EDU</t>
  </si>
  <si>
    <t>Yun.T.Chen@Colorado.EDU</t>
  </si>
  <si>
    <t>Sydney.Chytka@Colorado.EDU</t>
  </si>
  <si>
    <t>Molly.Cohune@Colorado.EDU</t>
  </si>
  <si>
    <t>Cameron.Connor@Colorado.EDU</t>
  </si>
  <si>
    <t>Kara.Constantakos@Colorado.EDU</t>
  </si>
  <si>
    <t>Jesus.Contreras@Colorado.EDU</t>
  </si>
  <si>
    <t>Alexander.S.Cook@Colorado.EDU</t>
  </si>
  <si>
    <t>Alexi.Corrigan@Colorado.EDU</t>
  </si>
  <si>
    <t>David.Cueto@Colorado.EDU</t>
  </si>
  <si>
    <t>Colin.K.Cunningham@Colorado.EDU</t>
  </si>
  <si>
    <t>Shihan.Dai@Colorado.EDU</t>
  </si>
  <si>
    <t>Chase.A.Davis@Colorado.EDU</t>
  </si>
  <si>
    <t>Eliza.Davis@Colorado.EDU</t>
  </si>
  <si>
    <t>Jackson.Delbosco@Colorado.EDU</t>
  </si>
  <si>
    <t>Inigo.Diaz@Colorado.EDU</t>
  </si>
  <si>
    <t>Nicolas.Dominguez@Colorado.EDU</t>
  </si>
  <si>
    <t>aldo1463@Colorado.EDU</t>
  </si>
  <si>
    <t>Lauren.Duchene@Colorado.EDU</t>
  </si>
  <si>
    <t>Maxwell.Dwight@Colorado.EDU</t>
  </si>
  <si>
    <t>auea6013@Colorado.EDU</t>
  </si>
  <si>
    <t>Nicholas.C.Edwards@Colorado.EDU</t>
  </si>
  <si>
    <t>Francoisarsene.Ekoko@Colorado.EDU</t>
  </si>
  <si>
    <t>Brody.Ellingson@Colorado.EDU</t>
  </si>
  <si>
    <t>Karlee.Elliot@Colorado.EDU</t>
  </si>
  <si>
    <t>Evan.English@Colorado.EDU</t>
  </si>
  <si>
    <t>Bailey.Epperson@Colorado.EDU</t>
  </si>
  <si>
    <t>Nabil.Ettachfini@Colorado.EDU</t>
  </si>
  <si>
    <t>Nathan.Ewan@Colorado.EDU</t>
  </si>
  <si>
    <t>Augustus.Falcione@Colorado.EDU</t>
  </si>
  <si>
    <t>Bowen.Fan@Colorado.EDU</t>
  </si>
  <si>
    <t>Joshua.Farmer@Colorado.EDU</t>
  </si>
  <si>
    <t>Andrew.W.Feeney@Colorado.EDU</t>
  </si>
  <si>
    <t>Juan.FerrerPeasley@Colorado.EDU</t>
  </si>
  <si>
    <t>Dalton.Field@Colorado.EDU</t>
  </si>
  <si>
    <t>John.Fitzsimmons@Colorado.EDU</t>
  </si>
  <si>
    <t>Jade.Foley@Colorado.EDU</t>
  </si>
  <si>
    <t>Mckenna.Foote@Colorado.EDU</t>
  </si>
  <si>
    <t>Jessica.A.Freeman@Colorado.EDU</t>
  </si>
  <si>
    <t>Garrett.Freihage@Colorado.EDU</t>
  </si>
  <si>
    <t>Benjamin.Friedman-1@Colorado.EDU</t>
  </si>
  <si>
    <t>Taylor.Furrh@Colorado.EDU</t>
  </si>
  <si>
    <t>Alejandro.Garcia-1@Colorado.EDU</t>
  </si>
  <si>
    <t>Eleanor.Gerson@Colorado.EDU</t>
  </si>
  <si>
    <t>Zachary.Glaser@Colorado.EDU</t>
  </si>
  <si>
    <t>hagr9315@Colorado.EDU</t>
  </si>
  <si>
    <t>regr2982@Colorado.EDU</t>
  </si>
  <si>
    <t>Kenneth.Groom@Colorado.EDU</t>
  </si>
  <si>
    <t>Sothearos.Gyallaypap@Colorado.EDU</t>
  </si>
  <si>
    <t>Natalie.Hagewood@Colorado.EDU</t>
  </si>
  <si>
    <t>Brooke.Haldorson@Colorado.EDU</t>
  </si>
  <si>
    <t>Haleakala.Harber@Colorado.EDU</t>
  </si>
  <si>
    <t>Bryn.Harley@Colorado.EDU</t>
  </si>
  <si>
    <t>Alexander.Harrington@Colorado.EDU</t>
  </si>
  <si>
    <t>Lauren.Hartshorn@Colorado.EDU</t>
  </si>
  <si>
    <t>William.Haynes@Colorado.EDU</t>
  </si>
  <si>
    <t>Michael.F.Hering@Colorado.EDU</t>
  </si>
  <si>
    <t>Pharo.Hermantin@Colorado.EDU</t>
  </si>
  <si>
    <t>Melissa.Hill@Colorado.EDU</t>
  </si>
  <si>
    <t>Sean.Hiramatsu@Colorado.EDU</t>
  </si>
  <si>
    <t>Elizabeth.Hoffman@Colorado.EDU</t>
  </si>
  <si>
    <t>Zhuolin.Hong@Colorado.EDU</t>
  </si>
  <si>
    <t>Orin.Horowitz@Colorado.EDU</t>
  </si>
  <si>
    <t>Annie.Hubbard@Colorado.EDU</t>
  </si>
  <si>
    <t>Ian.Hui@Colorado.EDU</t>
  </si>
  <si>
    <t>Benjamin.Hull@Colorado.EDU</t>
  </si>
  <si>
    <t>Alejandro.Irizarry@Colorado.EDU</t>
  </si>
  <si>
    <t>Hannah.Irvine@Colorado.EDU</t>
  </si>
  <si>
    <t>Abigail.Jaramillo@Colorado.EDU</t>
  </si>
  <si>
    <t>Madison.Jaramillo@Colorado.EDU</t>
  </si>
  <si>
    <t>Kylor.Johnson@Colorado.EDU</t>
  </si>
  <si>
    <t>Max.A.Johnson@Colorado.EDU</t>
  </si>
  <si>
    <t>Baylee.Jones@Colorado.EDU</t>
  </si>
  <si>
    <t>Patrick.Kauffmann@Colorado.EDU</t>
  </si>
  <si>
    <t>Jessica.D.Kelly@Colorado.EDU</t>
  </si>
  <si>
    <t>Taewon.Kim@Colorado.EDU</t>
  </si>
  <si>
    <t>Lawrence.KittsIv@Colorado.EDU</t>
  </si>
  <si>
    <t>Katchene.Kone@Colorado.EDU</t>
  </si>
  <si>
    <t>Kaelin.Kragh@Colorado.EDU</t>
  </si>
  <si>
    <t>Ean.Kramer@Colorado.EDU</t>
  </si>
  <si>
    <t>Matthew.Krauser@Colorado.EDU</t>
  </si>
  <si>
    <t>John.Krudewig@Colorado.EDU</t>
  </si>
  <si>
    <t>Kyle.Lafemina@Colorado.EDU</t>
  </si>
  <si>
    <t>Mckenzie.Larson@Colorado.EDU</t>
  </si>
  <si>
    <t>Wyatt.Lee@Colorado.EDU</t>
  </si>
  <si>
    <t>Karl.Lervick@Colorado.EDU</t>
  </si>
  <si>
    <t>yuli9223@Colorado.EDU</t>
  </si>
  <si>
    <t>Maya.Liberman@Colorado.EDU</t>
  </si>
  <si>
    <t>Peter.Lindee@Colorado.EDU</t>
  </si>
  <si>
    <t>Abigail.Lizewski@Colorado.EDU</t>
  </si>
  <si>
    <t>Jasmine.LopezVanegas@Colorado.EDU</t>
  </si>
  <si>
    <t>Patricio.Lopez@Colorado.EDU</t>
  </si>
  <si>
    <t>Jaden.Love@Colorado.EDU</t>
  </si>
  <si>
    <t>Xochitl.Lozano@Colorado.EDU</t>
  </si>
  <si>
    <t>Samantha.Lundeen@Colorado.EDU</t>
  </si>
  <si>
    <t>Nathaniel.J.Lyon@Colorado.EDU</t>
  </si>
  <si>
    <t>Ryan.MachoskieSr@Colorado.EDU</t>
  </si>
  <si>
    <t>Dmitry.Makarov@Colorado.EDU</t>
  </si>
  <si>
    <t>Maxwell.Marguleas@Colorado.EDU</t>
  </si>
  <si>
    <t>Sophia.Marseilles@Colorado.EDU</t>
  </si>
  <si>
    <t>Ian.Matheson@Colorado.EDU</t>
  </si>
  <si>
    <t>Nathan.Mathias@Colorado.EDU</t>
  </si>
  <si>
    <t>James.Maxwell-1@Colorado.EDU</t>
  </si>
  <si>
    <t>Daniel.Maya@Colorado.EDU</t>
  </si>
  <si>
    <t>Eileen.Mcginnity@Colorado.EDU</t>
  </si>
  <si>
    <t>Samantha.Mcmorris@Colorado.EDU</t>
  </si>
  <si>
    <t>Aidan.Mcgarrity@Colorado.EDU</t>
  </si>
  <si>
    <t>Travis.Meachum@Colorado.EDU</t>
  </si>
  <si>
    <t>Jeffrey.Means@Colorado.EDU</t>
  </si>
  <si>
    <t>Kyle.Miller-3@Colorado.EDU</t>
  </si>
  <si>
    <t>Olivia.Miller-1@Colorado.EDU</t>
  </si>
  <si>
    <t>Alexander.Mindel@Colorado.EDU</t>
  </si>
  <si>
    <t>Bridget.Mitchell@Colorado.EDU</t>
  </si>
  <si>
    <t>Kain.Mitchell@Colorado.EDU</t>
  </si>
  <si>
    <t>Milad.Montazeri@Colorado.EDU</t>
  </si>
  <si>
    <t>Michael.Montelongo@Colorado.EDU</t>
  </si>
  <si>
    <t>Ryan.Moot@Colorado.EDU</t>
  </si>
  <si>
    <t>John.C.Morrison@Colorado.EDU</t>
  </si>
  <si>
    <t>Oscar.Moy@Colorado.EDU</t>
  </si>
  <si>
    <t>Robert.Murdock@Colorado.EDU</t>
  </si>
  <si>
    <t>Bailey.Musulin@Colorado.EDU</t>
  </si>
  <si>
    <t>Ryan.Nardelli@Colorado.EDU</t>
  </si>
  <si>
    <t>Zachary.Nichol@Colorado.EDU</t>
  </si>
  <si>
    <t>Abbigail.Nicholson@Colorado.EDU</t>
  </si>
  <si>
    <t>Calvin.Norris@Colorado.EDU</t>
  </si>
  <si>
    <t>Caitlin.Oakley@Colorado.EDU</t>
  </si>
  <si>
    <t>Kevin.OlivasOrdonez@Colorado.EDU</t>
  </si>
  <si>
    <t>Reina.Otake@Colorado.EDU</t>
  </si>
  <si>
    <t>Steven.Pearson@Colorado.EDU</t>
  </si>
  <si>
    <t>yupe4613@Colorado.EDU</t>
  </si>
  <si>
    <t>Emma.Piller@Colorado.EDU</t>
  </si>
  <si>
    <t>Caroline.Poole@Colorado.EDU</t>
  </si>
  <si>
    <t>Bianca.Poulos@Colorado.EDU</t>
  </si>
  <si>
    <t>Grant.Powell@Colorado.EDU</t>
  </si>
  <si>
    <t>Kimberly.Presper@Colorado.EDU</t>
  </si>
  <si>
    <t>Parker.Pross@Colorado.EDU</t>
  </si>
  <si>
    <t>Douglass.Quirk@Colorado.EDU</t>
  </si>
  <si>
    <t>Caroline.Rakow@Colorado.EDU</t>
  </si>
  <si>
    <t>Jessica.Raney@Colorado.EDU</t>
  </si>
  <si>
    <t>Gabe.Raymondi@Colorado.EDU</t>
  </si>
  <si>
    <t>Amber.Read@Colorado.EDU</t>
  </si>
  <si>
    <t>Carl.Restenberger@Colorado.EDU</t>
  </si>
  <si>
    <t>Garrett.Reynolds@Colorado.EDU</t>
  </si>
  <si>
    <t>Melia.Reytherespinoza@Colorado.EDU</t>
  </si>
  <si>
    <t>Joshua.Rieck@Colorado.EDU</t>
  </si>
  <si>
    <t>Daniel.Robertson@Colorado.EDU</t>
  </si>
  <si>
    <t>Korina.Roe@Colorado.EDU</t>
  </si>
  <si>
    <t>William.Romano@Colorado.EDU</t>
  </si>
  <si>
    <t>Samson.Rosen@Colorado.EDU</t>
  </si>
  <si>
    <t>Rachel.L.Rosenfield@Colorado.EDU</t>
  </si>
  <si>
    <t>Marshall.Samuels@Colorado.EDU</t>
  </si>
  <si>
    <t>Samantha.Saverin@Colorado.EDU</t>
  </si>
  <si>
    <t>Jack.Schreibman@Colorado.EDU</t>
  </si>
  <si>
    <t>Tianhui.Shao@Colorado.EDU</t>
  </si>
  <si>
    <t>Carson.Shea@Colorado.EDU</t>
  </si>
  <si>
    <t>Ellie.Sherbert@Colorado.EDU</t>
  </si>
  <si>
    <t>Lathan.Smith@Colorado.EDU</t>
  </si>
  <si>
    <t>Paul.W.Smith@Colorado.EDU</t>
  </si>
  <si>
    <t>Daniel.Snader@Colorado.EDU</t>
  </si>
  <si>
    <t>Greer.Solarte@Colorado.EDU</t>
  </si>
  <si>
    <t>Livia.Spencer@Colorado.EDU</t>
  </si>
  <si>
    <t>Lukas.Stashin@Colorado.EDU</t>
  </si>
  <si>
    <t>Matthew.K.Stephens@Colorado.EDU</t>
  </si>
  <si>
    <t>John.Strand@Colorado.EDU</t>
  </si>
  <si>
    <t>Evan.Sube@Colorado.EDU</t>
  </si>
  <si>
    <t>Samantha.Suer@Colorado.EDU</t>
  </si>
  <si>
    <t>Lei.Teng@Colorado.EDU</t>
  </si>
  <si>
    <t>Lindsay.Tompkins@Colorado.EDU</t>
  </si>
  <si>
    <t>Marco.A.Torres@Colorado.EDU</t>
  </si>
  <si>
    <t>Derek.Tran@Colorado.EDU</t>
  </si>
  <si>
    <t>Dylan.Tran@Colorado.EDU</t>
  </si>
  <si>
    <t>datr6184@Colorado.EDU</t>
  </si>
  <si>
    <t>Juliette.Tubbs@Colorado.EDU</t>
  </si>
  <si>
    <t>Chloe.VanDermerwe@Colorado.EDU</t>
  </si>
  <si>
    <t>Brandon.Walterallen@Colorado.EDU</t>
  </si>
  <si>
    <t>Pinzhen.Wang@Colorado.EDU</t>
  </si>
  <si>
    <t>Maxwell.Wernher@Colorado.EDU</t>
  </si>
  <si>
    <t>Jordan.White-1@Colorado.EDU</t>
  </si>
  <si>
    <t>Blake.Widlund@Colorado.EDU</t>
  </si>
  <si>
    <t>Anne.Will@Colorado.EDU</t>
  </si>
  <si>
    <t>Justin.Wilsted@Colorado.EDU</t>
  </si>
  <si>
    <t>Erin.Windfeldt@Colorado.EDU</t>
  </si>
  <si>
    <t>Ning.Zhang-2@Colorado.EDU</t>
  </si>
  <si>
    <t>Yinan.Zhang@Colorado.EDU</t>
  </si>
  <si>
    <t>Jing.Zhou-2@Colorado.EDU</t>
  </si>
  <si>
    <t>Brandon.Zink@Colorado.EDU</t>
  </si>
  <si>
    <t>Anna.Zlokarnik@Colorado.EDU</t>
  </si>
  <si>
    <t>Yes (1)</t>
  </si>
  <si>
    <t>No (2)</t>
  </si>
  <si>
    <t>Participated in Study</t>
  </si>
  <si>
    <r>
      <t xml:space="preserve">Consent </t>
    </r>
    <r>
      <rPr>
        <sz val="12"/>
        <color theme="1"/>
        <rFont val="Calibri"/>
        <family val="2"/>
        <scheme val="minor"/>
      </rPr>
      <t>[yes=1, no=2, no response=3]</t>
    </r>
  </si>
  <si>
    <t>No responded (3)</t>
  </si>
  <si>
    <r>
      <t xml:space="preserve">STEM/non-STEM </t>
    </r>
    <r>
      <rPr>
        <sz val="12"/>
        <color theme="1"/>
        <rFont val="Calibri"/>
        <family val="2"/>
        <scheme val="minor"/>
      </rPr>
      <t>[STEM major=1, non-STEM major=2, undeclared=3]</t>
    </r>
  </si>
  <si>
    <t>undeclared</t>
  </si>
  <si>
    <t>Percentage</t>
  </si>
  <si>
    <t>Midterm #1</t>
  </si>
  <si>
    <t>Midterm #2</t>
  </si>
  <si>
    <t>Final Exam</t>
  </si>
  <si>
    <t>Homework</t>
  </si>
  <si>
    <t>Final Course Grade</t>
  </si>
  <si>
    <t>Clicker Extra Credit</t>
  </si>
  <si>
    <t>Musulin, Bailey</t>
  </si>
  <si>
    <t>Garcia-Montes, Alejandro</t>
  </si>
  <si>
    <t>Participated Count</t>
  </si>
  <si>
    <t>Participated Grade</t>
  </si>
  <si>
    <t>Sensor Grade</t>
  </si>
  <si>
    <t>Count</t>
  </si>
  <si>
    <t>All Students</t>
  </si>
  <si>
    <t>Consented in Study</t>
  </si>
  <si>
    <t>Wore Sensors</t>
  </si>
  <si>
    <t>Count All</t>
  </si>
  <si>
    <t>Final Grade</t>
  </si>
  <si>
    <t>A0147F</t>
  </si>
  <si>
    <t>A019B0</t>
  </si>
  <si>
    <t>A019A3</t>
  </si>
  <si>
    <t>A0138E</t>
  </si>
  <si>
    <t>A01995</t>
  </si>
  <si>
    <t>A01D8A</t>
  </si>
  <si>
    <t>A01773</t>
  </si>
  <si>
    <t>A01DEA</t>
  </si>
  <si>
    <t>A014DA</t>
  </si>
  <si>
    <t>A01DD5</t>
  </si>
  <si>
    <t>A00F7A</t>
  </si>
  <si>
    <t>A0108B</t>
  </si>
  <si>
    <t>A01100</t>
  </si>
  <si>
    <t>A01DA6</t>
  </si>
  <si>
    <t>A0167E</t>
  </si>
  <si>
    <t>A012D2</t>
  </si>
  <si>
    <t>A016FF</t>
  </si>
  <si>
    <t>Sensor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</si>
</sst>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6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33" borderId="1" xfId="0" applyFill="1" applyBorder="1"/>
    <xf numFmtId="0" fontId="16" fillId="34" borderId="1" xfId="0" applyFont="1" applyFill="1" applyBorder="1" applyAlignment="1">
      <alignment vertical="center" wrapText="1"/>
    </xf>
    <xf numFmtId="0" fontId="0" fillId="34" borderId="1" xfId="0" applyFill="1" applyBorder="1"/>
    <xf numFmtId="0" fontId="16" fillId="0" borderId="1" xfId="0" applyFont="1" applyFill="1" applyBorder="1"/>
    <xf numFmtId="0" fontId="0" fillId="35" borderId="1" xfId="0" applyFill="1" applyBorder="1"/>
    <xf numFmtId="0" fontId="0" fillId="35" borderId="1" xfId="0" applyFill="1" applyBorder="1" applyAlignment="1">
      <alignment horizontal="center"/>
    </xf>
    <xf numFmtId="164" fontId="0" fillId="35" borderId="1" xfId="0" applyNumberFormat="1" applyFill="1" applyBorder="1" applyAlignment="1">
      <alignment horizontal="center"/>
    </xf>
    <xf numFmtId="0" fontId="16" fillId="35" borderId="1" xfId="0" applyFont="1" applyFill="1" applyBorder="1" applyAlignment="1">
      <alignment horizontal="center"/>
    </xf>
    <xf numFmtId="0" fontId="16" fillId="35" borderId="1" xfId="0" applyFont="1" applyFill="1" applyBorder="1"/>
    <xf numFmtId="0" fontId="0" fillId="0" borderId="1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baseColWidth="10" defaultColWidth="8.83203125" defaultRowHeight="16" x14ac:dyDescent="0.2"/>
  <cols>
    <col min="1" max="1" width="8.83203125" style="2" customWidth="1"/>
    <col min="2" max="2" width="19.33203125" style="1" customWidth="1"/>
    <col min="3" max="11" width="15" style="2" customWidth="1"/>
    <col min="12" max="14" width="8.83203125" style="2"/>
    <col min="15" max="15" width="10.83203125" style="2" bestFit="1" customWidth="1"/>
    <col min="16" max="16384" width="8.83203125" style="2"/>
  </cols>
  <sheetData>
    <row r="1" spans="1:22" s="3" customFormat="1" ht="85" x14ac:dyDescent="0.2">
      <c r="A1" s="7" t="s">
        <v>0</v>
      </c>
      <c r="B1" s="8" t="s">
        <v>292</v>
      </c>
      <c r="C1" s="8" t="s">
        <v>510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732</v>
      </c>
      <c r="I1" s="7" t="s">
        <v>507</v>
      </c>
      <c r="J1" s="7" t="s">
        <v>729</v>
      </c>
      <c r="K1" s="7" t="s">
        <v>730</v>
      </c>
      <c r="L1" s="3" t="s">
        <v>735</v>
      </c>
      <c r="M1" s="3" t="s">
        <v>736</v>
      </c>
      <c r="N1" s="3" t="s">
        <v>737</v>
      </c>
      <c r="O1" s="3" t="s">
        <v>738</v>
      </c>
      <c r="P1" s="3" t="s">
        <v>740</v>
      </c>
      <c r="Q1" s="3" t="s">
        <v>739</v>
      </c>
      <c r="R1" s="3" t="s">
        <v>744</v>
      </c>
      <c r="S1" s="3" t="s">
        <v>743</v>
      </c>
      <c r="T1" s="3" t="s">
        <v>745</v>
      </c>
      <c r="U1" s="3" t="s">
        <v>769</v>
      </c>
      <c r="V1" s="3" t="s">
        <v>750</v>
      </c>
    </row>
    <row r="2" spans="1:22" x14ac:dyDescent="0.2">
      <c r="A2" s="2" t="s">
        <v>5</v>
      </c>
      <c r="B2" s="1" t="s">
        <v>293</v>
      </c>
      <c r="C2" s="2" t="s">
        <v>511</v>
      </c>
      <c r="D2" s="2" t="s">
        <v>6</v>
      </c>
      <c r="E2" s="2" t="s">
        <v>7</v>
      </c>
      <c r="F2" s="2" t="s">
        <v>8</v>
      </c>
      <c r="G2" s="2" t="s">
        <v>9</v>
      </c>
      <c r="H2" s="2">
        <v>2</v>
      </c>
      <c r="I2" s="2">
        <v>2</v>
      </c>
      <c r="K2" s="2">
        <v>1</v>
      </c>
      <c r="L2" s="2">
        <v>90</v>
      </c>
      <c r="M2" s="2">
        <v>95</v>
      </c>
      <c r="N2" s="2">
        <v>80</v>
      </c>
      <c r="O2" s="2">
        <v>100</v>
      </c>
      <c r="P2" s="2">
        <v>5</v>
      </c>
      <c r="Q2" s="2">
        <v>98</v>
      </c>
      <c r="R2" s="2">
        <f>IF(K2=1,Q2,0)</f>
        <v>98</v>
      </c>
      <c r="S2" s="2">
        <f>IF(K2=1,1,0)</f>
        <v>1</v>
      </c>
      <c r="T2" s="2">
        <f>IF(J2=1,Q2,0)</f>
        <v>0</v>
      </c>
      <c r="U2" s="2">
        <f>IF(J2=1,1,0)</f>
        <v>0</v>
      </c>
      <c r="V2" s="2">
        <f>IF(Q2&gt;0,1,0)</f>
        <v>1</v>
      </c>
    </row>
    <row r="3" spans="1:22" x14ac:dyDescent="0.2">
      <c r="A3" s="2" t="s">
        <v>10</v>
      </c>
      <c r="B3" s="1" t="s">
        <v>294</v>
      </c>
      <c r="C3" s="2" t="s">
        <v>512</v>
      </c>
      <c r="D3" s="2" t="s">
        <v>6</v>
      </c>
      <c r="E3" s="2" t="s">
        <v>11</v>
      </c>
      <c r="F3" s="2" t="s">
        <v>8</v>
      </c>
      <c r="G3" s="2" t="s">
        <v>12</v>
      </c>
      <c r="H3" s="2">
        <v>1</v>
      </c>
      <c r="I3" s="2">
        <v>1</v>
      </c>
      <c r="K3" s="2">
        <v>3</v>
      </c>
      <c r="L3" s="2">
        <v>72.5</v>
      </c>
      <c r="M3" s="2">
        <v>80</v>
      </c>
      <c r="N3" s="2">
        <v>70</v>
      </c>
      <c r="O3" s="2">
        <v>79.09</v>
      </c>
      <c r="P3" s="2">
        <v>0</v>
      </c>
      <c r="Q3" s="2">
        <v>76.14</v>
      </c>
      <c r="R3" s="2">
        <f t="shared" ref="R3:R66" si="0">IF(K3=1,Q3,0)</f>
        <v>0</v>
      </c>
      <c r="S3" s="2">
        <f t="shared" ref="S3:S66" si="1">IF(K3=1,1,0)</f>
        <v>0</v>
      </c>
      <c r="T3" s="2">
        <f t="shared" ref="T3:T59" si="2">IF(J3=1,Q3,0)</f>
        <v>0</v>
      </c>
      <c r="U3" s="2">
        <f t="shared" ref="U3:U66" si="3">IF(J3=1,1,0)</f>
        <v>0</v>
      </c>
      <c r="V3" s="2">
        <f t="shared" ref="V3:V66" si="4">IF(Q3&gt;0,1,0)</f>
        <v>1</v>
      </c>
    </row>
    <row r="4" spans="1:22" x14ac:dyDescent="0.2">
      <c r="A4" s="2" t="s">
        <v>13</v>
      </c>
      <c r="B4" s="2" t="s">
        <v>295</v>
      </c>
      <c r="C4" s="2" t="s">
        <v>513</v>
      </c>
      <c r="D4" s="2" t="s">
        <v>6</v>
      </c>
      <c r="E4" s="2" t="s">
        <v>14</v>
      </c>
      <c r="F4" s="2" t="s">
        <v>8</v>
      </c>
      <c r="G4" s="2" t="s">
        <v>15</v>
      </c>
      <c r="H4" s="2">
        <v>1</v>
      </c>
      <c r="I4" s="2">
        <v>1</v>
      </c>
      <c r="K4" s="2">
        <v>1</v>
      </c>
      <c r="L4" s="2">
        <v>50</v>
      </c>
      <c r="M4" s="2">
        <v>55</v>
      </c>
      <c r="N4" s="2">
        <v>56.67</v>
      </c>
      <c r="O4" s="2">
        <v>83.64</v>
      </c>
      <c r="P4" s="2">
        <v>5</v>
      </c>
      <c r="Q4" s="2">
        <v>70.790000000000006</v>
      </c>
      <c r="R4" s="2">
        <f t="shared" si="0"/>
        <v>70.790000000000006</v>
      </c>
      <c r="S4" s="2">
        <f t="shared" si="1"/>
        <v>1</v>
      </c>
      <c r="T4" s="2">
        <f t="shared" si="2"/>
        <v>0</v>
      </c>
      <c r="U4" s="2">
        <f t="shared" si="3"/>
        <v>0</v>
      </c>
      <c r="V4" s="2">
        <f t="shared" si="4"/>
        <v>1</v>
      </c>
    </row>
    <row r="5" spans="1:22" x14ac:dyDescent="0.2">
      <c r="A5" s="2" t="s">
        <v>16</v>
      </c>
      <c r="B5" s="1" t="s">
        <v>296</v>
      </c>
      <c r="C5" s="2" t="s">
        <v>514</v>
      </c>
      <c r="D5" s="2" t="s">
        <v>6</v>
      </c>
      <c r="E5" s="2" t="s">
        <v>7</v>
      </c>
      <c r="F5" s="2" t="s">
        <v>8</v>
      </c>
      <c r="G5" s="2" t="s">
        <v>17</v>
      </c>
      <c r="H5" s="2">
        <v>1</v>
      </c>
      <c r="I5" s="2">
        <v>1</v>
      </c>
      <c r="K5" s="2">
        <v>1</v>
      </c>
      <c r="L5" s="2">
        <v>72.5</v>
      </c>
      <c r="M5" s="2">
        <v>87.5</v>
      </c>
      <c r="N5" s="2">
        <v>78.33</v>
      </c>
      <c r="O5" s="2">
        <v>92.73</v>
      </c>
      <c r="P5" s="2">
        <v>5</v>
      </c>
      <c r="Q5" s="2">
        <v>89.76</v>
      </c>
      <c r="R5" s="2">
        <f t="shared" si="0"/>
        <v>89.76</v>
      </c>
      <c r="S5" s="2">
        <f t="shared" si="1"/>
        <v>1</v>
      </c>
      <c r="T5" s="2">
        <f t="shared" si="2"/>
        <v>0</v>
      </c>
      <c r="U5" s="2">
        <f t="shared" si="3"/>
        <v>0</v>
      </c>
      <c r="V5" s="2">
        <f t="shared" si="4"/>
        <v>1</v>
      </c>
    </row>
    <row r="6" spans="1:22" x14ac:dyDescent="0.2">
      <c r="A6" s="2" t="s">
        <v>18</v>
      </c>
      <c r="B6" s="1" t="s">
        <v>297</v>
      </c>
      <c r="C6" s="2" t="s">
        <v>515</v>
      </c>
      <c r="D6" s="2" t="s">
        <v>6</v>
      </c>
      <c r="E6" s="2" t="s">
        <v>11</v>
      </c>
      <c r="F6" s="2" t="s">
        <v>19</v>
      </c>
      <c r="G6" s="2" t="s">
        <v>20</v>
      </c>
      <c r="H6" s="2">
        <v>2</v>
      </c>
      <c r="I6" s="2">
        <v>2</v>
      </c>
      <c r="K6" s="2">
        <v>1</v>
      </c>
      <c r="L6" s="2">
        <v>82.5</v>
      </c>
      <c r="M6" s="2">
        <v>87.5</v>
      </c>
      <c r="N6" s="2">
        <v>65</v>
      </c>
      <c r="O6" s="2">
        <v>99.09</v>
      </c>
      <c r="P6" s="2">
        <v>5</v>
      </c>
      <c r="Q6" s="2">
        <v>91.64</v>
      </c>
      <c r="R6" s="2">
        <f t="shared" si="0"/>
        <v>91.64</v>
      </c>
      <c r="S6" s="2">
        <f t="shared" si="1"/>
        <v>1</v>
      </c>
      <c r="T6" s="2">
        <f t="shared" si="2"/>
        <v>0</v>
      </c>
      <c r="U6" s="2">
        <f t="shared" si="3"/>
        <v>0</v>
      </c>
      <c r="V6" s="2">
        <f t="shared" si="4"/>
        <v>1</v>
      </c>
    </row>
    <row r="7" spans="1:22" x14ac:dyDescent="0.2">
      <c r="A7" s="2" t="s">
        <v>21</v>
      </c>
      <c r="B7" s="1" t="s">
        <v>298</v>
      </c>
      <c r="C7" s="2" t="s">
        <v>516</v>
      </c>
      <c r="D7" s="2" t="s">
        <v>6</v>
      </c>
      <c r="F7" s="2" t="s">
        <v>8</v>
      </c>
      <c r="G7" s="2" t="s">
        <v>22</v>
      </c>
      <c r="H7" s="2">
        <v>2</v>
      </c>
      <c r="K7" s="2">
        <v>1</v>
      </c>
      <c r="L7" s="2">
        <v>95</v>
      </c>
      <c r="M7" s="2">
        <v>92.5</v>
      </c>
      <c r="N7" s="2">
        <v>91.67</v>
      </c>
      <c r="O7" s="2">
        <v>100</v>
      </c>
      <c r="P7" s="2">
        <v>5</v>
      </c>
      <c r="Q7" s="2">
        <v>100.83</v>
      </c>
      <c r="R7" s="2">
        <f t="shared" si="0"/>
        <v>100.83</v>
      </c>
      <c r="S7" s="2">
        <f t="shared" si="1"/>
        <v>1</v>
      </c>
      <c r="T7" s="2">
        <f t="shared" si="2"/>
        <v>0</v>
      </c>
      <c r="U7" s="2">
        <f t="shared" si="3"/>
        <v>0</v>
      </c>
      <c r="V7" s="2">
        <f t="shared" si="4"/>
        <v>1</v>
      </c>
    </row>
    <row r="8" spans="1:22" x14ac:dyDescent="0.2">
      <c r="A8" s="2" t="s">
        <v>23</v>
      </c>
      <c r="B8" s="1" t="s">
        <v>299</v>
      </c>
      <c r="C8" s="2" t="s">
        <v>517</v>
      </c>
      <c r="D8" s="2" t="s">
        <v>6</v>
      </c>
      <c r="E8" s="2" t="s">
        <v>14</v>
      </c>
      <c r="F8" s="2" t="s">
        <v>24</v>
      </c>
      <c r="G8" s="2" t="s">
        <v>25</v>
      </c>
      <c r="H8" s="2">
        <v>3</v>
      </c>
      <c r="I8" s="2">
        <v>2</v>
      </c>
      <c r="K8" s="2">
        <v>1</v>
      </c>
      <c r="L8" s="2">
        <v>65</v>
      </c>
      <c r="M8" s="2">
        <v>60</v>
      </c>
      <c r="N8" s="2">
        <v>80</v>
      </c>
      <c r="O8" s="2">
        <v>96.36</v>
      </c>
      <c r="P8" s="2">
        <v>5</v>
      </c>
      <c r="Q8" s="2">
        <v>85.05</v>
      </c>
      <c r="R8" s="2">
        <f t="shared" si="0"/>
        <v>85.05</v>
      </c>
      <c r="S8" s="2">
        <f t="shared" si="1"/>
        <v>1</v>
      </c>
      <c r="T8" s="2">
        <f t="shared" si="2"/>
        <v>0</v>
      </c>
      <c r="U8" s="2">
        <f t="shared" si="3"/>
        <v>0</v>
      </c>
      <c r="V8" s="2">
        <f t="shared" si="4"/>
        <v>1</v>
      </c>
    </row>
    <row r="9" spans="1:22" x14ac:dyDescent="0.2">
      <c r="A9" s="2" t="s">
        <v>26</v>
      </c>
      <c r="B9" s="1" t="s">
        <v>300</v>
      </c>
      <c r="C9" s="2" t="s">
        <v>518</v>
      </c>
      <c r="D9" s="2" t="s">
        <v>6</v>
      </c>
      <c r="E9" s="2" t="s">
        <v>14</v>
      </c>
      <c r="F9" s="2" t="s">
        <v>8</v>
      </c>
      <c r="G9" s="2" t="s">
        <v>27</v>
      </c>
      <c r="H9" s="2">
        <v>3</v>
      </c>
      <c r="I9" s="2">
        <v>2</v>
      </c>
      <c r="K9" s="2">
        <v>3</v>
      </c>
      <c r="L9" s="2">
        <v>57.5</v>
      </c>
      <c r="M9" s="2">
        <v>45</v>
      </c>
      <c r="N9" s="2">
        <v>66.67</v>
      </c>
      <c r="O9" s="2">
        <v>99.09</v>
      </c>
      <c r="P9" s="2">
        <v>0</v>
      </c>
      <c r="Q9" s="2">
        <v>73.47</v>
      </c>
      <c r="R9" s="2">
        <f t="shared" si="0"/>
        <v>0</v>
      </c>
      <c r="S9" s="2">
        <f t="shared" si="1"/>
        <v>0</v>
      </c>
      <c r="T9" s="2">
        <f t="shared" si="2"/>
        <v>0</v>
      </c>
      <c r="U9" s="2">
        <f t="shared" si="3"/>
        <v>0</v>
      </c>
      <c r="V9" s="2">
        <f t="shared" si="4"/>
        <v>1</v>
      </c>
    </row>
    <row r="10" spans="1:22" x14ac:dyDescent="0.2">
      <c r="A10" s="2" t="s">
        <v>28</v>
      </c>
      <c r="B10" s="6" t="s">
        <v>301</v>
      </c>
      <c r="C10" s="2" t="s">
        <v>519</v>
      </c>
      <c r="D10" s="2" t="s">
        <v>6</v>
      </c>
      <c r="E10" s="2" t="s">
        <v>14</v>
      </c>
      <c r="F10" s="2" t="s">
        <v>8</v>
      </c>
      <c r="G10" s="2" t="s">
        <v>29</v>
      </c>
      <c r="H10" s="2">
        <v>3</v>
      </c>
      <c r="I10" s="2">
        <v>1</v>
      </c>
      <c r="J10" s="2">
        <v>1</v>
      </c>
      <c r="K10" s="2">
        <v>1</v>
      </c>
      <c r="L10" s="2">
        <v>65</v>
      </c>
      <c r="M10" s="2">
        <v>92.5</v>
      </c>
      <c r="N10" s="2">
        <v>83.33</v>
      </c>
      <c r="O10" s="2">
        <v>100</v>
      </c>
      <c r="P10" s="2">
        <v>5</v>
      </c>
      <c r="Q10" s="2">
        <v>94.67</v>
      </c>
      <c r="R10" s="2">
        <f t="shared" si="0"/>
        <v>94.67</v>
      </c>
      <c r="S10" s="2">
        <f t="shared" si="1"/>
        <v>1</v>
      </c>
      <c r="T10" s="2">
        <f t="shared" si="2"/>
        <v>94.67</v>
      </c>
      <c r="U10" s="1" t="s">
        <v>752</v>
      </c>
      <c r="V10" s="2">
        <f t="shared" si="4"/>
        <v>1</v>
      </c>
    </row>
    <row r="11" spans="1:22" x14ac:dyDescent="0.2">
      <c r="A11" s="2" t="s">
        <v>30</v>
      </c>
      <c r="B11" s="1" t="s">
        <v>302</v>
      </c>
      <c r="C11" s="2" t="s">
        <v>520</v>
      </c>
      <c r="D11" s="2" t="s">
        <v>6</v>
      </c>
      <c r="E11" s="2" t="s">
        <v>14</v>
      </c>
      <c r="F11" s="2" t="s">
        <v>8</v>
      </c>
      <c r="G11" s="2" t="s">
        <v>27</v>
      </c>
      <c r="H11" s="2">
        <v>3</v>
      </c>
      <c r="I11" s="2">
        <v>2</v>
      </c>
      <c r="K11" s="2">
        <v>3</v>
      </c>
      <c r="L11" s="2">
        <v>67.5</v>
      </c>
      <c r="M11" s="2">
        <v>72.5</v>
      </c>
      <c r="N11" s="2">
        <v>73.33</v>
      </c>
      <c r="O11" s="2">
        <v>99.09</v>
      </c>
      <c r="P11" s="2">
        <v>5</v>
      </c>
      <c r="Q11" s="2">
        <v>87.3</v>
      </c>
      <c r="R11" s="2">
        <f t="shared" si="0"/>
        <v>0</v>
      </c>
      <c r="S11" s="2">
        <f t="shared" si="1"/>
        <v>0</v>
      </c>
      <c r="T11" s="2">
        <f t="shared" si="2"/>
        <v>0</v>
      </c>
      <c r="U11" s="2">
        <f t="shared" si="3"/>
        <v>0</v>
      </c>
      <c r="V11" s="2">
        <f t="shared" si="4"/>
        <v>1</v>
      </c>
    </row>
    <row r="12" spans="1:22" x14ac:dyDescent="0.2">
      <c r="A12" s="2" t="s">
        <v>31</v>
      </c>
      <c r="B12" s="1" t="s">
        <v>303</v>
      </c>
      <c r="C12" s="2" t="s">
        <v>521</v>
      </c>
      <c r="D12" s="2" t="s">
        <v>6</v>
      </c>
      <c r="E12" s="2" t="s">
        <v>11</v>
      </c>
      <c r="F12" s="2" t="s">
        <v>8</v>
      </c>
      <c r="G12" s="2" t="s">
        <v>22</v>
      </c>
      <c r="H12" s="2">
        <v>2</v>
      </c>
      <c r="K12" s="2">
        <v>3</v>
      </c>
      <c r="L12" s="2">
        <v>60</v>
      </c>
      <c r="M12" s="2">
        <v>45</v>
      </c>
      <c r="N12" s="2">
        <v>0</v>
      </c>
      <c r="O12" s="2">
        <v>76.91</v>
      </c>
      <c r="P12" s="2">
        <v>0</v>
      </c>
      <c r="Q12" s="2">
        <v>51.76</v>
      </c>
      <c r="R12" s="2">
        <f t="shared" si="0"/>
        <v>0</v>
      </c>
      <c r="S12" s="2">
        <f t="shared" si="1"/>
        <v>0</v>
      </c>
      <c r="T12" s="2">
        <f t="shared" si="2"/>
        <v>0</v>
      </c>
      <c r="U12" s="2">
        <f t="shared" si="3"/>
        <v>0</v>
      </c>
      <c r="V12" s="2">
        <f t="shared" si="4"/>
        <v>1</v>
      </c>
    </row>
    <row r="13" spans="1:22" x14ac:dyDescent="0.2">
      <c r="A13" s="2" t="s">
        <v>32</v>
      </c>
      <c r="B13" s="1" t="s">
        <v>304</v>
      </c>
      <c r="C13" s="2" t="s">
        <v>522</v>
      </c>
      <c r="D13" s="2" t="s">
        <v>6</v>
      </c>
      <c r="E13" s="2" t="s">
        <v>11</v>
      </c>
      <c r="F13" s="2" t="s">
        <v>8</v>
      </c>
      <c r="G13" s="2" t="s">
        <v>33</v>
      </c>
      <c r="H13" s="2">
        <v>2</v>
      </c>
      <c r="I13" s="2">
        <v>1</v>
      </c>
      <c r="K13" s="2">
        <v>3</v>
      </c>
      <c r="L13" s="2">
        <v>40</v>
      </c>
      <c r="M13" s="2">
        <v>75</v>
      </c>
      <c r="N13" s="2">
        <v>61.67</v>
      </c>
      <c r="O13" s="2">
        <v>95.45</v>
      </c>
      <c r="P13" s="2">
        <v>0</v>
      </c>
      <c r="Q13" s="2">
        <v>73.52</v>
      </c>
      <c r="R13" s="2">
        <f t="shared" si="0"/>
        <v>0</v>
      </c>
      <c r="S13" s="2">
        <f t="shared" si="1"/>
        <v>0</v>
      </c>
      <c r="T13" s="2">
        <f t="shared" si="2"/>
        <v>0</v>
      </c>
      <c r="U13" s="2">
        <f t="shared" si="3"/>
        <v>0</v>
      </c>
      <c r="V13" s="2">
        <f t="shared" si="4"/>
        <v>1</v>
      </c>
    </row>
    <row r="14" spans="1:22" x14ac:dyDescent="0.2">
      <c r="A14" s="2" t="s">
        <v>34</v>
      </c>
      <c r="B14" s="1" t="s">
        <v>305</v>
      </c>
      <c r="C14" s="2" t="s">
        <v>523</v>
      </c>
      <c r="D14" s="2" t="s">
        <v>6</v>
      </c>
      <c r="E14" s="2" t="s">
        <v>7</v>
      </c>
      <c r="F14" s="2" t="s">
        <v>24</v>
      </c>
      <c r="G14" s="2" t="s">
        <v>35</v>
      </c>
      <c r="H14" s="2">
        <v>2</v>
      </c>
      <c r="I14" s="2">
        <v>1</v>
      </c>
      <c r="K14" s="2">
        <v>3</v>
      </c>
      <c r="L14" s="2">
        <v>87.5</v>
      </c>
      <c r="M14" s="2">
        <v>77.5</v>
      </c>
      <c r="N14" s="2">
        <v>85</v>
      </c>
      <c r="O14" s="2">
        <v>100</v>
      </c>
      <c r="P14" s="2">
        <v>0</v>
      </c>
      <c r="Q14" s="2">
        <v>90.5</v>
      </c>
      <c r="R14" s="2">
        <f t="shared" si="0"/>
        <v>0</v>
      </c>
      <c r="S14" s="2">
        <f t="shared" si="1"/>
        <v>0</v>
      </c>
      <c r="T14" s="2">
        <f t="shared" si="2"/>
        <v>0</v>
      </c>
      <c r="U14" s="2">
        <f t="shared" si="3"/>
        <v>0</v>
      </c>
      <c r="V14" s="2">
        <f t="shared" si="4"/>
        <v>1</v>
      </c>
    </row>
    <row r="15" spans="1:22" x14ac:dyDescent="0.2">
      <c r="A15" s="2" t="s">
        <v>36</v>
      </c>
      <c r="B15" s="1" t="s">
        <v>306</v>
      </c>
      <c r="C15" s="2" t="s">
        <v>524</v>
      </c>
      <c r="D15" s="2" t="s">
        <v>6</v>
      </c>
      <c r="E15" s="2" t="s">
        <v>14</v>
      </c>
      <c r="F15" s="2" t="s">
        <v>8</v>
      </c>
      <c r="G15" s="2" t="s">
        <v>37</v>
      </c>
      <c r="H15" s="2">
        <v>2</v>
      </c>
      <c r="I15" s="2">
        <v>1</v>
      </c>
      <c r="K15" s="2">
        <v>1</v>
      </c>
      <c r="L15" s="2">
        <v>77.5</v>
      </c>
      <c r="M15" s="2">
        <v>67.5</v>
      </c>
      <c r="N15" s="2">
        <v>65</v>
      </c>
      <c r="O15" s="2">
        <v>90.18</v>
      </c>
      <c r="P15" s="2">
        <v>5</v>
      </c>
      <c r="Q15" s="2">
        <v>83.07</v>
      </c>
      <c r="R15" s="2">
        <f t="shared" si="0"/>
        <v>83.07</v>
      </c>
      <c r="S15" s="2">
        <f t="shared" si="1"/>
        <v>1</v>
      </c>
      <c r="T15" s="2">
        <f t="shared" si="2"/>
        <v>0</v>
      </c>
      <c r="U15" s="2">
        <f t="shared" si="3"/>
        <v>0</v>
      </c>
      <c r="V15" s="2">
        <f t="shared" si="4"/>
        <v>1</v>
      </c>
    </row>
    <row r="16" spans="1:22" x14ac:dyDescent="0.2">
      <c r="A16" s="2" t="s">
        <v>38</v>
      </c>
      <c r="B16" s="1" t="s">
        <v>307</v>
      </c>
      <c r="C16" s="2" t="s">
        <v>525</v>
      </c>
      <c r="D16" s="2" t="s">
        <v>6</v>
      </c>
      <c r="E16" s="2" t="s">
        <v>11</v>
      </c>
      <c r="F16" s="2" t="s">
        <v>19</v>
      </c>
      <c r="G16" s="2" t="s">
        <v>39</v>
      </c>
      <c r="H16" s="2">
        <v>2</v>
      </c>
      <c r="I16" s="2">
        <v>1</v>
      </c>
      <c r="K16" s="2">
        <v>1</v>
      </c>
      <c r="L16" s="2">
        <v>75</v>
      </c>
      <c r="M16" s="2">
        <v>75</v>
      </c>
      <c r="N16" s="2">
        <v>83.33</v>
      </c>
      <c r="O16" s="2">
        <v>95.45</v>
      </c>
      <c r="P16" s="2">
        <v>5</v>
      </c>
      <c r="Q16" s="2">
        <v>89.85</v>
      </c>
      <c r="R16" s="2">
        <f t="shared" si="0"/>
        <v>89.85</v>
      </c>
      <c r="S16" s="2">
        <f t="shared" si="1"/>
        <v>1</v>
      </c>
      <c r="T16" s="2">
        <f t="shared" si="2"/>
        <v>0</v>
      </c>
      <c r="U16" s="2">
        <f t="shared" si="3"/>
        <v>0</v>
      </c>
      <c r="V16" s="2">
        <f t="shared" si="4"/>
        <v>1</v>
      </c>
    </row>
    <row r="17" spans="1:22" x14ac:dyDescent="0.2">
      <c r="A17" s="2" t="s">
        <v>40</v>
      </c>
      <c r="B17" s="6" t="s">
        <v>308</v>
      </c>
      <c r="C17" s="2" t="s">
        <v>526</v>
      </c>
      <c r="D17" s="2" t="s">
        <v>6</v>
      </c>
      <c r="E17" s="2" t="s">
        <v>14</v>
      </c>
      <c r="F17" s="2" t="s">
        <v>24</v>
      </c>
      <c r="G17" s="2" t="s">
        <v>35</v>
      </c>
      <c r="H17" s="2">
        <v>2</v>
      </c>
      <c r="I17" s="2">
        <v>1</v>
      </c>
      <c r="J17" s="2">
        <v>1</v>
      </c>
      <c r="K17" s="2">
        <v>1</v>
      </c>
      <c r="L17" s="2">
        <v>82.5</v>
      </c>
      <c r="M17" s="2">
        <v>82.5</v>
      </c>
      <c r="N17" s="2">
        <v>75</v>
      </c>
      <c r="O17" s="2">
        <v>95.45</v>
      </c>
      <c r="P17" s="2">
        <v>5</v>
      </c>
      <c r="Q17" s="2">
        <v>91.18</v>
      </c>
      <c r="R17" s="2">
        <f t="shared" si="0"/>
        <v>91.18</v>
      </c>
      <c r="S17" s="2">
        <f t="shared" si="1"/>
        <v>1</v>
      </c>
      <c r="T17" s="2">
        <f t="shared" si="2"/>
        <v>91.18</v>
      </c>
      <c r="U17" s="1" t="s">
        <v>753</v>
      </c>
      <c r="V17" s="2">
        <f t="shared" si="4"/>
        <v>1</v>
      </c>
    </row>
    <row r="18" spans="1:22" x14ac:dyDescent="0.2">
      <c r="A18" s="2" t="s">
        <v>41</v>
      </c>
      <c r="B18" s="1" t="s">
        <v>309</v>
      </c>
      <c r="C18" s="2" t="s">
        <v>527</v>
      </c>
      <c r="D18" s="2" t="s">
        <v>6</v>
      </c>
      <c r="E18" s="2" t="s">
        <v>7</v>
      </c>
      <c r="F18" s="2" t="s">
        <v>24</v>
      </c>
      <c r="G18" s="2" t="s">
        <v>42</v>
      </c>
      <c r="H18" s="2">
        <v>3</v>
      </c>
      <c r="I18" s="2">
        <v>1</v>
      </c>
      <c r="K18" s="2">
        <v>3</v>
      </c>
      <c r="L18" s="2">
        <v>70</v>
      </c>
      <c r="M18" s="2">
        <v>67.5</v>
      </c>
      <c r="N18" s="2">
        <v>61.67</v>
      </c>
      <c r="O18" s="2">
        <v>99.09</v>
      </c>
      <c r="P18" s="2">
        <v>5</v>
      </c>
      <c r="Q18" s="2">
        <v>86.47</v>
      </c>
      <c r="R18" s="2">
        <f t="shared" si="0"/>
        <v>0</v>
      </c>
      <c r="S18" s="2">
        <f t="shared" si="1"/>
        <v>0</v>
      </c>
      <c r="T18" s="2">
        <f t="shared" si="2"/>
        <v>0</v>
      </c>
      <c r="U18" s="2">
        <f t="shared" si="3"/>
        <v>0</v>
      </c>
      <c r="V18" s="2">
        <f t="shared" si="4"/>
        <v>1</v>
      </c>
    </row>
    <row r="19" spans="1:22" x14ac:dyDescent="0.2">
      <c r="A19" s="2" t="s">
        <v>43</v>
      </c>
      <c r="B19" s="1" t="s">
        <v>310</v>
      </c>
      <c r="C19" s="2" t="s">
        <v>528</v>
      </c>
      <c r="D19" s="2" t="s">
        <v>6</v>
      </c>
      <c r="E19" s="2" t="s">
        <v>14</v>
      </c>
      <c r="F19" s="2" t="s">
        <v>24</v>
      </c>
      <c r="G19" s="2" t="s">
        <v>42</v>
      </c>
      <c r="H19" s="2">
        <v>3</v>
      </c>
      <c r="I19" s="2">
        <v>1</v>
      </c>
      <c r="K19" s="2">
        <v>1</v>
      </c>
      <c r="L19" s="2">
        <v>82.5</v>
      </c>
      <c r="M19" s="2">
        <v>87.5</v>
      </c>
      <c r="N19" s="2">
        <v>88.33</v>
      </c>
      <c r="O19" s="2">
        <v>98.91</v>
      </c>
      <c r="P19" s="2">
        <v>5</v>
      </c>
      <c r="Q19" s="2">
        <v>96.23</v>
      </c>
      <c r="R19" s="2">
        <f t="shared" si="0"/>
        <v>96.23</v>
      </c>
      <c r="S19" s="2">
        <f t="shared" si="1"/>
        <v>1</v>
      </c>
      <c r="T19" s="2">
        <f t="shared" si="2"/>
        <v>0</v>
      </c>
      <c r="U19" s="2">
        <f t="shared" si="3"/>
        <v>0</v>
      </c>
      <c r="V19" s="2">
        <f t="shared" si="4"/>
        <v>1</v>
      </c>
    </row>
    <row r="20" spans="1:22" x14ac:dyDescent="0.2">
      <c r="A20" s="2" t="s">
        <v>44</v>
      </c>
      <c r="B20" s="1" t="s">
        <v>311</v>
      </c>
      <c r="C20" s="2" t="s">
        <v>529</v>
      </c>
      <c r="D20" s="2" t="s">
        <v>6</v>
      </c>
      <c r="E20" s="2" t="s">
        <v>11</v>
      </c>
      <c r="F20" s="2" t="s">
        <v>8</v>
      </c>
      <c r="G20" s="2" t="s">
        <v>45</v>
      </c>
      <c r="H20" s="2">
        <v>2</v>
      </c>
      <c r="I20" s="2">
        <v>1</v>
      </c>
      <c r="K20" s="2">
        <v>3</v>
      </c>
      <c r="L20" s="2">
        <v>42.5</v>
      </c>
      <c r="M20" s="2">
        <v>72.5</v>
      </c>
      <c r="N20" s="2">
        <v>75</v>
      </c>
      <c r="O20" s="2">
        <v>44.55</v>
      </c>
      <c r="P20" s="2">
        <v>0</v>
      </c>
      <c r="Q20" s="2">
        <v>55.82</v>
      </c>
      <c r="R20" s="2">
        <f t="shared" si="0"/>
        <v>0</v>
      </c>
      <c r="S20" s="2">
        <f t="shared" si="1"/>
        <v>0</v>
      </c>
      <c r="T20" s="2">
        <f t="shared" si="2"/>
        <v>0</v>
      </c>
      <c r="U20" s="2">
        <f t="shared" si="3"/>
        <v>0</v>
      </c>
      <c r="V20" s="2">
        <f t="shared" si="4"/>
        <v>1</v>
      </c>
    </row>
    <row r="21" spans="1:22" x14ac:dyDescent="0.2">
      <c r="A21" s="2" t="s">
        <v>46</v>
      </c>
      <c r="B21" s="1" t="s">
        <v>312</v>
      </c>
      <c r="C21" s="2" t="s">
        <v>530</v>
      </c>
      <c r="D21" s="2" t="s">
        <v>6</v>
      </c>
      <c r="E21" s="2" t="s">
        <v>11</v>
      </c>
      <c r="F21" s="2" t="s">
        <v>8</v>
      </c>
      <c r="G21" s="2" t="s">
        <v>47</v>
      </c>
      <c r="H21" s="2">
        <v>2</v>
      </c>
      <c r="I21" s="2">
        <v>1</v>
      </c>
      <c r="K21" s="2">
        <v>3</v>
      </c>
      <c r="L21" s="2">
        <v>30</v>
      </c>
      <c r="M21" s="2">
        <v>57.5</v>
      </c>
      <c r="N21" s="2">
        <v>76.67</v>
      </c>
      <c r="O21" s="2">
        <v>96.18</v>
      </c>
      <c r="P21" s="2">
        <v>5</v>
      </c>
      <c r="Q21" s="2">
        <v>76.31</v>
      </c>
      <c r="R21" s="2">
        <f t="shared" si="0"/>
        <v>0</v>
      </c>
      <c r="S21" s="2">
        <f t="shared" si="1"/>
        <v>0</v>
      </c>
      <c r="T21" s="2">
        <f t="shared" si="2"/>
        <v>0</v>
      </c>
      <c r="U21" s="2">
        <f t="shared" si="3"/>
        <v>0</v>
      </c>
      <c r="V21" s="2">
        <f t="shared" si="4"/>
        <v>1</v>
      </c>
    </row>
    <row r="22" spans="1:22" x14ac:dyDescent="0.2">
      <c r="A22" s="2" t="s">
        <v>48</v>
      </c>
      <c r="B22" s="1" t="s">
        <v>313</v>
      </c>
      <c r="C22" s="2" t="s">
        <v>531</v>
      </c>
      <c r="D22" s="2" t="s">
        <v>6</v>
      </c>
      <c r="E22" s="2" t="s">
        <v>49</v>
      </c>
      <c r="F22" s="2" t="s">
        <v>50</v>
      </c>
      <c r="G22" s="2" t="s">
        <v>51</v>
      </c>
      <c r="H22" s="2">
        <v>1</v>
      </c>
      <c r="I22" s="2">
        <v>1</v>
      </c>
      <c r="K22" s="2">
        <v>1</v>
      </c>
      <c r="L22" s="2">
        <v>82.5</v>
      </c>
      <c r="M22" s="2">
        <v>87.5</v>
      </c>
      <c r="N22" s="2">
        <v>80</v>
      </c>
      <c r="O22" s="2">
        <v>99.55</v>
      </c>
      <c r="P22" s="2">
        <v>5</v>
      </c>
      <c r="Q22" s="2">
        <v>94.82</v>
      </c>
      <c r="R22" s="2">
        <f t="shared" si="0"/>
        <v>94.82</v>
      </c>
      <c r="S22" s="2">
        <f t="shared" si="1"/>
        <v>1</v>
      </c>
      <c r="T22" s="2">
        <f t="shared" si="2"/>
        <v>0</v>
      </c>
      <c r="U22" s="2">
        <f t="shared" si="3"/>
        <v>0</v>
      </c>
      <c r="V22" s="2">
        <f t="shared" si="4"/>
        <v>1</v>
      </c>
    </row>
    <row r="23" spans="1:22" x14ac:dyDescent="0.2">
      <c r="A23" s="2" t="s">
        <v>52</v>
      </c>
      <c r="B23" s="1" t="s">
        <v>314</v>
      </c>
      <c r="C23" s="2" t="s">
        <v>532</v>
      </c>
      <c r="D23" s="2" t="s">
        <v>6</v>
      </c>
      <c r="E23" s="2" t="s">
        <v>14</v>
      </c>
      <c r="F23" s="2" t="s">
        <v>8</v>
      </c>
      <c r="G23" s="2" t="s">
        <v>33</v>
      </c>
      <c r="H23" s="2">
        <v>2</v>
      </c>
      <c r="I23" s="2">
        <v>2</v>
      </c>
      <c r="K23" s="2">
        <v>2</v>
      </c>
      <c r="L23" s="2">
        <v>80</v>
      </c>
      <c r="M23" s="2">
        <v>87.5</v>
      </c>
      <c r="N23" s="2">
        <v>83.33</v>
      </c>
      <c r="O23" s="2">
        <v>100</v>
      </c>
      <c r="P23" s="2">
        <v>5</v>
      </c>
      <c r="Q23" s="2">
        <v>95.17</v>
      </c>
      <c r="R23" s="2">
        <f t="shared" si="0"/>
        <v>0</v>
      </c>
      <c r="S23" s="2">
        <f t="shared" si="1"/>
        <v>0</v>
      </c>
      <c r="T23" s="2">
        <f t="shared" si="2"/>
        <v>0</v>
      </c>
      <c r="U23" s="2">
        <f t="shared" si="3"/>
        <v>0</v>
      </c>
      <c r="V23" s="2">
        <f t="shared" si="4"/>
        <v>1</v>
      </c>
    </row>
    <row r="24" spans="1:22" x14ac:dyDescent="0.2">
      <c r="A24" s="2" t="s">
        <v>53</v>
      </c>
      <c r="B24" s="1" t="s">
        <v>315</v>
      </c>
      <c r="C24" s="2" t="s">
        <v>533</v>
      </c>
      <c r="D24" s="2" t="s">
        <v>6</v>
      </c>
      <c r="E24" s="2" t="s">
        <v>7</v>
      </c>
      <c r="F24" s="2" t="s">
        <v>8</v>
      </c>
      <c r="G24" s="2" t="s">
        <v>17</v>
      </c>
      <c r="H24" s="2">
        <v>1</v>
      </c>
      <c r="I24" s="2">
        <v>1</v>
      </c>
      <c r="K24" s="2">
        <v>1</v>
      </c>
      <c r="L24" s="2">
        <v>67.5</v>
      </c>
      <c r="M24" s="2">
        <v>47.5</v>
      </c>
      <c r="N24" s="2">
        <v>53.33</v>
      </c>
      <c r="O24" s="2">
        <v>70</v>
      </c>
      <c r="P24" s="2">
        <v>0</v>
      </c>
      <c r="Q24" s="2">
        <v>61.67</v>
      </c>
      <c r="R24" s="2">
        <f t="shared" si="0"/>
        <v>61.67</v>
      </c>
      <c r="S24" s="2">
        <f t="shared" si="1"/>
        <v>1</v>
      </c>
      <c r="T24" s="2">
        <f t="shared" si="2"/>
        <v>0</v>
      </c>
      <c r="U24" s="2">
        <f t="shared" si="3"/>
        <v>0</v>
      </c>
      <c r="V24" s="2">
        <f t="shared" si="4"/>
        <v>1</v>
      </c>
    </row>
    <row r="25" spans="1:22" x14ac:dyDescent="0.2">
      <c r="A25" s="2" t="s">
        <v>54</v>
      </c>
      <c r="B25" s="1" t="s">
        <v>316</v>
      </c>
      <c r="C25" s="2" t="s">
        <v>534</v>
      </c>
      <c r="D25" s="2" t="s">
        <v>6</v>
      </c>
      <c r="E25" s="2" t="s">
        <v>11</v>
      </c>
      <c r="F25" s="2" t="s">
        <v>8</v>
      </c>
      <c r="G25" s="2" t="s">
        <v>55</v>
      </c>
      <c r="H25" s="2">
        <v>2</v>
      </c>
      <c r="I25" s="2">
        <v>1</v>
      </c>
      <c r="K25" s="2">
        <v>3</v>
      </c>
      <c r="L25" s="2">
        <v>62.5</v>
      </c>
      <c r="M25" s="2">
        <v>57.5</v>
      </c>
      <c r="N25" s="2">
        <v>61.67</v>
      </c>
      <c r="O25" s="2">
        <v>70.91</v>
      </c>
      <c r="P25" s="2">
        <v>0</v>
      </c>
      <c r="Q25" s="2">
        <v>64.7</v>
      </c>
      <c r="R25" s="2">
        <f t="shared" si="0"/>
        <v>0</v>
      </c>
      <c r="S25" s="2">
        <f t="shared" si="1"/>
        <v>0</v>
      </c>
      <c r="T25" s="2">
        <f t="shared" si="2"/>
        <v>0</v>
      </c>
      <c r="U25" s="2">
        <f t="shared" si="3"/>
        <v>0</v>
      </c>
      <c r="V25" s="2">
        <f t="shared" si="4"/>
        <v>1</v>
      </c>
    </row>
    <row r="26" spans="1:22" x14ac:dyDescent="0.2">
      <c r="A26" s="2" t="s">
        <v>56</v>
      </c>
      <c r="B26" s="1" t="s">
        <v>317</v>
      </c>
      <c r="C26" s="2" t="s">
        <v>535</v>
      </c>
      <c r="D26" s="2" t="s">
        <v>6</v>
      </c>
      <c r="E26" s="2" t="s">
        <v>14</v>
      </c>
      <c r="F26" s="2" t="s">
        <v>8</v>
      </c>
      <c r="G26" s="2" t="s">
        <v>27</v>
      </c>
      <c r="H26" s="2">
        <v>3</v>
      </c>
      <c r="I26" s="2">
        <v>2</v>
      </c>
      <c r="K26" s="2">
        <v>1</v>
      </c>
      <c r="L26" s="2">
        <v>72.5</v>
      </c>
      <c r="M26" s="2">
        <v>77.5</v>
      </c>
      <c r="N26" s="2">
        <v>88.33</v>
      </c>
      <c r="O26" s="2">
        <v>97.27</v>
      </c>
      <c r="P26" s="2">
        <v>0</v>
      </c>
      <c r="Q26" s="2">
        <v>86.58</v>
      </c>
      <c r="R26" s="2">
        <f t="shared" si="0"/>
        <v>86.58</v>
      </c>
      <c r="S26" s="2">
        <f t="shared" si="1"/>
        <v>1</v>
      </c>
      <c r="T26" s="2">
        <f t="shared" si="2"/>
        <v>0</v>
      </c>
      <c r="U26" s="2">
        <f t="shared" si="3"/>
        <v>0</v>
      </c>
      <c r="V26" s="2">
        <f t="shared" si="4"/>
        <v>1</v>
      </c>
    </row>
    <row r="27" spans="1:22" x14ac:dyDescent="0.2">
      <c r="A27" s="2" t="s">
        <v>57</v>
      </c>
      <c r="B27" s="1" t="s">
        <v>318</v>
      </c>
      <c r="C27" s="2" t="s">
        <v>536</v>
      </c>
      <c r="D27" s="2" t="s">
        <v>6</v>
      </c>
      <c r="E27" s="2" t="s">
        <v>14</v>
      </c>
      <c r="F27" s="2" t="s">
        <v>8</v>
      </c>
      <c r="G27" s="2" t="s">
        <v>58</v>
      </c>
      <c r="H27" s="2">
        <v>1</v>
      </c>
      <c r="I27" s="2">
        <v>2</v>
      </c>
      <c r="K27" s="2">
        <v>1</v>
      </c>
      <c r="L27" s="2">
        <v>72.5</v>
      </c>
      <c r="M27" s="2">
        <v>75</v>
      </c>
      <c r="N27" s="2">
        <v>66.67</v>
      </c>
      <c r="O27" s="2">
        <v>97.27</v>
      </c>
      <c r="P27" s="2">
        <v>5</v>
      </c>
      <c r="Q27" s="2">
        <v>86.74</v>
      </c>
      <c r="R27" s="2">
        <f t="shared" si="0"/>
        <v>86.74</v>
      </c>
      <c r="S27" s="2">
        <f t="shared" si="1"/>
        <v>1</v>
      </c>
      <c r="T27" s="2">
        <f t="shared" si="2"/>
        <v>0</v>
      </c>
      <c r="U27" s="2">
        <f t="shared" si="3"/>
        <v>0</v>
      </c>
      <c r="V27" s="2">
        <f t="shared" si="4"/>
        <v>1</v>
      </c>
    </row>
    <row r="28" spans="1:22" x14ac:dyDescent="0.2">
      <c r="A28" s="2" t="s">
        <v>59</v>
      </c>
      <c r="B28" s="1" t="s">
        <v>319</v>
      </c>
      <c r="C28" s="2" t="s">
        <v>537</v>
      </c>
      <c r="D28" s="2" t="s">
        <v>60</v>
      </c>
      <c r="E28" s="2" t="s">
        <v>7</v>
      </c>
      <c r="F28" s="2" t="s">
        <v>24</v>
      </c>
      <c r="G28" s="2" t="s">
        <v>61</v>
      </c>
      <c r="H28" s="2">
        <v>2</v>
      </c>
      <c r="I28" s="2">
        <v>1</v>
      </c>
      <c r="K28" s="2">
        <v>3</v>
      </c>
      <c r="L28" s="2">
        <v>72.5</v>
      </c>
      <c r="M28" s="2">
        <v>87.5</v>
      </c>
      <c r="N28" s="2">
        <v>70</v>
      </c>
      <c r="O28" s="2">
        <v>99.09</v>
      </c>
      <c r="P28" s="2">
        <v>5</v>
      </c>
      <c r="Q28" s="2">
        <v>90.64</v>
      </c>
      <c r="R28" s="2">
        <f t="shared" si="0"/>
        <v>0</v>
      </c>
      <c r="S28" s="2">
        <f t="shared" si="1"/>
        <v>0</v>
      </c>
      <c r="T28" s="2">
        <f t="shared" si="2"/>
        <v>0</v>
      </c>
      <c r="U28" s="2">
        <f t="shared" si="3"/>
        <v>0</v>
      </c>
      <c r="V28" s="2">
        <f t="shared" si="4"/>
        <v>1</v>
      </c>
    </row>
    <row r="29" spans="1:22" x14ac:dyDescent="0.2">
      <c r="A29" s="2" t="s">
        <v>62</v>
      </c>
      <c r="B29" s="1" t="s">
        <v>320</v>
      </c>
      <c r="C29" s="2" t="s">
        <v>538</v>
      </c>
      <c r="D29" s="2" t="s">
        <v>6</v>
      </c>
      <c r="E29" s="2" t="s">
        <v>14</v>
      </c>
      <c r="F29" s="2" t="s">
        <v>24</v>
      </c>
      <c r="G29" s="2" t="s">
        <v>42</v>
      </c>
      <c r="H29" s="2">
        <v>3</v>
      </c>
      <c r="I29" s="2">
        <v>1</v>
      </c>
      <c r="K29" s="2">
        <v>1</v>
      </c>
      <c r="L29" s="2">
        <v>65</v>
      </c>
      <c r="M29" s="2">
        <v>60</v>
      </c>
      <c r="N29" s="2">
        <v>58.33</v>
      </c>
      <c r="O29" s="2">
        <v>96.36</v>
      </c>
      <c r="P29" s="2">
        <v>5</v>
      </c>
      <c r="Q29" s="2">
        <v>80.209999999999994</v>
      </c>
      <c r="R29" s="2">
        <f t="shared" si="0"/>
        <v>80.209999999999994</v>
      </c>
      <c r="S29" s="2">
        <f t="shared" si="1"/>
        <v>1</v>
      </c>
      <c r="T29" s="2">
        <f t="shared" si="2"/>
        <v>0</v>
      </c>
      <c r="U29" s="2">
        <f t="shared" si="3"/>
        <v>0</v>
      </c>
      <c r="V29" s="2">
        <f t="shared" si="4"/>
        <v>1</v>
      </c>
    </row>
    <row r="30" spans="1:22" x14ac:dyDescent="0.2">
      <c r="A30" s="2" t="s">
        <v>63</v>
      </c>
      <c r="B30" s="1" t="s">
        <v>321</v>
      </c>
      <c r="C30" s="2" t="s">
        <v>539</v>
      </c>
      <c r="D30" s="2" t="s">
        <v>6</v>
      </c>
      <c r="E30" s="2" t="s">
        <v>11</v>
      </c>
      <c r="F30" s="2" t="s">
        <v>8</v>
      </c>
      <c r="G30" s="2" t="s">
        <v>45</v>
      </c>
      <c r="H30" s="2">
        <v>2</v>
      </c>
      <c r="I30" s="2">
        <v>1</v>
      </c>
      <c r="K30" s="2">
        <v>3</v>
      </c>
      <c r="L30" s="2">
        <v>92.5</v>
      </c>
      <c r="M30" s="2">
        <v>85</v>
      </c>
      <c r="N30" s="2">
        <v>73.33</v>
      </c>
      <c r="O30" s="2">
        <v>98.18</v>
      </c>
      <c r="P30" s="2">
        <v>5</v>
      </c>
      <c r="Q30" s="2">
        <v>94.44</v>
      </c>
      <c r="R30" s="2">
        <f t="shared" si="0"/>
        <v>0</v>
      </c>
      <c r="S30" s="2">
        <f t="shared" si="1"/>
        <v>0</v>
      </c>
      <c r="T30" s="2">
        <f t="shared" si="2"/>
        <v>0</v>
      </c>
      <c r="U30" s="2">
        <f t="shared" si="3"/>
        <v>0</v>
      </c>
      <c r="V30" s="2">
        <f t="shared" si="4"/>
        <v>1</v>
      </c>
    </row>
    <row r="31" spans="1:22" x14ac:dyDescent="0.2">
      <c r="A31" s="2" t="s">
        <v>64</v>
      </c>
      <c r="B31" s="1" t="s">
        <v>322</v>
      </c>
      <c r="C31" s="2" t="s">
        <v>540</v>
      </c>
      <c r="D31" s="2" t="s">
        <v>6</v>
      </c>
      <c r="E31" s="2" t="s">
        <v>14</v>
      </c>
      <c r="F31" s="2" t="s">
        <v>8</v>
      </c>
      <c r="G31" s="2" t="s">
        <v>37</v>
      </c>
      <c r="H31" s="2">
        <v>2</v>
      </c>
      <c r="K31" s="2">
        <v>2</v>
      </c>
      <c r="L31" s="2">
        <v>85</v>
      </c>
      <c r="M31" s="2">
        <v>97.5</v>
      </c>
      <c r="N31" s="2">
        <v>95</v>
      </c>
      <c r="O31" s="2">
        <v>100</v>
      </c>
      <c r="P31" s="2">
        <v>5</v>
      </c>
      <c r="Q31" s="2">
        <v>101</v>
      </c>
      <c r="R31" s="2">
        <f t="shared" si="0"/>
        <v>0</v>
      </c>
      <c r="S31" s="2">
        <f t="shared" si="1"/>
        <v>0</v>
      </c>
      <c r="T31" s="2">
        <f t="shared" si="2"/>
        <v>0</v>
      </c>
      <c r="U31" s="2">
        <f t="shared" si="3"/>
        <v>0</v>
      </c>
      <c r="V31" s="2">
        <f t="shared" si="4"/>
        <v>1</v>
      </c>
    </row>
    <row r="32" spans="1:22" x14ac:dyDescent="0.2">
      <c r="A32" s="2" t="s">
        <v>65</v>
      </c>
      <c r="B32" s="1" t="s">
        <v>323</v>
      </c>
      <c r="C32" s="2" t="s">
        <v>541</v>
      </c>
      <c r="D32" s="2" t="s">
        <v>6</v>
      </c>
      <c r="E32" s="2" t="s">
        <v>49</v>
      </c>
      <c r="F32" s="2" t="s">
        <v>8</v>
      </c>
      <c r="G32" s="2" t="s">
        <v>66</v>
      </c>
      <c r="H32" s="2">
        <v>2</v>
      </c>
      <c r="K32" s="2">
        <v>3</v>
      </c>
      <c r="R32" s="2">
        <f t="shared" si="0"/>
        <v>0</v>
      </c>
      <c r="S32" s="2">
        <f t="shared" si="1"/>
        <v>0</v>
      </c>
      <c r="T32" s="2">
        <f t="shared" si="2"/>
        <v>0</v>
      </c>
      <c r="U32" s="2">
        <f t="shared" si="3"/>
        <v>0</v>
      </c>
      <c r="V32" s="2">
        <f t="shared" si="4"/>
        <v>0</v>
      </c>
    </row>
    <row r="33" spans="1:22" x14ac:dyDescent="0.2">
      <c r="A33" s="2" t="s">
        <v>67</v>
      </c>
      <c r="B33" s="1" t="s">
        <v>324</v>
      </c>
      <c r="C33" s="2" t="s">
        <v>542</v>
      </c>
      <c r="D33" s="2" t="s">
        <v>6</v>
      </c>
      <c r="E33" s="2" t="s">
        <v>14</v>
      </c>
      <c r="F33" s="2" t="s">
        <v>24</v>
      </c>
      <c r="G33" s="2" t="s">
        <v>61</v>
      </c>
      <c r="H33" s="2">
        <v>2</v>
      </c>
      <c r="I33" s="2">
        <v>2</v>
      </c>
      <c r="K33" s="2">
        <v>1</v>
      </c>
      <c r="L33" s="2">
        <v>102.5</v>
      </c>
      <c r="M33" s="2">
        <v>100</v>
      </c>
      <c r="N33" s="2">
        <v>93.33</v>
      </c>
      <c r="O33" s="2">
        <v>100</v>
      </c>
      <c r="P33" s="2">
        <v>5</v>
      </c>
      <c r="Q33" s="2">
        <v>104.17</v>
      </c>
      <c r="R33" s="2">
        <f t="shared" si="0"/>
        <v>104.17</v>
      </c>
      <c r="S33" s="2">
        <f t="shared" si="1"/>
        <v>1</v>
      </c>
      <c r="T33" s="2">
        <f t="shared" si="2"/>
        <v>0</v>
      </c>
      <c r="U33" s="2">
        <f t="shared" si="3"/>
        <v>0</v>
      </c>
      <c r="V33" s="2">
        <f t="shared" si="4"/>
        <v>1</v>
      </c>
    </row>
    <row r="34" spans="1:22" x14ac:dyDescent="0.2">
      <c r="A34" s="2" t="s">
        <v>68</v>
      </c>
      <c r="B34" s="1" t="s">
        <v>325</v>
      </c>
      <c r="C34" s="2" t="s">
        <v>543</v>
      </c>
      <c r="D34" s="2" t="s">
        <v>6</v>
      </c>
      <c r="E34" s="2" t="s">
        <v>11</v>
      </c>
      <c r="F34" s="2" t="s">
        <v>8</v>
      </c>
      <c r="G34" s="2" t="s">
        <v>45</v>
      </c>
      <c r="H34" s="2">
        <v>2</v>
      </c>
      <c r="I34" s="2">
        <v>2</v>
      </c>
      <c r="K34" s="2">
        <v>1</v>
      </c>
      <c r="L34" s="2">
        <v>70</v>
      </c>
      <c r="M34" s="2">
        <v>70</v>
      </c>
      <c r="N34" s="2">
        <v>65</v>
      </c>
      <c r="O34" s="2">
        <v>100</v>
      </c>
      <c r="P34" s="2">
        <v>0</v>
      </c>
      <c r="Q34" s="2">
        <v>81</v>
      </c>
      <c r="R34" s="2">
        <f t="shared" si="0"/>
        <v>81</v>
      </c>
      <c r="S34" s="2">
        <f t="shared" si="1"/>
        <v>1</v>
      </c>
      <c r="T34" s="2">
        <f t="shared" si="2"/>
        <v>0</v>
      </c>
      <c r="U34" s="2">
        <f t="shared" si="3"/>
        <v>0</v>
      </c>
      <c r="V34" s="2">
        <f t="shared" si="4"/>
        <v>1</v>
      </c>
    </row>
    <row r="35" spans="1:22" x14ac:dyDescent="0.2">
      <c r="A35" s="2" t="s">
        <v>69</v>
      </c>
      <c r="B35" s="1" t="s">
        <v>326</v>
      </c>
      <c r="C35" s="2" t="s">
        <v>544</v>
      </c>
      <c r="D35" s="2" t="s">
        <v>6</v>
      </c>
      <c r="E35" s="2" t="s">
        <v>49</v>
      </c>
      <c r="F35" s="2" t="s">
        <v>8</v>
      </c>
      <c r="G35" s="2" t="s">
        <v>12</v>
      </c>
      <c r="H35" s="2">
        <v>1</v>
      </c>
      <c r="I35" s="2">
        <v>1</v>
      </c>
      <c r="K35" s="2">
        <v>3</v>
      </c>
      <c r="L35" s="2">
        <v>75</v>
      </c>
      <c r="M35" s="2">
        <v>95</v>
      </c>
      <c r="N35" s="2">
        <v>75</v>
      </c>
      <c r="O35" s="2">
        <v>100</v>
      </c>
      <c r="P35" s="2">
        <v>0</v>
      </c>
      <c r="Q35" s="2">
        <v>89</v>
      </c>
      <c r="R35" s="2">
        <f t="shared" si="0"/>
        <v>0</v>
      </c>
      <c r="S35" s="2">
        <f t="shared" si="1"/>
        <v>0</v>
      </c>
      <c r="T35" s="2">
        <f t="shared" si="2"/>
        <v>0</v>
      </c>
      <c r="U35" s="2">
        <f t="shared" si="3"/>
        <v>0</v>
      </c>
      <c r="V35" s="2">
        <f t="shared" si="4"/>
        <v>1</v>
      </c>
    </row>
    <row r="36" spans="1:22" x14ac:dyDescent="0.2">
      <c r="A36" s="2" t="s">
        <v>70</v>
      </c>
      <c r="B36" s="6" t="s">
        <v>327</v>
      </c>
      <c r="C36" s="2" t="s">
        <v>545</v>
      </c>
      <c r="D36" s="2" t="s">
        <v>6</v>
      </c>
      <c r="E36" s="2" t="s">
        <v>14</v>
      </c>
      <c r="F36" s="2" t="s">
        <v>8</v>
      </c>
      <c r="G36" s="2" t="s">
        <v>71</v>
      </c>
      <c r="H36" s="2">
        <v>3</v>
      </c>
      <c r="I36" s="2">
        <v>2</v>
      </c>
      <c r="J36" s="2">
        <v>1</v>
      </c>
      <c r="K36" s="2">
        <v>1</v>
      </c>
      <c r="L36" s="2">
        <v>80</v>
      </c>
      <c r="M36" s="2">
        <v>87.5</v>
      </c>
      <c r="N36" s="2">
        <v>85</v>
      </c>
      <c r="O36" s="2">
        <v>97.82</v>
      </c>
      <c r="P36" s="2">
        <v>5</v>
      </c>
      <c r="Q36" s="2">
        <v>95.13</v>
      </c>
      <c r="R36" s="2">
        <f t="shared" si="0"/>
        <v>95.13</v>
      </c>
      <c r="S36" s="2">
        <f t="shared" si="1"/>
        <v>1</v>
      </c>
      <c r="T36" s="2">
        <f t="shared" si="2"/>
        <v>95.13</v>
      </c>
      <c r="U36" s="1" t="s">
        <v>754</v>
      </c>
      <c r="V36" s="2">
        <f t="shared" si="4"/>
        <v>1</v>
      </c>
    </row>
    <row r="37" spans="1:22" x14ac:dyDescent="0.2">
      <c r="A37" s="2" t="s">
        <v>72</v>
      </c>
      <c r="B37" s="1" t="s">
        <v>328</v>
      </c>
      <c r="C37" s="2" t="s">
        <v>546</v>
      </c>
      <c r="D37" s="2" t="s">
        <v>6</v>
      </c>
      <c r="E37" s="2" t="s">
        <v>11</v>
      </c>
      <c r="F37" s="2" t="s">
        <v>24</v>
      </c>
      <c r="G37" s="2" t="s">
        <v>73</v>
      </c>
      <c r="H37" s="2">
        <v>2</v>
      </c>
      <c r="I37" s="2">
        <v>1</v>
      </c>
      <c r="K37" s="2">
        <v>2</v>
      </c>
      <c r="L37" s="2">
        <v>42.5</v>
      </c>
      <c r="M37" s="2">
        <v>50</v>
      </c>
      <c r="N37" s="2">
        <v>53.33</v>
      </c>
      <c r="O37" s="2">
        <v>87.27</v>
      </c>
      <c r="P37" s="2">
        <v>0</v>
      </c>
      <c r="Q37" s="2">
        <v>64.08</v>
      </c>
      <c r="R37" s="2">
        <f t="shared" si="0"/>
        <v>0</v>
      </c>
      <c r="S37" s="2">
        <f t="shared" si="1"/>
        <v>0</v>
      </c>
      <c r="T37" s="2">
        <f t="shared" si="2"/>
        <v>0</v>
      </c>
      <c r="U37" s="2">
        <f t="shared" si="3"/>
        <v>0</v>
      </c>
      <c r="V37" s="2">
        <f t="shared" si="4"/>
        <v>1</v>
      </c>
    </row>
    <row r="38" spans="1:22" x14ac:dyDescent="0.2">
      <c r="A38" s="2" t="s">
        <v>74</v>
      </c>
      <c r="B38" s="1" t="s">
        <v>329</v>
      </c>
      <c r="C38" s="2" t="s">
        <v>547</v>
      </c>
      <c r="D38" s="2" t="s">
        <v>6</v>
      </c>
      <c r="E38" s="2" t="s">
        <v>14</v>
      </c>
      <c r="F38" s="2" t="s">
        <v>8</v>
      </c>
      <c r="G38" s="2" t="s">
        <v>37</v>
      </c>
      <c r="H38" s="2">
        <v>2</v>
      </c>
      <c r="I38" s="2">
        <v>1</v>
      </c>
      <c r="K38" s="2">
        <v>1</v>
      </c>
      <c r="L38" s="2">
        <v>65</v>
      </c>
      <c r="M38" s="2">
        <v>67.5</v>
      </c>
      <c r="N38" s="2">
        <v>56.67</v>
      </c>
      <c r="O38" s="2">
        <v>98.18</v>
      </c>
      <c r="P38" s="2">
        <v>5</v>
      </c>
      <c r="Q38" s="2">
        <v>82.11</v>
      </c>
      <c r="R38" s="2">
        <f t="shared" si="0"/>
        <v>82.11</v>
      </c>
      <c r="S38" s="2">
        <f t="shared" si="1"/>
        <v>1</v>
      </c>
      <c r="T38" s="2">
        <f t="shared" si="2"/>
        <v>0</v>
      </c>
      <c r="U38" s="2">
        <f t="shared" si="3"/>
        <v>0</v>
      </c>
      <c r="V38" s="2">
        <f t="shared" si="4"/>
        <v>1</v>
      </c>
    </row>
    <row r="39" spans="1:22" x14ac:dyDescent="0.2">
      <c r="A39" s="2" t="s">
        <v>75</v>
      </c>
      <c r="B39" s="1" t="s">
        <v>330</v>
      </c>
      <c r="C39" s="2" t="s">
        <v>548</v>
      </c>
      <c r="D39" s="2" t="s">
        <v>6</v>
      </c>
      <c r="E39" s="2" t="s">
        <v>14</v>
      </c>
      <c r="F39" s="2" t="s">
        <v>8</v>
      </c>
      <c r="G39" s="2" t="s">
        <v>27</v>
      </c>
      <c r="H39" s="2">
        <v>3</v>
      </c>
      <c r="I39" s="2">
        <v>1</v>
      </c>
      <c r="K39" s="2">
        <v>1</v>
      </c>
      <c r="L39" s="2">
        <v>52.5</v>
      </c>
      <c r="M39" s="2">
        <v>45</v>
      </c>
      <c r="N39" s="2">
        <v>38.33</v>
      </c>
      <c r="O39" s="2">
        <v>99.09</v>
      </c>
      <c r="P39" s="2">
        <v>5</v>
      </c>
      <c r="Q39" s="2">
        <v>71.8</v>
      </c>
      <c r="R39" s="2">
        <f t="shared" si="0"/>
        <v>71.8</v>
      </c>
      <c r="S39" s="2">
        <f t="shared" si="1"/>
        <v>1</v>
      </c>
      <c r="T39" s="2">
        <f t="shared" si="2"/>
        <v>0</v>
      </c>
      <c r="U39" s="2">
        <f t="shared" si="3"/>
        <v>0</v>
      </c>
      <c r="V39" s="2">
        <f t="shared" si="4"/>
        <v>1</v>
      </c>
    </row>
    <row r="40" spans="1:22" x14ac:dyDescent="0.2">
      <c r="A40" s="2" t="s">
        <v>76</v>
      </c>
      <c r="B40" s="1" t="s">
        <v>331</v>
      </c>
      <c r="C40" s="2" t="s">
        <v>549</v>
      </c>
      <c r="D40" s="2" t="s">
        <v>6</v>
      </c>
      <c r="E40" s="2" t="s">
        <v>49</v>
      </c>
      <c r="F40" s="2" t="s">
        <v>8</v>
      </c>
      <c r="G40" s="2" t="s">
        <v>33</v>
      </c>
      <c r="H40" s="2">
        <v>2</v>
      </c>
      <c r="I40" s="2">
        <v>1</v>
      </c>
      <c r="K40" s="2">
        <v>1</v>
      </c>
      <c r="L40" s="2">
        <v>67.5</v>
      </c>
      <c r="M40" s="2">
        <v>70</v>
      </c>
      <c r="N40" s="2">
        <v>66.67</v>
      </c>
      <c r="O40" s="2">
        <v>85.45</v>
      </c>
      <c r="P40" s="2">
        <v>0</v>
      </c>
      <c r="Q40" s="2">
        <v>75.02</v>
      </c>
      <c r="R40" s="2">
        <f t="shared" si="0"/>
        <v>75.02</v>
      </c>
      <c r="S40" s="2">
        <f t="shared" si="1"/>
        <v>1</v>
      </c>
      <c r="T40" s="2">
        <f t="shared" si="2"/>
        <v>0</v>
      </c>
      <c r="U40" s="2">
        <f t="shared" si="3"/>
        <v>0</v>
      </c>
      <c r="V40" s="2">
        <f t="shared" si="4"/>
        <v>1</v>
      </c>
    </row>
    <row r="41" spans="1:22" x14ac:dyDescent="0.2">
      <c r="A41" s="2" t="s">
        <v>77</v>
      </c>
      <c r="B41" s="6" t="s">
        <v>332</v>
      </c>
      <c r="C41" s="2" t="s">
        <v>550</v>
      </c>
      <c r="D41" s="2" t="s">
        <v>6</v>
      </c>
      <c r="E41" s="2" t="s">
        <v>14</v>
      </c>
      <c r="F41" s="2" t="s">
        <v>8</v>
      </c>
      <c r="G41" s="2" t="s">
        <v>22</v>
      </c>
      <c r="H41" s="2">
        <v>2</v>
      </c>
      <c r="I41" s="2">
        <v>2</v>
      </c>
      <c r="J41" s="4">
        <v>1</v>
      </c>
      <c r="K41" s="2">
        <v>1</v>
      </c>
      <c r="L41" s="2">
        <v>77.5</v>
      </c>
      <c r="M41" s="2">
        <v>90</v>
      </c>
      <c r="N41" s="2">
        <v>80</v>
      </c>
      <c r="O41" s="2">
        <v>100</v>
      </c>
      <c r="P41" s="2">
        <v>5</v>
      </c>
      <c r="Q41" s="2">
        <v>94.5</v>
      </c>
      <c r="R41" s="2">
        <f t="shared" si="0"/>
        <v>94.5</v>
      </c>
      <c r="S41" s="2">
        <f t="shared" si="1"/>
        <v>1</v>
      </c>
      <c r="T41" s="2">
        <f t="shared" si="2"/>
        <v>94.5</v>
      </c>
      <c r="U41" s="1" t="s">
        <v>755</v>
      </c>
      <c r="V41" s="2">
        <f t="shared" si="4"/>
        <v>1</v>
      </c>
    </row>
    <row r="42" spans="1:22" x14ac:dyDescent="0.2">
      <c r="A42" s="2" t="s">
        <v>78</v>
      </c>
      <c r="B42" s="1" t="s">
        <v>333</v>
      </c>
      <c r="C42" s="2" t="s">
        <v>551</v>
      </c>
      <c r="D42" s="2" t="s">
        <v>6</v>
      </c>
      <c r="E42" s="2" t="s">
        <v>49</v>
      </c>
      <c r="F42" s="2" t="s">
        <v>8</v>
      </c>
      <c r="G42" s="2" t="s">
        <v>33</v>
      </c>
      <c r="H42" s="2">
        <v>2</v>
      </c>
      <c r="K42" s="2">
        <v>1</v>
      </c>
      <c r="L42" s="2">
        <v>62.5</v>
      </c>
      <c r="M42" s="2">
        <v>62.5</v>
      </c>
      <c r="N42" s="2">
        <v>60</v>
      </c>
      <c r="O42" s="2">
        <v>80</v>
      </c>
      <c r="P42" s="2">
        <v>0</v>
      </c>
      <c r="Q42" s="2">
        <v>70</v>
      </c>
      <c r="R42" s="2">
        <f t="shared" si="0"/>
        <v>70</v>
      </c>
      <c r="S42" s="2">
        <f t="shared" si="1"/>
        <v>1</v>
      </c>
      <c r="T42" s="2">
        <f t="shared" si="2"/>
        <v>0</v>
      </c>
      <c r="U42" s="2">
        <f t="shared" si="3"/>
        <v>0</v>
      </c>
      <c r="V42" s="2">
        <f t="shared" si="4"/>
        <v>1</v>
      </c>
    </row>
    <row r="43" spans="1:22" x14ac:dyDescent="0.2">
      <c r="A43" s="2" t="s">
        <v>79</v>
      </c>
      <c r="B43" s="1" t="s">
        <v>334</v>
      </c>
      <c r="C43" s="2" t="s">
        <v>552</v>
      </c>
      <c r="D43" s="2" t="s">
        <v>6</v>
      </c>
      <c r="E43" s="2" t="s">
        <v>7</v>
      </c>
      <c r="F43" s="2" t="s">
        <v>8</v>
      </c>
      <c r="G43" s="2" t="s">
        <v>22</v>
      </c>
      <c r="H43" s="2">
        <v>2</v>
      </c>
      <c r="I43" s="2">
        <v>1</v>
      </c>
      <c r="K43" s="2">
        <v>1</v>
      </c>
      <c r="L43" s="2">
        <v>72.5</v>
      </c>
      <c r="M43" s="2">
        <v>57.5</v>
      </c>
      <c r="N43" s="2">
        <v>68.33</v>
      </c>
      <c r="O43" s="2">
        <v>92.73</v>
      </c>
      <c r="P43" s="2">
        <v>5</v>
      </c>
      <c r="Q43" s="2">
        <v>82.76</v>
      </c>
      <c r="R43" s="2">
        <f t="shared" si="0"/>
        <v>82.76</v>
      </c>
      <c r="S43" s="2">
        <f t="shared" si="1"/>
        <v>1</v>
      </c>
      <c r="T43" s="2">
        <f t="shared" si="2"/>
        <v>0</v>
      </c>
      <c r="U43" s="2">
        <f t="shared" si="3"/>
        <v>0</v>
      </c>
      <c r="V43" s="2">
        <f t="shared" si="4"/>
        <v>1</v>
      </c>
    </row>
    <row r="44" spans="1:22" x14ac:dyDescent="0.2">
      <c r="A44" s="2" t="s">
        <v>80</v>
      </c>
      <c r="B44" s="1" t="s">
        <v>335</v>
      </c>
      <c r="C44" s="2" t="s">
        <v>553</v>
      </c>
      <c r="D44" s="2" t="s">
        <v>6</v>
      </c>
      <c r="E44" s="2" t="s">
        <v>14</v>
      </c>
      <c r="F44" s="2" t="s">
        <v>8</v>
      </c>
      <c r="G44" s="2" t="s">
        <v>27</v>
      </c>
      <c r="H44" s="2">
        <v>3</v>
      </c>
      <c r="I44" s="2">
        <v>2</v>
      </c>
      <c r="K44" s="2">
        <v>1</v>
      </c>
      <c r="L44" s="2">
        <v>77.5</v>
      </c>
      <c r="M44" s="2">
        <v>82.5</v>
      </c>
      <c r="N44" s="2">
        <v>95</v>
      </c>
      <c r="O44" s="2">
        <v>100</v>
      </c>
      <c r="P44" s="2">
        <v>5</v>
      </c>
      <c r="Q44" s="2">
        <v>96.5</v>
      </c>
      <c r="R44" s="2">
        <f t="shared" si="0"/>
        <v>96.5</v>
      </c>
      <c r="S44" s="2">
        <f t="shared" si="1"/>
        <v>1</v>
      </c>
      <c r="T44" s="2">
        <f t="shared" si="2"/>
        <v>0</v>
      </c>
      <c r="U44" s="2">
        <f t="shared" si="3"/>
        <v>0</v>
      </c>
      <c r="V44" s="2">
        <f t="shared" si="4"/>
        <v>1</v>
      </c>
    </row>
    <row r="45" spans="1:22" x14ac:dyDescent="0.2">
      <c r="A45" s="2" t="s">
        <v>81</v>
      </c>
      <c r="B45" s="1" t="s">
        <v>336</v>
      </c>
      <c r="C45" s="2" t="s">
        <v>554</v>
      </c>
      <c r="D45" s="2" t="s">
        <v>6</v>
      </c>
      <c r="E45" s="2" t="s">
        <v>11</v>
      </c>
      <c r="F45" s="2" t="s">
        <v>24</v>
      </c>
      <c r="G45" s="2" t="s">
        <v>42</v>
      </c>
      <c r="H45" s="2">
        <v>3</v>
      </c>
      <c r="I45" s="2">
        <v>1</v>
      </c>
      <c r="K45" s="2">
        <v>2</v>
      </c>
      <c r="L45" s="2">
        <v>90</v>
      </c>
      <c r="M45" s="2">
        <v>87.5</v>
      </c>
      <c r="N45" s="2">
        <v>83.33</v>
      </c>
      <c r="O45" s="2">
        <v>63.64</v>
      </c>
      <c r="P45" s="2">
        <v>5</v>
      </c>
      <c r="Q45" s="2">
        <v>82.62</v>
      </c>
      <c r="R45" s="2">
        <f t="shared" si="0"/>
        <v>0</v>
      </c>
      <c r="S45" s="2">
        <f t="shared" si="1"/>
        <v>0</v>
      </c>
      <c r="T45" s="2">
        <f t="shared" si="2"/>
        <v>0</v>
      </c>
      <c r="U45" s="2">
        <f t="shared" si="3"/>
        <v>0</v>
      </c>
      <c r="V45" s="2">
        <f t="shared" si="4"/>
        <v>1</v>
      </c>
    </row>
    <row r="46" spans="1:22" x14ac:dyDescent="0.2">
      <c r="A46" s="2" t="s">
        <v>82</v>
      </c>
      <c r="B46" s="1" t="s">
        <v>337</v>
      </c>
      <c r="C46" s="2" t="s">
        <v>555</v>
      </c>
      <c r="D46" s="2" t="s">
        <v>6</v>
      </c>
      <c r="E46" s="2" t="s">
        <v>11</v>
      </c>
      <c r="F46" s="2" t="s">
        <v>8</v>
      </c>
      <c r="G46" s="2" t="s">
        <v>83</v>
      </c>
      <c r="H46" s="2">
        <v>2</v>
      </c>
      <c r="I46" s="2">
        <v>1</v>
      </c>
      <c r="K46" s="2">
        <v>3</v>
      </c>
      <c r="L46" s="2">
        <v>60</v>
      </c>
      <c r="M46" s="2">
        <v>62.5</v>
      </c>
      <c r="N46" s="2">
        <v>60</v>
      </c>
      <c r="O46" s="2">
        <v>79</v>
      </c>
      <c r="P46" s="2">
        <v>0</v>
      </c>
      <c r="Q46" s="2">
        <v>68.099999999999994</v>
      </c>
      <c r="R46" s="2">
        <f t="shared" si="0"/>
        <v>0</v>
      </c>
      <c r="S46" s="2">
        <f t="shared" si="1"/>
        <v>0</v>
      </c>
      <c r="T46" s="2">
        <f t="shared" si="2"/>
        <v>0</v>
      </c>
      <c r="U46" s="2">
        <f t="shared" si="3"/>
        <v>0</v>
      </c>
      <c r="V46" s="2">
        <f t="shared" si="4"/>
        <v>1</v>
      </c>
    </row>
    <row r="47" spans="1:22" x14ac:dyDescent="0.2">
      <c r="A47" s="2" t="s">
        <v>84</v>
      </c>
      <c r="B47" s="1" t="s">
        <v>338</v>
      </c>
      <c r="C47" s="2" t="s">
        <v>556</v>
      </c>
      <c r="D47" s="2" t="s">
        <v>6</v>
      </c>
      <c r="E47" s="2" t="s">
        <v>7</v>
      </c>
      <c r="F47" s="2" t="s">
        <v>24</v>
      </c>
      <c r="G47" s="2" t="s">
        <v>42</v>
      </c>
      <c r="H47" s="2">
        <v>3</v>
      </c>
      <c r="I47" s="2">
        <v>1</v>
      </c>
      <c r="K47" s="2">
        <v>1</v>
      </c>
      <c r="L47" s="2">
        <v>70</v>
      </c>
      <c r="M47" s="2">
        <v>90</v>
      </c>
      <c r="N47" s="2">
        <v>78.33</v>
      </c>
      <c r="O47" s="2">
        <v>98.64</v>
      </c>
      <c r="P47" s="2">
        <v>0</v>
      </c>
      <c r="Q47" s="2">
        <v>87.12</v>
      </c>
      <c r="R47" s="2">
        <f t="shared" si="0"/>
        <v>87.12</v>
      </c>
      <c r="S47" s="2">
        <f t="shared" si="1"/>
        <v>1</v>
      </c>
      <c r="T47" s="2">
        <f t="shared" si="2"/>
        <v>0</v>
      </c>
      <c r="U47" s="2">
        <f t="shared" si="3"/>
        <v>0</v>
      </c>
      <c r="V47" s="2">
        <f t="shared" si="4"/>
        <v>1</v>
      </c>
    </row>
    <row r="48" spans="1:22" x14ac:dyDescent="0.2">
      <c r="A48" s="2" t="s">
        <v>85</v>
      </c>
      <c r="B48" s="1" t="s">
        <v>339</v>
      </c>
      <c r="C48" s="2" t="s">
        <v>557</v>
      </c>
      <c r="D48" s="2" t="s">
        <v>6</v>
      </c>
      <c r="E48" s="2" t="s">
        <v>7</v>
      </c>
      <c r="F48" s="2" t="s">
        <v>19</v>
      </c>
      <c r="G48" s="2" t="s">
        <v>20</v>
      </c>
      <c r="H48" s="2">
        <v>2</v>
      </c>
      <c r="K48" s="2">
        <v>1</v>
      </c>
      <c r="L48" s="2">
        <v>85</v>
      </c>
      <c r="M48" s="2">
        <v>90</v>
      </c>
      <c r="N48" s="2">
        <v>83.33</v>
      </c>
      <c r="O48" s="2">
        <v>100</v>
      </c>
      <c r="P48" s="2">
        <v>5</v>
      </c>
      <c r="Q48" s="2">
        <v>96.67</v>
      </c>
      <c r="R48" s="2">
        <f t="shared" si="0"/>
        <v>96.67</v>
      </c>
      <c r="S48" s="2">
        <f t="shared" si="1"/>
        <v>1</v>
      </c>
      <c r="T48" s="2">
        <f t="shared" si="2"/>
        <v>0</v>
      </c>
      <c r="U48" s="2">
        <f t="shared" si="3"/>
        <v>0</v>
      </c>
      <c r="V48" s="2">
        <f t="shared" si="4"/>
        <v>1</v>
      </c>
    </row>
    <row r="49" spans="1:22" x14ac:dyDescent="0.2">
      <c r="A49" s="2" t="s">
        <v>86</v>
      </c>
      <c r="B49" s="1" t="s">
        <v>340</v>
      </c>
      <c r="C49" s="2" t="s">
        <v>558</v>
      </c>
      <c r="D49" s="2" t="s">
        <v>6</v>
      </c>
      <c r="E49" s="2" t="s">
        <v>7</v>
      </c>
      <c r="F49" s="2" t="s">
        <v>50</v>
      </c>
      <c r="G49" s="2" t="s">
        <v>87</v>
      </c>
      <c r="H49" s="2">
        <v>1</v>
      </c>
      <c r="I49" s="2">
        <v>2</v>
      </c>
      <c r="K49" s="2">
        <v>1</v>
      </c>
      <c r="L49" s="2">
        <v>62.5</v>
      </c>
      <c r="M49" s="2">
        <v>60</v>
      </c>
      <c r="N49" s="2">
        <v>60</v>
      </c>
      <c r="O49" s="2">
        <v>95.91</v>
      </c>
      <c r="P49" s="2">
        <v>0</v>
      </c>
      <c r="Q49" s="2">
        <v>74.86</v>
      </c>
      <c r="R49" s="2">
        <f t="shared" si="0"/>
        <v>74.86</v>
      </c>
      <c r="S49" s="2">
        <f t="shared" si="1"/>
        <v>1</v>
      </c>
      <c r="T49" s="2">
        <f t="shared" si="2"/>
        <v>0</v>
      </c>
      <c r="U49" s="2">
        <f t="shared" si="3"/>
        <v>0</v>
      </c>
      <c r="V49" s="2">
        <f t="shared" si="4"/>
        <v>1</v>
      </c>
    </row>
    <row r="50" spans="1:22" x14ac:dyDescent="0.2">
      <c r="A50" s="2" t="s">
        <v>88</v>
      </c>
      <c r="B50" s="1" t="s">
        <v>341</v>
      </c>
      <c r="C50" s="2" t="s">
        <v>559</v>
      </c>
      <c r="D50" s="2" t="s">
        <v>6</v>
      </c>
      <c r="E50" s="2" t="s">
        <v>11</v>
      </c>
      <c r="F50" s="2" t="s">
        <v>8</v>
      </c>
      <c r="G50" s="2" t="s">
        <v>89</v>
      </c>
      <c r="H50" s="2">
        <v>2</v>
      </c>
      <c r="I50" s="2">
        <v>1</v>
      </c>
      <c r="K50" s="2">
        <v>1</v>
      </c>
      <c r="L50" s="2">
        <v>72.5</v>
      </c>
      <c r="M50" s="2">
        <v>82.5</v>
      </c>
      <c r="N50" s="2">
        <v>85</v>
      </c>
      <c r="O50" s="2">
        <v>97.27</v>
      </c>
      <c r="P50" s="2">
        <v>5</v>
      </c>
      <c r="Q50" s="2">
        <v>91.91</v>
      </c>
      <c r="R50" s="2">
        <f t="shared" si="0"/>
        <v>91.91</v>
      </c>
      <c r="S50" s="2">
        <f t="shared" si="1"/>
        <v>1</v>
      </c>
      <c r="T50" s="2">
        <f t="shared" si="2"/>
        <v>0</v>
      </c>
      <c r="U50" s="2">
        <f t="shared" si="3"/>
        <v>0</v>
      </c>
      <c r="V50" s="2">
        <f t="shared" si="4"/>
        <v>1</v>
      </c>
    </row>
    <row r="51" spans="1:22" x14ac:dyDescent="0.2">
      <c r="A51" s="2" t="s">
        <v>90</v>
      </c>
      <c r="B51" s="1" t="s">
        <v>342</v>
      </c>
      <c r="C51" s="2" t="s">
        <v>560</v>
      </c>
      <c r="D51" s="2" t="s">
        <v>6</v>
      </c>
      <c r="E51" s="2" t="s">
        <v>14</v>
      </c>
      <c r="F51" s="2" t="s">
        <v>8</v>
      </c>
      <c r="G51" s="2" t="s">
        <v>37</v>
      </c>
      <c r="H51" s="2">
        <v>2</v>
      </c>
      <c r="I51" s="2">
        <v>1</v>
      </c>
      <c r="K51" s="2">
        <v>1</v>
      </c>
      <c r="L51" s="2">
        <v>72.5</v>
      </c>
      <c r="M51" s="2">
        <v>90</v>
      </c>
      <c r="N51" s="2">
        <v>76.67</v>
      </c>
      <c r="O51" s="2">
        <v>99.09</v>
      </c>
      <c r="P51" s="2">
        <v>5</v>
      </c>
      <c r="Q51" s="2">
        <v>92.47</v>
      </c>
      <c r="R51" s="2">
        <f t="shared" si="0"/>
        <v>92.47</v>
      </c>
      <c r="S51" s="2">
        <f t="shared" si="1"/>
        <v>1</v>
      </c>
      <c r="T51" s="2">
        <f t="shared" si="2"/>
        <v>0</v>
      </c>
      <c r="U51" s="2">
        <f t="shared" si="3"/>
        <v>0</v>
      </c>
      <c r="V51" s="2">
        <f t="shared" si="4"/>
        <v>1</v>
      </c>
    </row>
    <row r="52" spans="1:22" x14ac:dyDescent="0.2">
      <c r="A52" s="2" t="s">
        <v>91</v>
      </c>
      <c r="B52" s="6" t="s">
        <v>343</v>
      </c>
      <c r="C52" s="2" t="s">
        <v>561</v>
      </c>
      <c r="D52" s="2" t="s">
        <v>6</v>
      </c>
      <c r="E52" s="2" t="s">
        <v>14</v>
      </c>
      <c r="F52" s="2" t="s">
        <v>24</v>
      </c>
      <c r="G52" s="2" t="s">
        <v>92</v>
      </c>
      <c r="H52" s="2">
        <v>2</v>
      </c>
      <c r="I52" s="2">
        <v>1</v>
      </c>
      <c r="J52" s="2">
        <v>1</v>
      </c>
      <c r="K52" s="2">
        <v>1</v>
      </c>
      <c r="L52" s="2">
        <v>72.5</v>
      </c>
      <c r="M52" s="2">
        <v>90</v>
      </c>
      <c r="N52" s="2">
        <v>80</v>
      </c>
      <c r="O52" s="2">
        <v>100</v>
      </c>
      <c r="P52" s="2">
        <v>5</v>
      </c>
      <c r="Q52" s="2">
        <v>93.5</v>
      </c>
      <c r="R52" s="2">
        <f t="shared" si="0"/>
        <v>93.5</v>
      </c>
      <c r="S52" s="2">
        <f t="shared" si="1"/>
        <v>1</v>
      </c>
      <c r="T52" s="2">
        <f t="shared" si="2"/>
        <v>93.5</v>
      </c>
      <c r="U52" s="1" t="s">
        <v>756</v>
      </c>
      <c r="V52" s="2">
        <f t="shared" si="4"/>
        <v>1</v>
      </c>
    </row>
    <row r="53" spans="1:22" x14ac:dyDescent="0.2">
      <c r="A53" s="2" t="s">
        <v>93</v>
      </c>
      <c r="B53" s="1" t="s">
        <v>344</v>
      </c>
      <c r="C53" s="2" t="s">
        <v>562</v>
      </c>
      <c r="D53" s="2" t="s">
        <v>6</v>
      </c>
      <c r="E53" s="2" t="s">
        <v>49</v>
      </c>
      <c r="F53" s="2" t="s">
        <v>8</v>
      </c>
      <c r="G53" s="2" t="s">
        <v>33</v>
      </c>
      <c r="H53" s="2">
        <v>2</v>
      </c>
      <c r="I53" s="2">
        <v>1</v>
      </c>
      <c r="K53" s="2">
        <v>3</v>
      </c>
      <c r="L53" s="2">
        <v>57.5</v>
      </c>
      <c r="M53" s="2">
        <v>72.5</v>
      </c>
      <c r="N53" s="2">
        <v>73.33</v>
      </c>
      <c r="O53" s="2">
        <v>51.82</v>
      </c>
      <c r="P53" s="2">
        <v>0</v>
      </c>
      <c r="Q53" s="2">
        <v>61.39</v>
      </c>
      <c r="R53" s="2">
        <f t="shared" si="0"/>
        <v>0</v>
      </c>
      <c r="S53" s="2">
        <f t="shared" si="1"/>
        <v>0</v>
      </c>
      <c r="T53" s="2">
        <f t="shared" si="2"/>
        <v>0</v>
      </c>
      <c r="U53" s="2">
        <f t="shared" si="3"/>
        <v>0</v>
      </c>
      <c r="V53" s="2">
        <f t="shared" si="4"/>
        <v>1</v>
      </c>
    </row>
    <row r="54" spans="1:22" x14ac:dyDescent="0.2">
      <c r="A54" s="2" t="s">
        <v>94</v>
      </c>
      <c r="B54" s="1" t="s">
        <v>345</v>
      </c>
      <c r="C54" s="2" t="s">
        <v>563</v>
      </c>
      <c r="D54" s="2" t="s">
        <v>6</v>
      </c>
      <c r="E54" s="2" t="s">
        <v>14</v>
      </c>
      <c r="F54" s="2" t="s">
        <v>8</v>
      </c>
      <c r="G54" s="2" t="s">
        <v>27</v>
      </c>
      <c r="H54" s="2">
        <v>3</v>
      </c>
      <c r="I54" s="2">
        <v>1</v>
      </c>
      <c r="K54" s="2">
        <v>1</v>
      </c>
      <c r="L54" s="2">
        <v>55</v>
      </c>
      <c r="M54" s="2">
        <v>0</v>
      </c>
      <c r="N54" s="2">
        <v>53.33</v>
      </c>
      <c r="O54" s="2">
        <v>97.27</v>
      </c>
      <c r="P54" s="2">
        <v>0</v>
      </c>
      <c r="Q54" s="2">
        <v>60.58</v>
      </c>
      <c r="R54" s="2">
        <f t="shared" si="0"/>
        <v>60.58</v>
      </c>
      <c r="S54" s="2">
        <f t="shared" si="1"/>
        <v>1</v>
      </c>
      <c r="T54" s="2">
        <f t="shared" si="2"/>
        <v>0</v>
      </c>
      <c r="U54" s="2">
        <f t="shared" si="3"/>
        <v>0</v>
      </c>
      <c r="V54" s="2">
        <f t="shared" si="4"/>
        <v>1</v>
      </c>
    </row>
    <row r="55" spans="1:22" x14ac:dyDescent="0.2">
      <c r="A55" s="2" t="s">
        <v>95</v>
      </c>
      <c r="B55" s="1" t="s">
        <v>346</v>
      </c>
      <c r="C55" s="2" t="s">
        <v>564</v>
      </c>
      <c r="D55" s="2" t="s">
        <v>6</v>
      </c>
      <c r="E55" s="2" t="s">
        <v>11</v>
      </c>
      <c r="F55" s="2" t="s">
        <v>8</v>
      </c>
      <c r="G55" s="2" t="s">
        <v>45</v>
      </c>
      <c r="H55" s="2">
        <v>2</v>
      </c>
      <c r="I55" s="2">
        <v>2</v>
      </c>
      <c r="K55" s="2">
        <v>1</v>
      </c>
      <c r="L55" s="2">
        <v>45</v>
      </c>
      <c r="M55" s="2">
        <v>35</v>
      </c>
      <c r="N55" s="2">
        <v>56.67</v>
      </c>
      <c r="O55" s="2">
        <v>89.09</v>
      </c>
      <c r="P55" s="2">
        <v>0</v>
      </c>
      <c r="Q55" s="2">
        <v>62.97</v>
      </c>
      <c r="R55" s="2">
        <f t="shared" si="0"/>
        <v>62.97</v>
      </c>
      <c r="S55" s="2">
        <f t="shared" si="1"/>
        <v>1</v>
      </c>
      <c r="T55" s="2">
        <f t="shared" si="2"/>
        <v>0</v>
      </c>
      <c r="U55" s="2">
        <f t="shared" si="3"/>
        <v>0</v>
      </c>
      <c r="V55" s="2">
        <f t="shared" si="4"/>
        <v>1</v>
      </c>
    </row>
    <row r="56" spans="1:22" x14ac:dyDescent="0.2">
      <c r="A56" s="2" t="s">
        <v>96</v>
      </c>
      <c r="B56" s="1" t="s">
        <v>347</v>
      </c>
      <c r="C56" s="2" t="s">
        <v>565</v>
      </c>
      <c r="D56" s="2" t="s">
        <v>6</v>
      </c>
      <c r="E56" s="2" t="s">
        <v>14</v>
      </c>
      <c r="F56" s="2" t="s">
        <v>8</v>
      </c>
      <c r="G56" s="2" t="s">
        <v>97</v>
      </c>
      <c r="H56" s="2">
        <v>2</v>
      </c>
      <c r="I56" s="2">
        <v>1</v>
      </c>
      <c r="K56" s="2">
        <v>1</v>
      </c>
      <c r="L56" s="2">
        <v>82.5</v>
      </c>
      <c r="M56" s="2">
        <v>77.5</v>
      </c>
      <c r="N56" s="2">
        <v>85</v>
      </c>
      <c r="O56" s="2">
        <v>42.73</v>
      </c>
      <c r="P56" s="2">
        <v>5</v>
      </c>
      <c r="Q56" s="2">
        <v>71.09</v>
      </c>
      <c r="R56" s="2">
        <f t="shared" si="0"/>
        <v>71.09</v>
      </c>
      <c r="S56" s="2">
        <f t="shared" si="1"/>
        <v>1</v>
      </c>
      <c r="T56" s="2">
        <f t="shared" si="2"/>
        <v>0</v>
      </c>
      <c r="U56" s="2">
        <f t="shared" si="3"/>
        <v>0</v>
      </c>
      <c r="V56" s="2">
        <f t="shared" si="4"/>
        <v>1</v>
      </c>
    </row>
    <row r="57" spans="1:22" x14ac:dyDescent="0.2">
      <c r="A57" s="2" t="s">
        <v>98</v>
      </c>
      <c r="B57" s="1" t="s">
        <v>348</v>
      </c>
      <c r="C57" s="2" t="s">
        <v>566</v>
      </c>
      <c r="D57" s="2" t="s">
        <v>6</v>
      </c>
      <c r="E57" s="2" t="s">
        <v>7</v>
      </c>
      <c r="F57" s="2" t="s">
        <v>8</v>
      </c>
      <c r="G57" s="2" t="s">
        <v>55</v>
      </c>
      <c r="H57" s="2">
        <v>2</v>
      </c>
      <c r="I57" s="2">
        <v>2</v>
      </c>
      <c r="K57" s="2">
        <v>1</v>
      </c>
      <c r="L57" s="2">
        <v>80</v>
      </c>
      <c r="M57" s="2">
        <v>80</v>
      </c>
      <c r="N57" s="2">
        <v>83.33</v>
      </c>
      <c r="O57" s="2">
        <v>99.09</v>
      </c>
      <c r="P57" s="2">
        <v>5</v>
      </c>
      <c r="Q57" s="2">
        <v>93.3</v>
      </c>
      <c r="R57" s="2">
        <f t="shared" si="0"/>
        <v>93.3</v>
      </c>
      <c r="S57" s="2">
        <f t="shared" si="1"/>
        <v>1</v>
      </c>
      <c r="T57" s="2">
        <f t="shared" si="2"/>
        <v>0</v>
      </c>
      <c r="U57" s="2">
        <f t="shared" si="3"/>
        <v>0</v>
      </c>
      <c r="V57" s="2">
        <f t="shared" si="4"/>
        <v>1</v>
      </c>
    </row>
    <row r="58" spans="1:22" x14ac:dyDescent="0.2">
      <c r="A58" s="2" t="s">
        <v>99</v>
      </c>
      <c r="B58" s="6" t="s">
        <v>349</v>
      </c>
      <c r="C58" s="2" t="s">
        <v>567</v>
      </c>
      <c r="D58" s="2" t="s">
        <v>6</v>
      </c>
      <c r="E58" s="2" t="s">
        <v>49</v>
      </c>
      <c r="F58" s="2" t="s">
        <v>50</v>
      </c>
      <c r="G58" s="2" t="s">
        <v>51</v>
      </c>
      <c r="H58" s="2">
        <v>1</v>
      </c>
      <c r="I58" s="2">
        <v>1</v>
      </c>
      <c r="J58" s="2">
        <v>1</v>
      </c>
      <c r="K58" s="2">
        <v>1</v>
      </c>
      <c r="L58" s="2">
        <v>70</v>
      </c>
      <c r="M58" s="2">
        <v>85</v>
      </c>
      <c r="N58" s="2">
        <v>78.33</v>
      </c>
      <c r="O58" s="2">
        <v>100</v>
      </c>
      <c r="P58" s="2">
        <v>5</v>
      </c>
      <c r="Q58" s="2">
        <v>91.67</v>
      </c>
      <c r="R58" s="2">
        <f t="shared" si="0"/>
        <v>91.67</v>
      </c>
      <c r="S58" s="2">
        <f t="shared" si="1"/>
        <v>1</v>
      </c>
      <c r="T58" s="2">
        <f t="shared" si="2"/>
        <v>91.67</v>
      </c>
      <c r="U58" s="15" t="s">
        <v>757</v>
      </c>
      <c r="V58" s="2">
        <f t="shared" si="4"/>
        <v>1</v>
      </c>
    </row>
    <row r="59" spans="1:22" x14ac:dyDescent="0.2">
      <c r="A59" s="2" t="s">
        <v>100</v>
      </c>
      <c r="B59" s="1" t="s">
        <v>350</v>
      </c>
      <c r="C59" s="2" t="s">
        <v>568</v>
      </c>
      <c r="D59" s="2" t="s">
        <v>6</v>
      </c>
      <c r="E59" s="2" t="s">
        <v>49</v>
      </c>
      <c r="F59" s="2" t="s">
        <v>50</v>
      </c>
      <c r="G59" s="2" t="s">
        <v>51</v>
      </c>
      <c r="H59" s="2">
        <v>1</v>
      </c>
      <c r="I59" s="2">
        <v>1</v>
      </c>
      <c r="K59" s="2">
        <v>1</v>
      </c>
      <c r="L59" s="2">
        <v>90</v>
      </c>
      <c r="M59" s="2">
        <v>85</v>
      </c>
      <c r="N59" s="2">
        <v>81.67</v>
      </c>
      <c r="O59" s="2">
        <v>98.64</v>
      </c>
      <c r="P59" s="2">
        <v>5</v>
      </c>
      <c r="Q59" s="2">
        <v>95.79</v>
      </c>
      <c r="R59" s="2">
        <f t="shared" si="0"/>
        <v>95.79</v>
      </c>
      <c r="S59" s="2">
        <f t="shared" si="1"/>
        <v>1</v>
      </c>
      <c r="T59" s="2">
        <f t="shared" si="2"/>
        <v>0</v>
      </c>
      <c r="U59" s="2">
        <f t="shared" si="3"/>
        <v>0</v>
      </c>
      <c r="V59" s="2">
        <f t="shared" si="4"/>
        <v>1</v>
      </c>
    </row>
    <row r="60" spans="1:22" x14ac:dyDescent="0.2">
      <c r="A60" s="2" t="s">
        <v>101</v>
      </c>
      <c r="B60" s="1" t="s">
        <v>351</v>
      </c>
      <c r="C60" s="2" t="s">
        <v>569</v>
      </c>
      <c r="D60" s="2" t="s">
        <v>6</v>
      </c>
      <c r="E60" s="2" t="s">
        <v>14</v>
      </c>
      <c r="F60" s="2" t="s">
        <v>8</v>
      </c>
      <c r="G60" s="2" t="s">
        <v>33</v>
      </c>
      <c r="H60" s="2">
        <v>2</v>
      </c>
      <c r="I60" s="2">
        <v>1</v>
      </c>
      <c r="K60" s="2">
        <v>3</v>
      </c>
      <c r="L60" s="2">
        <v>77.5</v>
      </c>
      <c r="M60" s="2">
        <v>52.5</v>
      </c>
      <c r="N60" s="2">
        <v>60</v>
      </c>
      <c r="O60" s="2">
        <v>88.18</v>
      </c>
      <c r="P60" s="2">
        <v>0</v>
      </c>
      <c r="Q60" s="2">
        <v>73.27</v>
      </c>
      <c r="R60" s="2">
        <f t="shared" si="0"/>
        <v>0</v>
      </c>
      <c r="S60" s="2">
        <f t="shared" si="1"/>
        <v>0</v>
      </c>
      <c r="T60" s="2">
        <f t="shared" ref="T60:T66" si="5">IF(J60=1,Q60,0)</f>
        <v>0</v>
      </c>
      <c r="U60" s="2">
        <f t="shared" si="3"/>
        <v>0</v>
      </c>
      <c r="V60" s="2">
        <f t="shared" si="4"/>
        <v>1</v>
      </c>
    </row>
    <row r="61" spans="1:22" x14ac:dyDescent="0.2">
      <c r="A61" s="2" t="s">
        <v>102</v>
      </c>
      <c r="B61" s="1" t="s">
        <v>352</v>
      </c>
      <c r="C61" s="2" t="s">
        <v>570</v>
      </c>
      <c r="D61" s="2" t="s">
        <v>6</v>
      </c>
      <c r="E61" s="2" t="s">
        <v>14</v>
      </c>
      <c r="F61" s="2" t="s">
        <v>8</v>
      </c>
      <c r="G61" s="2" t="s">
        <v>15</v>
      </c>
      <c r="H61" s="2">
        <v>1</v>
      </c>
      <c r="I61" s="2">
        <v>1</v>
      </c>
      <c r="K61" s="2">
        <v>3</v>
      </c>
      <c r="L61" s="2">
        <v>80</v>
      </c>
      <c r="M61" s="2">
        <v>67.5</v>
      </c>
      <c r="N61" s="2">
        <v>73.33</v>
      </c>
      <c r="O61" s="2">
        <v>100</v>
      </c>
      <c r="P61" s="2">
        <v>5</v>
      </c>
      <c r="Q61" s="2">
        <v>89.17</v>
      </c>
      <c r="R61" s="2">
        <f t="shared" si="0"/>
        <v>0</v>
      </c>
      <c r="S61" s="2">
        <f t="shared" si="1"/>
        <v>0</v>
      </c>
      <c r="T61" s="2">
        <f t="shared" si="5"/>
        <v>0</v>
      </c>
      <c r="U61" s="2">
        <f t="shared" si="3"/>
        <v>0</v>
      </c>
      <c r="V61" s="2">
        <f t="shared" si="4"/>
        <v>1</v>
      </c>
    </row>
    <row r="62" spans="1:22" x14ac:dyDescent="0.2">
      <c r="A62" s="2" t="s">
        <v>103</v>
      </c>
      <c r="B62" s="1" t="s">
        <v>353</v>
      </c>
      <c r="C62" s="2" t="s">
        <v>571</v>
      </c>
      <c r="D62" s="2" t="s">
        <v>6</v>
      </c>
      <c r="E62" s="2" t="s">
        <v>14</v>
      </c>
      <c r="F62" s="2" t="s">
        <v>8</v>
      </c>
      <c r="G62" s="2" t="s">
        <v>104</v>
      </c>
      <c r="H62" s="2">
        <v>2</v>
      </c>
      <c r="I62" s="2">
        <v>1</v>
      </c>
      <c r="K62" s="2">
        <v>1</v>
      </c>
      <c r="L62" s="2">
        <v>75</v>
      </c>
      <c r="M62" s="2">
        <v>77.5</v>
      </c>
      <c r="N62" s="2">
        <v>71.67</v>
      </c>
      <c r="O62" s="2">
        <v>95.45</v>
      </c>
      <c r="P62" s="2">
        <v>5</v>
      </c>
      <c r="Q62" s="2">
        <v>88.02</v>
      </c>
      <c r="R62" s="2">
        <f t="shared" si="0"/>
        <v>88.02</v>
      </c>
      <c r="S62" s="2">
        <f t="shared" si="1"/>
        <v>1</v>
      </c>
      <c r="T62" s="2">
        <f t="shared" si="5"/>
        <v>0</v>
      </c>
      <c r="U62" s="2">
        <f t="shared" si="3"/>
        <v>0</v>
      </c>
      <c r="V62" s="2">
        <f t="shared" si="4"/>
        <v>1</v>
      </c>
    </row>
    <row r="63" spans="1:22" x14ac:dyDescent="0.2">
      <c r="A63" s="2" t="s">
        <v>105</v>
      </c>
      <c r="B63" s="1" t="s">
        <v>354</v>
      </c>
      <c r="C63" s="2" t="s">
        <v>572</v>
      </c>
      <c r="D63" s="2" t="s">
        <v>6</v>
      </c>
      <c r="E63" s="2" t="s">
        <v>14</v>
      </c>
      <c r="F63" s="2" t="s">
        <v>24</v>
      </c>
      <c r="G63" s="2" t="s">
        <v>92</v>
      </c>
      <c r="H63" s="2">
        <v>2</v>
      </c>
      <c r="I63" s="2">
        <v>1</v>
      </c>
      <c r="K63" s="2">
        <v>1</v>
      </c>
      <c r="L63" s="2">
        <v>75</v>
      </c>
      <c r="M63" s="2">
        <v>70</v>
      </c>
      <c r="N63" s="2">
        <v>81.67</v>
      </c>
      <c r="O63" s="2">
        <v>100</v>
      </c>
      <c r="P63" s="2">
        <v>5</v>
      </c>
      <c r="Q63" s="2">
        <v>90.33</v>
      </c>
      <c r="R63" s="2">
        <f t="shared" si="0"/>
        <v>90.33</v>
      </c>
      <c r="S63" s="2">
        <f t="shared" si="1"/>
        <v>1</v>
      </c>
      <c r="T63" s="2">
        <f t="shared" si="5"/>
        <v>0</v>
      </c>
      <c r="U63" s="2">
        <f t="shared" si="3"/>
        <v>0</v>
      </c>
      <c r="V63" s="2">
        <f t="shared" si="4"/>
        <v>1</v>
      </c>
    </row>
    <row r="64" spans="1:22" x14ac:dyDescent="0.2">
      <c r="A64" s="2" t="s">
        <v>106</v>
      </c>
      <c r="B64" s="1" t="s">
        <v>355</v>
      </c>
      <c r="C64" s="2" t="s">
        <v>573</v>
      </c>
      <c r="D64" s="2" t="s">
        <v>6</v>
      </c>
      <c r="E64" s="2" t="s">
        <v>11</v>
      </c>
      <c r="F64" s="2" t="s">
        <v>8</v>
      </c>
      <c r="G64" s="2" t="s">
        <v>12</v>
      </c>
      <c r="H64" s="2">
        <v>1</v>
      </c>
      <c r="I64" s="2">
        <v>1</v>
      </c>
      <c r="K64" s="2">
        <v>1</v>
      </c>
      <c r="L64" s="2">
        <v>82.5</v>
      </c>
      <c r="M64" s="2">
        <v>80</v>
      </c>
      <c r="N64" s="2">
        <v>70</v>
      </c>
      <c r="O64" s="2">
        <v>91.27</v>
      </c>
      <c r="P64" s="2">
        <v>5</v>
      </c>
      <c r="Q64" s="2">
        <v>88.01</v>
      </c>
      <c r="R64" s="2">
        <f t="shared" si="0"/>
        <v>88.01</v>
      </c>
      <c r="S64" s="2">
        <f t="shared" si="1"/>
        <v>1</v>
      </c>
      <c r="T64" s="2">
        <f t="shared" si="5"/>
        <v>0</v>
      </c>
      <c r="U64" s="2">
        <f t="shared" si="3"/>
        <v>0</v>
      </c>
      <c r="V64" s="2">
        <f t="shared" si="4"/>
        <v>1</v>
      </c>
    </row>
    <row r="65" spans="1:22" x14ac:dyDescent="0.2">
      <c r="A65" s="2" t="s">
        <v>107</v>
      </c>
      <c r="B65" s="1" t="s">
        <v>356</v>
      </c>
      <c r="C65" s="2" t="s">
        <v>574</v>
      </c>
      <c r="D65" s="2" t="s">
        <v>6</v>
      </c>
      <c r="E65" s="2" t="s">
        <v>11</v>
      </c>
      <c r="F65" s="2" t="s">
        <v>8</v>
      </c>
      <c r="G65" s="2" t="s">
        <v>33</v>
      </c>
      <c r="H65" s="2">
        <v>2</v>
      </c>
      <c r="I65" s="2">
        <v>1</v>
      </c>
      <c r="K65" s="2">
        <v>1</v>
      </c>
      <c r="L65" s="2">
        <v>70</v>
      </c>
      <c r="M65" s="2">
        <v>65</v>
      </c>
      <c r="N65" s="2">
        <v>63.33</v>
      </c>
      <c r="O65" s="2">
        <v>78.180000000000007</v>
      </c>
      <c r="P65" s="2">
        <v>0</v>
      </c>
      <c r="Q65" s="2">
        <v>70.94</v>
      </c>
      <c r="R65" s="2">
        <f t="shared" si="0"/>
        <v>70.94</v>
      </c>
      <c r="S65" s="2">
        <f t="shared" si="1"/>
        <v>1</v>
      </c>
      <c r="T65" s="2">
        <f t="shared" si="5"/>
        <v>0</v>
      </c>
      <c r="U65" s="2">
        <f t="shared" si="3"/>
        <v>0</v>
      </c>
      <c r="V65" s="2">
        <f t="shared" si="4"/>
        <v>1</v>
      </c>
    </row>
    <row r="66" spans="1:22" x14ac:dyDescent="0.2">
      <c r="A66" s="2" t="s">
        <v>108</v>
      </c>
      <c r="B66" s="1" t="s">
        <v>357</v>
      </c>
      <c r="C66" s="2" t="s">
        <v>575</v>
      </c>
      <c r="D66" s="2" t="s">
        <v>6</v>
      </c>
      <c r="F66" s="2" t="s">
        <v>8</v>
      </c>
      <c r="G66" s="2" t="s">
        <v>55</v>
      </c>
      <c r="H66" s="2">
        <v>2</v>
      </c>
      <c r="I66" s="2">
        <v>1</v>
      </c>
      <c r="K66" s="2">
        <v>3</v>
      </c>
      <c r="R66" s="2">
        <f t="shared" si="0"/>
        <v>0</v>
      </c>
      <c r="S66" s="2">
        <f t="shared" si="1"/>
        <v>0</v>
      </c>
      <c r="T66" s="2">
        <f t="shared" si="5"/>
        <v>0</v>
      </c>
      <c r="U66" s="2">
        <f t="shared" si="3"/>
        <v>0</v>
      </c>
      <c r="V66" s="2">
        <f t="shared" si="4"/>
        <v>0</v>
      </c>
    </row>
    <row r="67" spans="1:22" x14ac:dyDescent="0.2">
      <c r="A67" s="2" t="s">
        <v>109</v>
      </c>
      <c r="B67" s="1" t="s">
        <v>358</v>
      </c>
      <c r="C67" s="2" t="s">
        <v>576</v>
      </c>
      <c r="D67" s="2" t="s">
        <v>6</v>
      </c>
      <c r="E67" s="2" t="s">
        <v>11</v>
      </c>
      <c r="F67" s="2" t="s">
        <v>50</v>
      </c>
      <c r="G67" s="2" t="s">
        <v>87</v>
      </c>
      <c r="H67" s="2">
        <v>1</v>
      </c>
      <c r="I67" s="2">
        <v>2</v>
      </c>
      <c r="K67" s="2">
        <v>1</v>
      </c>
      <c r="L67" s="2">
        <v>90</v>
      </c>
      <c r="M67" s="2">
        <v>87.5</v>
      </c>
      <c r="N67" s="2">
        <v>93.33</v>
      </c>
      <c r="O67" s="2">
        <v>100</v>
      </c>
      <c r="P67" s="2">
        <v>5</v>
      </c>
      <c r="Q67" s="2">
        <v>99.17</v>
      </c>
      <c r="R67" s="2">
        <f t="shared" ref="R67:R130" si="6">IF(K67=1,Q67,0)</f>
        <v>99.17</v>
      </c>
      <c r="S67" s="2">
        <f t="shared" ref="S67:S130" si="7">IF(K67=1,1,0)</f>
        <v>1</v>
      </c>
      <c r="T67" s="2">
        <f t="shared" ref="T67:T130" si="8">IF(J67=1,Q67,0)</f>
        <v>0</v>
      </c>
      <c r="U67" s="2">
        <f t="shared" ref="U67:U130" si="9">IF(J67=1,1,0)</f>
        <v>0</v>
      </c>
      <c r="V67" s="2">
        <f t="shared" ref="V67:V130" si="10">IF(Q67&gt;0,1,0)</f>
        <v>1</v>
      </c>
    </row>
    <row r="68" spans="1:22" x14ac:dyDescent="0.2">
      <c r="A68" s="2" t="s">
        <v>110</v>
      </c>
      <c r="B68" s="1" t="s">
        <v>359</v>
      </c>
      <c r="C68" s="2" t="s">
        <v>577</v>
      </c>
      <c r="D68" s="2" t="s">
        <v>6</v>
      </c>
      <c r="E68" s="2" t="s">
        <v>14</v>
      </c>
      <c r="F68" s="2" t="s">
        <v>8</v>
      </c>
      <c r="G68" s="2" t="s">
        <v>111</v>
      </c>
      <c r="H68" s="2">
        <v>2</v>
      </c>
      <c r="I68" s="2">
        <v>2</v>
      </c>
      <c r="K68" s="2">
        <v>1</v>
      </c>
      <c r="L68" s="2">
        <v>55</v>
      </c>
      <c r="M68" s="2">
        <v>67.5</v>
      </c>
      <c r="N68" s="2">
        <v>63.33</v>
      </c>
      <c r="O68" s="2">
        <v>85</v>
      </c>
      <c r="P68" s="2">
        <v>5</v>
      </c>
      <c r="Q68" s="2">
        <v>76.17</v>
      </c>
      <c r="R68" s="2">
        <f t="shared" si="6"/>
        <v>76.17</v>
      </c>
      <c r="S68" s="2">
        <f t="shared" si="7"/>
        <v>1</v>
      </c>
      <c r="T68" s="2">
        <f t="shared" si="8"/>
        <v>0</v>
      </c>
      <c r="U68" s="2">
        <f t="shared" si="9"/>
        <v>0</v>
      </c>
      <c r="V68" s="2">
        <f t="shared" si="10"/>
        <v>1</v>
      </c>
    </row>
    <row r="69" spans="1:22" x14ac:dyDescent="0.2">
      <c r="A69" s="2" t="s">
        <v>112</v>
      </c>
      <c r="B69" s="1" t="s">
        <v>360</v>
      </c>
      <c r="C69" s="2" t="s">
        <v>578</v>
      </c>
      <c r="D69" s="2" t="s">
        <v>6</v>
      </c>
      <c r="E69" s="2" t="s">
        <v>14</v>
      </c>
      <c r="F69" s="2" t="s">
        <v>8</v>
      </c>
      <c r="G69" s="2" t="s">
        <v>45</v>
      </c>
      <c r="H69" s="2">
        <v>2</v>
      </c>
      <c r="I69" s="2">
        <v>2</v>
      </c>
      <c r="K69" s="2">
        <v>1</v>
      </c>
      <c r="L69" s="2">
        <v>67.5</v>
      </c>
      <c r="M69" s="2">
        <v>80</v>
      </c>
      <c r="N69" s="2">
        <v>70</v>
      </c>
      <c r="O69" s="2">
        <v>82.73</v>
      </c>
      <c r="P69" s="2">
        <v>0</v>
      </c>
      <c r="Q69" s="2">
        <v>76.59</v>
      </c>
      <c r="R69" s="2">
        <f t="shared" si="6"/>
        <v>76.59</v>
      </c>
      <c r="S69" s="2">
        <f t="shared" si="7"/>
        <v>1</v>
      </c>
      <c r="T69" s="2">
        <f t="shared" si="8"/>
        <v>0</v>
      </c>
      <c r="U69" s="2">
        <f t="shared" si="9"/>
        <v>0</v>
      </c>
      <c r="V69" s="2">
        <f t="shared" si="10"/>
        <v>1</v>
      </c>
    </row>
    <row r="70" spans="1:22" x14ac:dyDescent="0.2">
      <c r="A70" s="2" t="s">
        <v>113</v>
      </c>
      <c r="B70" s="1" t="s">
        <v>361</v>
      </c>
      <c r="C70" s="2" t="s">
        <v>579</v>
      </c>
      <c r="D70" s="2" t="s">
        <v>6</v>
      </c>
      <c r="E70" s="2" t="s">
        <v>49</v>
      </c>
      <c r="F70" s="2" t="s">
        <v>8</v>
      </c>
      <c r="G70" s="2" t="s">
        <v>17</v>
      </c>
      <c r="H70" s="2">
        <v>1</v>
      </c>
      <c r="I70" s="2">
        <v>1</v>
      </c>
      <c r="K70" s="2">
        <v>3</v>
      </c>
      <c r="L70" s="2">
        <v>90</v>
      </c>
      <c r="M70" s="2">
        <v>100</v>
      </c>
      <c r="N70" s="2">
        <v>90</v>
      </c>
      <c r="O70" s="2">
        <v>98.18</v>
      </c>
      <c r="P70" s="2">
        <v>0</v>
      </c>
      <c r="Q70" s="2">
        <v>95.27</v>
      </c>
      <c r="R70" s="2">
        <f t="shared" si="6"/>
        <v>0</v>
      </c>
      <c r="S70" s="2">
        <f t="shared" si="7"/>
        <v>0</v>
      </c>
      <c r="T70" s="2">
        <f t="shared" si="8"/>
        <v>0</v>
      </c>
      <c r="U70" s="2">
        <f t="shared" si="9"/>
        <v>0</v>
      </c>
      <c r="V70" s="2">
        <f t="shared" si="10"/>
        <v>1</v>
      </c>
    </row>
    <row r="71" spans="1:22" x14ac:dyDescent="0.2">
      <c r="A71" s="2" t="s">
        <v>114</v>
      </c>
      <c r="B71" s="6" t="s">
        <v>362</v>
      </c>
      <c r="C71" s="2" t="s">
        <v>580</v>
      </c>
      <c r="D71" s="2" t="s">
        <v>6</v>
      </c>
      <c r="E71" s="2" t="s">
        <v>7</v>
      </c>
      <c r="F71" s="2" t="s">
        <v>8</v>
      </c>
      <c r="G71" s="2" t="s">
        <v>115</v>
      </c>
      <c r="H71" s="2">
        <v>2</v>
      </c>
      <c r="I71" s="2">
        <v>1</v>
      </c>
      <c r="J71" s="2">
        <v>1</v>
      </c>
      <c r="K71" s="2">
        <v>1</v>
      </c>
      <c r="L71" s="2">
        <v>75</v>
      </c>
      <c r="M71" s="2">
        <v>82.5</v>
      </c>
      <c r="N71" s="2">
        <v>73.33</v>
      </c>
      <c r="O71" s="2">
        <v>93.64</v>
      </c>
      <c r="P71" s="2">
        <v>5</v>
      </c>
      <c r="Q71" s="2">
        <v>88.62</v>
      </c>
      <c r="R71" s="2">
        <f t="shared" si="6"/>
        <v>88.62</v>
      </c>
      <c r="S71" s="2">
        <f t="shared" si="7"/>
        <v>1</v>
      </c>
      <c r="T71" s="2">
        <f t="shared" si="8"/>
        <v>88.62</v>
      </c>
      <c r="U71" s="1" t="s">
        <v>758</v>
      </c>
      <c r="V71" s="2">
        <f t="shared" si="10"/>
        <v>1</v>
      </c>
    </row>
    <row r="72" spans="1:22" x14ac:dyDescent="0.2">
      <c r="A72" s="2" t="s">
        <v>116</v>
      </c>
      <c r="B72" s="1" t="s">
        <v>363</v>
      </c>
      <c r="C72" s="2" t="s">
        <v>581</v>
      </c>
      <c r="D72" s="2" t="s">
        <v>6</v>
      </c>
      <c r="E72" s="2" t="s">
        <v>7</v>
      </c>
      <c r="F72" s="2" t="s">
        <v>8</v>
      </c>
      <c r="G72" s="2" t="s">
        <v>17</v>
      </c>
      <c r="H72" s="2">
        <v>1</v>
      </c>
      <c r="I72" s="2">
        <v>1</v>
      </c>
      <c r="K72" s="2">
        <v>1</v>
      </c>
      <c r="L72" s="2">
        <v>87.5</v>
      </c>
      <c r="M72" s="2">
        <v>92.5</v>
      </c>
      <c r="N72" s="2">
        <v>90</v>
      </c>
      <c r="O72" s="2">
        <v>100</v>
      </c>
      <c r="P72" s="2">
        <v>5</v>
      </c>
      <c r="Q72" s="2">
        <v>99</v>
      </c>
      <c r="R72" s="2">
        <f t="shared" si="6"/>
        <v>99</v>
      </c>
      <c r="S72" s="2">
        <f t="shared" si="7"/>
        <v>1</v>
      </c>
      <c r="T72" s="2">
        <f t="shared" si="8"/>
        <v>0</v>
      </c>
      <c r="U72" s="2">
        <f t="shared" si="9"/>
        <v>0</v>
      </c>
      <c r="V72" s="2">
        <f t="shared" si="10"/>
        <v>1</v>
      </c>
    </row>
    <row r="73" spans="1:22" x14ac:dyDescent="0.2">
      <c r="A73" s="2" t="s">
        <v>117</v>
      </c>
      <c r="B73" t="s">
        <v>742</v>
      </c>
      <c r="C73" s="2" t="s">
        <v>582</v>
      </c>
      <c r="D73" s="2" t="s">
        <v>6</v>
      </c>
      <c r="E73" s="2" t="s">
        <v>14</v>
      </c>
      <c r="F73" s="2" t="s">
        <v>8</v>
      </c>
      <c r="G73" s="2" t="s">
        <v>27</v>
      </c>
      <c r="H73" s="2">
        <v>3</v>
      </c>
      <c r="I73" s="2">
        <v>1</v>
      </c>
      <c r="K73" s="2">
        <v>3</v>
      </c>
      <c r="L73" s="2">
        <v>75</v>
      </c>
      <c r="M73" s="2">
        <v>87.5</v>
      </c>
      <c r="N73" s="2">
        <v>75</v>
      </c>
      <c r="O73" s="2">
        <v>88.18</v>
      </c>
      <c r="P73" s="2">
        <v>0</v>
      </c>
      <c r="Q73" s="2">
        <v>82.77</v>
      </c>
      <c r="R73" s="2">
        <f t="shared" si="6"/>
        <v>0</v>
      </c>
      <c r="S73" s="2">
        <f t="shared" si="7"/>
        <v>0</v>
      </c>
      <c r="T73" s="2">
        <f t="shared" si="8"/>
        <v>0</v>
      </c>
      <c r="U73" s="2">
        <f t="shared" si="9"/>
        <v>0</v>
      </c>
      <c r="V73" s="2">
        <f t="shared" si="10"/>
        <v>1</v>
      </c>
    </row>
    <row r="74" spans="1:22" x14ac:dyDescent="0.2">
      <c r="A74" s="2" t="s">
        <v>118</v>
      </c>
      <c r="B74" s="1" t="s">
        <v>364</v>
      </c>
      <c r="C74" s="2" t="s">
        <v>583</v>
      </c>
      <c r="D74" s="2" t="s">
        <v>6</v>
      </c>
      <c r="E74" s="2" t="s">
        <v>11</v>
      </c>
      <c r="F74" s="2" t="s">
        <v>8</v>
      </c>
      <c r="G74" s="2" t="s">
        <v>27</v>
      </c>
      <c r="H74" s="2">
        <v>3</v>
      </c>
      <c r="I74" s="2">
        <v>2</v>
      </c>
      <c r="K74" s="2">
        <v>3</v>
      </c>
      <c r="L74" s="2">
        <v>65</v>
      </c>
      <c r="M74" s="2">
        <v>67.5</v>
      </c>
      <c r="N74" s="2">
        <v>61.67</v>
      </c>
      <c r="O74" s="2">
        <v>100</v>
      </c>
      <c r="P74" s="2">
        <v>5</v>
      </c>
      <c r="Q74" s="2">
        <v>83.83</v>
      </c>
      <c r="R74" s="2">
        <f t="shared" si="6"/>
        <v>0</v>
      </c>
      <c r="S74" s="2">
        <f t="shared" si="7"/>
        <v>0</v>
      </c>
      <c r="T74" s="2">
        <f t="shared" si="8"/>
        <v>0</v>
      </c>
      <c r="U74" s="2">
        <f t="shared" si="9"/>
        <v>0</v>
      </c>
      <c r="V74" s="2">
        <f t="shared" si="10"/>
        <v>1</v>
      </c>
    </row>
    <row r="75" spans="1:22" x14ac:dyDescent="0.2">
      <c r="A75" s="2" t="s">
        <v>119</v>
      </c>
      <c r="B75" s="1" t="s">
        <v>365</v>
      </c>
      <c r="C75" s="2" t="s">
        <v>584</v>
      </c>
      <c r="D75" s="2" t="s">
        <v>6</v>
      </c>
      <c r="E75" s="2" t="s">
        <v>11</v>
      </c>
      <c r="F75" s="2" t="s">
        <v>8</v>
      </c>
      <c r="G75" s="2" t="s">
        <v>22</v>
      </c>
      <c r="H75" s="2">
        <v>2</v>
      </c>
      <c r="I75" s="2">
        <v>1</v>
      </c>
      <c r="K75" s="2">
        <v>1</v>
      </c>
      <c r="L75" s="2">
        <v>82.5</v>
      </c>
      <c r="M75" s="2">
        <v>60</v>
      </c>
      <c r="N75" s="2">
        <v>80</v>
      </c>
      <c r="O75" s="2">
        <v>50.36</v>
      </c>
      <c r="P75" s="2">
        <v>0</v>
      </c>
      <c r="Q75" s="2">
        <v>64.650000000000006</v>
      </c>
      <c r="R75" s="2">
        <f t="shared" si="6"/>
        <v>64.650000000000006</v>
      </c>
      <c r="S75" s="2">
        <f t="shared" si="7"/>
        <v>1</v>
      </c>
      <c r="T75" s="2">
        <f t="shared" si="8"/>
        <v>0</v>
      </c>
      <c r="U75" s="2">
        <f t="shared" si="9"/>
        <v>0</v>
      </c>
      <c r="V75" s="2">
        <f t="shared" si="10"/>
        <v>1</v>
      </c>
    </row>
    <row r="76" spans="1:22" x14ac:dyDescent="0.2">
      <c r="A76" s="2" t="s">
        <v>120</v>
      </c>
      <c r="B76" s="1" t="s">
        <v>366</v>
      </c>
      <c r="C76" s="2" t="s">
        <v>585</v>
      </c>
      <c r="D76" s="2" t="s">
        <v>6</v>
      </c>
      <c r="E76" s="2" t="s">
        <v>7</v>
      </c>
      <c r="F76" s="2" t="s">
        <v>8</v>
      </c>
      <c r="G76" s="2" t="s">
        <v>22</v>
      </c>
      <c r="H76" s="2">
        <v>2</v>
      </c>
      <c r="I76" s="2">
        <v>1</v>
      </c>
      <c r="K76" s="2">
        <v>1</v>
      </c>
      <c r="L76" s="2">
        <v>87.5</v>
      </c>
      <c r="M76" s="2">
        <v>90</v>
      </c>
      <c r="N76" s="2">
        <v>78.33</v>
      </c>
      <c r="O76" s="2">
        <v>98.18</v>
      </c>
      <c r="P76" s="2">
        <v>5</v>
      </c>
      <c r="Q76" s="2">
        <v>100.44</v>
      </c>
      <c r="R76" s="2">
        <f t="shared" si="6"/>
        <v>100.44</v>
      </c>
      <c r="S76" s="2">
        <f t="shared" si="7"/>
        <v>1</v>
      </c>
      <c r="T76" s="2">
        <f t="shared" si="8"/>
        <v>0</v>
      </c>
      <c r="U76" s="2">
        <f t="shared" si="9"/>
        <v>0</v>
      </c>
      <c r="V76" s="2">
        <f t="shared" si="10"/>
        <v>1</v>
      </c>
    </row>
    <row r="77" spans="1:22" x14ac:dyDescent="0.2">
      <c r="A77" s="2" t="s">
        <v>121</v>
      </c>
      <c r="B77" s="1" t="s">
        <v>367</v>
      </c>
      <c r="C77" s="2" t="s">
        <v>586</v>
      </c>
      <c r="D77" s="2" t="s">
        <v>6</v>
      </c>
      <c r="E77" s="2" t="s">
        <v>7</v>
      </c>
      <c r="F77" s="2" t="s">
        <v>24</v>
      </c>
      <c r="G77" s="2" t="s">
        <v>61</v>
      </c>
      <c r="H77" s="2">
        <v>2</v>
      </c>
      <c r="I77" s="2">
        <v>1</v>
      </c>
      <c r="K77" s="2">
        <v>1</v>
      </c>
      <c r="L77" s="2">
        <v>72.5</v>
      </c>
      <c r="M77" s="2">
        <v>80</v>
      </c>
      <c r="N77" s="2">
        <v>70</v>
      </c>
      <c r="O77" s="2">
        <v>98.18</v>
      </c>
      <c r="P77" s="2">
        <v>0</v>
      </c>
      <c r="Q77" s="2">
        <v>83.77</v>
      </c>
      <c r="R77" s="2">
        <f t="shared" si="6"/>
        <v>83.77</v>
      </c>
      <c r="S77" s="2">
        <f t="shared" si="7"/>
        <v>1</v>
      </c>
      <c r="T77" s="2">
        <f t="shared" si="8"/>
        <v>0</v>
      </c>
      <c r="U77" s="2">
        <f t="shared" si="9"/>
        <v>0</v>
      </c>
      <c r="V77" s="2">
        <f t="shared" si="10"/>
        <v>1</v>
      </c>
    </row>
    <row r="78" spans="1:22" x14ac:dyDescent="0.2">
      <c r="A78" s="2" t="s">
        <v>122</v>
      </c>
      <c r="B78" s="1" t="s">
        <v>368</v>
      </c>
      <c r="C78" s="2" t="s">
        <v>587</v>
      </c>
      <c r="D78" s="2" t="s">
        <v>6</v>
      </c>
      <c r="E78" s="2" t="s">
        <v>7</v>
      </c>
      <c r="F78" s="2" t="s">
        <v>8</v>
      </c>
      <c r="G78" s="2" t="s">
        <v>37</v>
      </c>
      <c r="H78" s="2">
        <v>2</v>
      </c>
      <c r="I78" s="2">
        <v>1</v>
      </c>
      <c r="K78" s="2">
        <v>1</v>
      </c>
      <c r="L78" s="2">
        <v>67.5</v>
      </c>
      <c r="M78" s="2">
        <v>85</v>
      </c>
      <c r="N78" s="2">
        <v>65</v>
      </c>
      <c r="O78" s="2">
        <v>70</v>
      </c>
      <c r="P78" s="2">
        <v>0</v>
      </c>
      <c r="Q78" s="2">
        <v>71.5</v>
      </c>
      <c r="R78" s="2">
        <f t="shared" si="6"/>
        <v>71.5</v>
      </c>
      <c r="S78" s="2">
        <f t="shared" si="7"/>
        <v>1</v>
      </c>
      <c r="T78" s="2">
        <f t="shared" si="8"/>
        <v>0</v>
      </c>
      <c r="U78" s="2">
        <f t="shared" si="9"/>
        <v>0</v>
      </c>
      <c r="V78" s="2">
        <f t="shared" si="10"/>
        <v>1</v>
      </c>
    </row>
    <row r="79" spans="1:22" x14ac:dyDescent="0.2">
      <c r="A79" s="2" t="s">
        <v>123</v>
      </c>
      <c r="B79" s="1" t="s">
        <v>369</v>
      </c>
      <c r="C79" s="2" t="s">
        <v>588</v>
      </c>
      <c r="D79" s="2" t="s">
        <v>6</v>
      </c>
      <c r="E79" s="2" t="s">
        <v>49</v>
      </c>
      <c r="F79" s="2" t="s">
        <v>8</v>
      </c>
      <c r="G79" s="2" t="s">
        <v>33</v>
      </c>
      <c r="H79" s="2">
        <v>2</v>
      </c>
      <c r="I79" s="2">
        <v>1</v>
      </c>
      <c r="K79" s="2">
        <v>1</v>
      </c>
      <c r="L79" s="2">
        <v>55</v>
      </c>
      <c r="M79" s="2">
        <v>80</v>
      </c>
      <c r="N79" s="2">
        <v>65</v>
      </c>
      <c r="O79" s="2">
        <v>93.91</v>
      </c>
      <c r="P79" s="2">
        <v>5</v>
      </c>
      <c r="Q79" s="2">
        <v>82.56</v>
      </c>
      <c r="R79" s="2">
        <f t="shared" si="6"/>
        <v>82.56</v>
      </c>
      <c r="S79" s="2">
        <f t="shared" si="7"/>
        <v>1</v>
      </c>
      <c r="T79" s="2">
        <f t="shared" si="8"/>
        <v>0</v>
      </c>
      <c r="U79" s="2">
        <f t="shared" si="9"/>
        <v>0</v>
      </c>
      <c r="V79" s="2">
        <f t="shared" si="10"/>
        <v>1</v>
      </c>
    </row>
    <row r="80" spans="1:22" x14ac:dyDescent="0.2">
      <c r="A80" s="2" t="s">
        <v>124</v>
      </c>
      <c r="B80" s="1" t="s">
        <v>370</v>
      </c>
      <c r="C80" s="2" t="s">
        <v>589</v>
      </c>
      <c r="D80" s="2" t="s">
        <v>6</v>
      </c>
      <c r="E80" s="2" t="s">
        <v>49</v>
      </c>
      <c r="F80" s="2" t="s">
        <v>8</v>
      </c>
      <c r="G80" s="2" t="s">
        <v>55</v>
      </c>
      <c r="H80" s="2">
        <v>2</v>
      </c>
      <c r="I80" s="2">
        <v>2</v>
      </c>
      <c r="K80" s="2">
        <v>1</v>
      </c>
      <c r="L80" s="2">
        <v>80</v>
      </c>
      <c r="M80" s="2">
        <v>87.5</v>
      </c>
      <c r="N80" s="2">
        <v>73.33</v>
      </c>
      <c r="O80" s="2">
        <v>89.55</v>
      </c>
      <c r="P80" s="2">
        <v>5</v>
      </c>
      <c r="Q80" s="2">
        <v>89.98</v>
      </c>
      <c r="R80" s="2">
        <f t="shared" si="6"/>
        <v>89.98</v>
      </c>
      <c r="S80" s="2">
        <f t="shared" si="7"/>
        <v>1</v>
      </c>
      <c r="T80" s="2">
        <f t="shared" si="8"/>
        <v>0</v>
      </c>
      <c r="U80" s="2">
        <f t="shared" si="9"/>
        <v>0</v>
      </c>
      <c r="V80" s="2">
        <f t="shared" si="10"/>
        <v>1</v>
      </c>
    </row>
    <row r="81" spans="1:22" x14ac:dyDescent="0.2">
      <c r="A81" s="2" t="s">
        <v>125</v>
      </c>
      <c r="B81" s="1" t="s">
        <v>371</v>
      </c>
      <c r="C81" s="2" t="s">
        <v>590</v>
      </c>
      <c r="D81" s="2" t="s">
        <v>6</v>
      </c>
      <c r="E81" s="2" t="s">
        <v>11</v>
      </c>
      <c r="F81" s="2" t="s">
        <v>24</v>
      </c>
      <c r="G81" s="2" t="s">
        <v>61</v>
      </c>
      <c r="H81" s="2">
        <v>2</v>
      </c>
      <c r="I81" s="2">
        <v>2</v>
      </c>
      <c r="K81" s="2">
        <v>1</v>
      </c>
      <c r="L81" s="2">
        <v>70</v>
      </c>
      <c r="M81" s="2">
        <v>77.5</v>
      </c>
      <c r="N81" s="2">
        <v>83.33</v>
      </c>
      <c r="O81" s="2">
        <v>100</v>
      </c>
      <c r="P81" s="2">
        <v>5</v>
      </c>
      <c r="Q81" s="2">
        <v>91.17</v>
      </c>
      <c r="R81" s="2">
        <f t="shared" si="6"/>
        <v>91.17</v>
      </c>
      <c r="S81" s="2">
        <f t="shared" si="7"/>
        <v>1</v>
      </c>
      <c r="T81" s="2">
        <f t="shared" si="8"/>
        <v>0</v>
      </c>
      <c r="U81" s="2">
        <f t="shared" si="9"/>
        <v>0</v>
      </c>
      <c r="V81" s="2">
        <f t="shared" si="10"/>
        <v>1</v>
      </c>
    </row>
    <row r="82" spans="1:22" x14ac:dyDescent="0.2">
      <c r="A82" s="2" t="s">
        <v>126</v>
      </c>
      <c r="B82" s="1" t="s">
        <v>372</v>
      </c>
      <c r="C82" s="2" t="s">
        <v>591</v>
      </c>
      <c r="D82" s="2" t="s">
        <v>6</v>
      </c>
      <c r="E82" s="2" t="s">
        <v>7</v>
      </c>
      <c r="F82" s="2" t="s">
        <v>8</v>
      </c>
      <c r="G82" s="2" t="s">
        <v>97</v>
      </c>
      <c r="H82" s="2">
        <v>2</v>
      </c>
      <c r="I82" s="2">
        <v>2</v>
      </c>
      <c r="K82" s="2">
        <v>1</v>
      </c>
      <c r="L82" s="2">
        <v>75</v>
      </c>
      <c r="M82" s="2">
        <v>80</v>
      </c>
      <c r="N82" s="2">
        <v>90</v>
      </c>
      <c r="O82" s="2">
        <v>100</v>
      </c>
      <c r="P82" s="2">
        <v>5</v>
      </c>
      <c r="Q82" s="2">
        <v>94</v>
      </c>
      <c r="R82" s="2">
        <f t="shared" si="6"/>
        <v>94</v>
      </c>
      <c r="S82" s="2">
        <f t="shared" si="7"/>
        <v>1</v>
      </c>
      <c r="T82" s="2">
        <f t="shared" si="8"/>
        <v>0</v>
      </c>
      <c r="U82" s="2">
        <f t="shared" si="9"/>
        <v>0</v>
      </c>
      <c r="V82" s="2">
        <f t="shared" si="10"/>
        <v>1</v>
      </c>
    </row>
    <row r="83" spans="1:22" x14ac:dyDescent="0.2">
      <c r="A83" s="2" t="s">
        <v>127</v>
      </c>
      <c r="B83" s="1" t="s">
        <v>373</v>
      </c>
      <c r="C83" s="2" t="s">
        <v>592</v>
      </c>
      <c r="D83" s="2" t="s">
        <v>6</v>
      </c>
      <c r="E83" s="2" t="s">
        <v>7</v>
      </c>
      <c r="F83" s="2" t="s">
        <v>8</v>
      </c>
      <c r="G83" s="2" t="s">
        <v>27</v>
      </c>
      <c r="H83" s="2">
        <v>3</v>
      </c>
      <c r="I83" s="2">
        <v>2</v>
      </c>
      <c r="K83" s="2">
        <v>2</v>
      </c>
      <c r="L83" s="2">
        <v>77.5</v>
      </c>
      <c r="M83" s="2">
        <v>27.5</v>
      </c>
      <c r="N83" s="2">
        <v>51.67</v>
      </c>
      <c r="O83" s="2">
        <v>82.73</v>
      </c>
      <c r="P83" s="2">
        <v>0</v>
      </c>
      <c r="Q83" s="2">
        <v>64.42</v>
      </c>
      <c r="R83" s="2">
        <f t="shared" si="6"/>
        <v>0</v>
      </c>
      <c r="S83" s="2">
        <f t="shared" si="7"/>
        <v>0</v>
      </c>
      <c r="T83" s="2">
        <f t="shared" si="8"/>
        <v>0</v>
      </c>
      <c r="U83" s="2">
        <f t="shared" si="9"/>
        <v>0</v>
      </c>
      <c r="V83" s="2">
        <f t="shared" si="10"/>
        <v>1</v>
      </c>
    </row>
    <row r="84" spans="1:22" x14ac:dyDescent="0.2">
      <c r="A84" s="2" t="s">
        <v>128</v>
      </c>
      <c r="B84" s="6" t="s">
        <v>374</v>
      </c>
      <c r="C84" s="2" t="s">
        <v>593</v>
      </c>
      <c r="D84" s="2" t="s">
        <v>6</v>
      </c>
      <c r="E84" s="2" t="s">
        <v>14</v>
      </c>
      <c r="F84" s="2" t="s">
        <v>24</v>
      </c>
      <c r="G84" s="2" t="s">
        <v>92</v>
      </c>
      <c r="H84" s="2">
        <v>2</v>
      </c>
      <c r="I84" s="2">
        <v>1</v>
      </c>
      <c r="J84" s="2">
        <v>1</v>
      </c>
      <c r="K84" s="2">
        <v>1</v>
      </c>
      <c r="L84" s="2">
        <v>80</v>
      </c>
      <c r="M84" s="2">
        <v>80</v>
      </c>
      <c r="N84" s="2">
        <v>76.67</v>
      </c>
      <c r="O84" s="2">
        <v>100</v>
      </c>
      <c r="P84" s="2">
        <v>5</v>
      </c>
      <c r="Q84" s="2">
        <v>92.33</v>
      </c>
      <c r="R84" s="2">
        <f t="shared" si="6"/>
        <v>92.33</v>
      </c>
      <c r="S84" s="2">
        <f t="shared" si="7"/>
        <v>1</v>
      </c>
      <c r="T84" s="2">
        <f t="shared" si="8"/>
        <v>92.33</v>
      </c>
      <c r="U84" s="1" t="s">
        <v>759</v>
      </c>
      <c r="V84" s="2">
        <f t="shared" si="10"/>
        <v>1</v>
      </c>
    </row>
    <row r="85" spans="1:22" x14ac:dyDescent="0.2">
      <c r="A85" s="2" t="s">
        <v>129</v>
      </c>
      <c r="B85" s="1" t="s">
        <v>375</v>
      </c>
      <c r="C85" s="2" t="s">
        <v>594</v>
      </c>
      <c r="D85" s="2" t="s">
        <v>6</v>
      </c>
      <c r="E85" s="2" t="s">
        <v>49</v>
      </c>
      <c r="F85" s="2" t="s">
        <v>8</v>
      </c>
      <c r="G85" s="2" t="s">
        <v>55</v>
      </c>
      <c r="H85" s="2">
        <v>2</v>
      </c>
      <c r="I85" s="2">
        <v>2</v>
      </c>
      <c r="K85" s="2">
        <v>1</v>
      </c>
      <c r="L85" s="2">
        <v>80</v>
      </c>
      <c r="M85" s="2">
        <v>90</v>
      </c>
      <c r="N85" s="2">
        <v>81.67</v>
      </c>
      <c r="O85" s="2">
        <v>91.36</v>
      </c>
      <c r="P85" s="2">
        <v>5</v>
      </c>
      <c r="Q85" s="2">
        <v>91.88</v>
      </c>
      <c r="R85" s="2">
        <f t="shared" si="6"/>
        <v>91.88</v>
      </c>
      <c r="S85" s="2">
        <f t="shared" si="7"/>
        <v>1</v>
      </c>
      <c r="T85" s="2">
        <f t="shared" si="8"/>
        <v>0</v>
      </c>
      <c r="U85" s="2">
        <f t="shared" si="9"/>
        <v>0</v>
      </c>
      <c r="V85" s="2">
        <f t="shared" si="10"/>
        <v>1</v>
      </c>
    </row>
    <row r="86" spans="1:22" x14ac:dyDescent="0.2">
      <c r="A86" s="2" t="s">
        <v>130</v>
      </c>
      <c r="B86" s="1" t="s">
        <v>376</v>
      </c>
      <c r="C86" s="2" t="s">
        <v>595</v>
      </c>
      <c r="D86" s="2" t="s">
        <v>6</v>
      </c>
      <c r="E86" s="2" t="s">
        <v>14</v>
      </c>
      <c r="F86" s="2" t="s">
        <v>8</v>
      </c>
      <c r="G86" s="2" t="s">
        <v>27</v>
      </c>
      <c r="H86" s="2">
        <v>3</v>
      </c>
      <c r="I86" s="2">
        <v>1</v>
      </c>
      <c r="K86" s="2">
        <v>1</v>
      </c>
      <c r="L86" s="2">
        <v>77.5</v>
      </c>
      <c r="M86" s="2">
        <v>87.5</v>
      </c>
      <c r="N86" s="2">
        <v>93.33</v>
      </c>
      <c r="O86" s="2">
        <v>86.82</v>
      </c>
      <c r="P86" s="2">
        <v>5</v>
      </c>
      <c r="Q86" s="2">
        <v>91.39</v>
      </c>
      <c r="R86" s="2">
        <f t="shared" si="6"/>
        <v>91.39</v>
      </c>
      <c r="S86" s="2">
        <f t="shared" si="7"/>
        <v>1</v>
      </c>
      <c r="T86" s="2">
        <f t="shared" si="8"/>
        <v>0</v>
      </c>
      <c r="U86" s="2">
        <f t="shared" si="9"/>
        <v>0</v>
      </c>
      <c r="V86" s="2">
        <f t="shared" si="10"/>
        <v>1</v>
      </c>
    </row>
    <row r="87" spans="1:22" x14ac:dyDescent="0.2">
      <c r="A87" s="2" t="s">
        <v>131</v>
      </c>
      <c r="B87" s="1" t="s">
        <v>377</v>
      </c>
      <c r="C87" s="2" t="s">
        <v>596</v>
      </c>
      <c r="D87" s="2" t="s">
        <v>6</v>
      </c>
      <c r="E87" s="2" t="s">
        <v>11</v>
      </c>
      <c r="F87" s="2" t="s">
        <v>50</v>
      </c>
      <c r="G87" s="2" t="s">
        <v>51</v>
      </c>
      <c r="H87" s="2">
        <v>1</v>
      </c>
      <c r="I87" s="2">
        <v>1</v>
      </c>
      <c r="K87" s="2">
        <v>1</v>
      </c>
      <c r="L87" s="2">
        <v>92.5</v>
      </c>
      <c r="M87" s="2">
        <v>95</v>
      </c>
      <c r="N87" s="2">
        <v>85</v>
      </c>
      <c r="O87" s="2">
        <v>100</v>
      </c>
      <c r="P87" s="2">
        <v>5</v>
      </c>
      <c r="Q87" s="2">
        <v>99.5</v>
      </c>
      <c r="R87" s="2">
        <f t="shared" si="6"/>
        <v>99.5</v>
      </c>
      <c r="S87" s="2">
        <f t="shared" si="7"/>
        <v>1</v>
      </c>
      <c r="T87" s="2">
        <f t="shared" si="8"/>
        <v>0</v>
      </c>
      <c r="U87" s="2">
        <f t="shared" si="9"/>
        <v>0</v>
      </c>
      <c r="V87" s="2">
        <f t="shared" si="10"/>
        <v>1</v>
      </c>
    </row>
    <row r="88" spans="1:22" x14ac:dyDescent="0.2">
      <c r="A88" s="2" t="s">
        <v>132</v>
      </c>
      <c r="B88" s="1" t="s">
        <v>378</v>
      </c>
      <c r="C88" s="2" t="s">
        <v>597</v>
      </c>
      <c r="D88" s="2" t="s">
        <v>6</v>
      </c>
      <c r="E88" s="2" t="s">
        <v>14</v>
      </c>
      <c r="F88" s="2" t="s">
        <v>8</v>
      </c>
      <c r="G88" s="2" t="s">
        <v>37</v>
      </c>
      <c r="H88" s="2">
        <v>2</v>
      </c>
      <c r="I88" s="2">
        <v>1</v>
      </c>
      <c r="K88" s="2">
        <v>1</v>
      </c>
      <c r="L88" s="2">
        <v>72.5</v>
      </c>
      <c r="M88" s="2">
        <v>77.5</v>
      </c>
      <c r="N88" s="2">
        <v>78.33</v>
      </c>
      <c r="O88" s="2">
        <v>100</v>
      </c>
      <c r="P88" s="2">
        <v>5</v>
      </c>
      <c r="Q88" s="2">
        <v>90.67</v>
      </c>
      <c r="R88" s="2">
        <f t="shared" si="6"/>
        <v>90.67</v>
      </c>
      <c r="S88" s="2">
        <f t="shared" si="7"/>
        <v>1</v>
      </c>
      <c r="T88" s="2">
        <f t="shared" si="8"/>
        <v>0</v>
      </c>
      <c r="U88" s="2">
        <f t="shared" si="9"/>
        <v>0</v>
      </c>
      <c r="V88" s="2">
        <f t="shared" si="10"/>
        <v>1</v>
      </c>
    </row>
    <row r="89" spans="1:22" x14ac:dyDescent="0.2">
      <c r="A89" s="2" t="s">
        <v>133</v>
      </c>
      <c r="B89" s="1" t="s">
        <v>379</v>
      </c>
      <c r="C89" s="2" t="s">
        <v>598</v>
      </c>
      <c r="D89" s="2" t="s">
        <v>6</v>
      </c>
      <c r="E89" s="2" t="s">
        <v>49</v>
      </c>
      <c r="F89" s="2" t="s">
        <v>8</v>
      </c>
      <c r="G89" s="2" t="s">
        <v>55</v>
      </c>
      <c r="H89" s="2">
        <v>2</v>
      </c>
      <c r="I89" s="2">
        <v>2</v>
      </c>
      <c r="K89" s="2">
        <v>3</v>
      </c>
      <c r="L89" s="2">
        <v>87.5</v>
      </c>
      <c r="M89" s="2">
        <v>85</v>
      </c>
      <c r="N89" s="2">
        <v>76.67</v>
      </c>
      <c r="O89" s="2">
        <v>95.45</v>
      </c>
      <c r="P89" s="2">
        <v>0</v>
      </c>
      <c r="Q89" s="2">
        <v>88.02</v>
      </c>
      <c r="R89" s="2">
        <f t="shared" si="6"/>
        <v>0</v>
      </c>
      <c r="S89" s="2">
        <f t="shared" si="7"/>
        <v>0</v>
      </c>
      <c r="T89" s="2">
        <f t="shared" si="8"/>
        <v>0</v>
      </c>
      <c r="U89" s="2">
        <f t="shared" si="9"/>
        <v>0</v>
      </c>
      <c r="V89" s="2">
        <f t="shared" si="10"/>
        <v>1</v>
      </c>
    </row>
    <row r="90" spans="1:22" x14ac:dyDescent="0.2">
      <c r="A90" s="2" t="s">
        <v>134</v>
      </c>
      <c r="B90" s="1" t="s">
        <v>380</v>
      </c>
      <c r="C90" s="2" t="s">
        <v>599</v>
      </c>
      <c r="D90" s="2" t="s">
        <v>6</v>
      </c>
      <c r="E90" s="2" t="s">
        <v>14</v>
      </c>
      <c r="F90" s="2" t="s">
        <v>8</v>
      </c>
      <c r="G90" s="2" t="s">
        <v>135</v>
      </c>
      <c r="H90" s="2">
        <v>1</v>
      </c>
      <c r="I90" s="2">
        <v>1</v>
      </c>
      <c r="K90" s="2">
        <v>1</v>
      </c>
      <c r="L90" s="2">
        <v>60</v>
      </c>
      <c r="M90" s="2">
        <v>65</v>
      </c>
      <c r="N90" s="2">
        <v>75</v>
      </c>
      <c r="O90" s="2">
        <v>98.18</v>
      </c>
      <c r="P90" s="2">
        <v>0</v>
      </c>
      <c r="Q90" s="2">
        <v>79.27</v>
      </c>
      <c r="R90" s="2">
        <f t="shared" si="6"/>
        <v>79.27</v>
      </c>
      <c r="S90" s="2">
        <f t="shared" si="7"/>
        <v>1</v>
      </c>
      <c r="T90" s="2">
        <f t="shared" si="8"/>
        <v>0</v>
      </c>
      <c r="U90" s="2">
        <f t="shared" si="9"/>
        <v>0</v>
      </c>
      <c r="V90" s="2">
        <f t="shared" si="10"/>
        <v>1</v>
      </c>
    </row>
    <row r="91" spans="1:22" x14ac:dyDescent="0.2">
      <c r="A91" s="2" t="s">
        <v>136</v>
      </c>
      <c r="B91" s="1" t="s">
        <v>381</v>
      </c>
      <c r="C91" s="2" t="s">
        <v>600</v>
      </c>
      <c r="D91" s="2" t="s">
        <v>6</v>
      </c>
      <c r="E91" s="2" t="s">
        <v>7</v>
      </c>
      <c r="F91" s="2" t="s">
        <v>8</v>
      </c>
      <c r="G91" s="2" t="s">
        <v>27</v>
      </c>
      <c r="H91" s="2">
        <v>3</v>
      </c>
      <c r="I91" s="2">
        <v>2</v>
      </c>
      <c r="K91" s="2">
        <v>3</v>
      </c>
      <c r="L91" s="2">
        <v>70</v>
      </c>
      <c r="M91" s="2">
        <v>72.5</v>
      </c>
      <c r="N91" s="2">
        <v>61.67</v>
      </c>
      <c r="O91" s="2">
        <v>96.36</v>
      </c>
      <c r="P91" s="2">
        <v>0</v>
      </c>
      <c r="Q91" s="2">
        <v>79.38</v>
      </c>
      <c r="R91" s="2">
        <f t="shared" si="6"/>
        <v>0</v>
      </c>
      <c r="S91" s="2">
        <f t="shared" si="7"/>
        <v>0</v>
      </c>
      <c r="T91" s="2">
        <f t="shared" si="8"/>
        <v>0</v>
      </c>
      <c r="U91" s="2">
        <f t="shared" si="9"/>
        <v>0</v>
      </c>
      <c r="V91" s="2">
        <f t="shared" si="10"/>
        <v>1</v>
      </c>
    </row>
    <row r="92" spans="1:22" x14ac:dyDescent="0.2">
      <c r="A92" s="2" t="s">
        <v>137</v>
      </c>
      <c r="B92" s="1" t="s">
        <v>382</v>
      </c>
      <c r="C92" s="2" t="s">
        <v>601</v>
      </c>
      <c r="D92" s="2" t="s">
        <v>6</v>
      </c>
      <c r="E92" s="2" t="s">
        <v>7</v>
      </c>
      <c r="F92" s="2" t="s">
        <v>8</v>
      </c>
      <c r="G92" s="2" t="s">
        <v>97</v>
      </c>
      <c r="H92" s="2">
        <v>2</v>
      </c>
      <c r="K92" s="2">
        <v>3</v>
      </c>
      <c r="L92" s="2">
        <v>87.5</v>
      </c>
      <c r="M92" s="2">
        <v>77.5</v>
      </c>
      <c r="N92" s="2">
        <v>78.33</v>
      </c>
      <c r="O92" s="2">
        <v>100</v>
      </c>
      <c r="P92" s="2">
        <v>5</v>
      </c>
      <c r="Q92" s="2">
        <v>93.67</v>
      </c>
      <c r="R92" s="2">
        <f t="shared" si="6"/>
        <v>0</v>
      </c>
      <c r="S92" s="2">
        <f t="shared" si="7"/>
        <v>0</v>
      </c>
      <c r="T92" s="2">
        <f t="shared" si="8"/>
        <v>0</v>
      </c>
      <c r="U92" s="2">
        <f t="shared" si="9"/>
        <v>0</v>
      </c>
      <c r="V92" s="2">
        <f t="shared" si="10"/>
        <v>1</v>
      </c>
    </row>
    <row r="93" spans="1:22" x14ac:dyDescent="0.2">
      <c r="A93" s="2" t="s">
        <v>138</v>
      </c>
      <c r="B93" s="1" t="s">
        <v>383</v>
      </c>
      <c r="C93" s="2" t="s">
        <v>602</v>
      </c>
      <c r="D93" s="2" t="s">
        <v>6</v>
      </c>
      <c r="E93" s="2" t="s">
        <v>14</v>
      </c>
      <c r="F93" s="2" t="s">
        <v>8</v>
      </c>
      <c r="G93" s="2" t="s">
        <v>27</v>
      </c>
      <c r="H93" s="2">
        <v>3</v>
      </c>
      <c r="I93" s="2">
        <v>1</v>
      </c>
      <c r="K93" s="2">
        <v>3</v>
      </c>
      <c r="L93" s="2">
        <v>42.5</v>
      </c>
      <c r="M93" s="2">
        <v>45</v>
      </c>
      <c r="N93" s="2">
        <v>53.33</v>
      </c>
      <c r="O93" s="2">
        <v>98.64</v>
      </c>
      <c r="P93" s="2">
        <v>0</v>
      </c>
      <c r="Q93" s="2">
        <v>67.62</v>
      </c>
      <c r="R93" s="2">
        <f t="shared" si="6"/>
        <v>0</v>
      </c>
      <c r="S93" s="2">
        <f t="shared" si="7"/>
        <v>0</v>
      </c>
      <c r="T93" s="2">
        <f t="shared" si="8"/>
        <v>0</v>
      </c>
      <c r="U93" s="2">
        <f t="shared" si="9"/>
        <v>0</v>
      </c>
      <c r="V93" s="2">
        <f t="shared" si="10"/>
        <v>1</v>
      </c>
    </row>
    <row r="94" spans="1:22" x14ac:dyDescent="0.2">
      <c r="A94" s="2" t="s">
        <v>139</v>
      </c>
      <c r="B94" s="1" t="s">
        <v>384</v>
      </c>
      <c r="C94" s="2" t="s">
        <v>603</v>
      </c>
      <c r="D94" s="2" t="s">
        <v>6</v>
      </c>
      <c r="E94" s="2" t="s">
        <v>7</v>
      </c>
      <c r="F94" s="2" t="s">
        <v>8</v>
      </c>
      <c r="G94" s="2" t="s">
        <v>140</v>
      </c>
      <c r="H94" s="2">
        <v>2</v>
      </c>
      <c r="I94" s="2">
        <v>2</v>
      </c>
      <c r="K94" s="2">
        <v>1</v>
      </c>
      <c r="L94" s="2">
        <v>75</v>
      </c>
      <c r="M94" s="2">
        <v>90</v>
      </c>
      <c r="N94" s="2">
        <v>85</v>
      </c>
      <c r="O94" s="2">
        <v>97.27</v>
      </c>
      <c r="P94" s="2">
        <v>0</v>
      </c>
      <c r="Q94" s="2">
        <v>88.91</v>
      </c>
      <c r="R94" s="2">
        <f t="shared" si="6"/>
        <v>88.91</v>
      </c>
      <c r="S94" s="2">
        <f t="shared" si="7"/>
        <v>1</v>
      </c>
      <c r="T94" s="2">
        <f t="shared" si="8"/>
        <v>0</v>
      </c>
      <c r="U94" s="2">
        <f t="shared" si="9"/>
        <v>0</v>
      </c>
      <c r="V94" s="2">
        <f t="shared" si="10"/>
        <v>1</v>
      </c>
    </row>
    <row r="95" spans="1:22" x14ac:dyDescent="0.2">
      <c r="A95" s="2" t="s">
        <v>141</v>
      </c>
      <c r="B95" s="1" t="s">
        <v>385</v>
      </c>
      <c r="C95" s="2" t="s">
        <v>604</v>
      </c>
      <c r="D95" s="2" t="s">
        <v>6</v>
      </c>
      <c r="E95" s="2" t="s">
        <v>49</v>
      </c>
      <c r="F95" s="2" t="s">
        <v>8</v>
      </c>
      <c r="G95" s="2" t="s">
        <v>97</v>
      </c>
      <c r="H95" s="2">
        <v>2</v>
      </c>
      <c r="I95" s="2">
        <v>1</v>
      </c>
      <c r="K95" s="2">
        <v>2</v>
      </c>
      <c r="L95" s="2">
        <v>25</v>
      </c>
      <c r="M95" s="2">
        <v>62.5</v>
      </c>
      <c r="N95" s="2">
        <v>63.33</v>
      </c>
      <c r="O95" s="2">
        <v>97.73</v>
      </c>
      <c r="P95" s="2">
        <v>0</v>
      </c>
      <c r="Q95" s="2">
        <v>69.260000000000005</v>
      </c>
      <c r="R95" s="2">
        <f t="shared" si="6"/>
        <v>0</v>
      </c>
      <c r="S95" s="2">
        <f t="shared" si="7"/>
        <v>0</v>
      </c>
      <c r="T95" s="2">
        <f t="shared" si="8"/>
        <v>0</v>
      </c>
      <c r="U95" s="2">
        <f t="shared" si="9"/>
        <v>0</v>
      </c>
      <c r="V95" s="2">
        <f t="shared" si="10"/>
        <v>1</v>
      </c>
    </row>
    <row r="96" spans="1:22" x14ac:dyDescent="0.2">
      <c r="A96" s="2" t="s">
        <v>142</v>
      </c>
      <c r="B96" s="1" t="s">
        <v>386</v>
      </c>
      <c r="C96" s="2" t="s">
        <v>605</v>
      </c>
      <c r="D96" s="2" t="s">
        <v>6</v>
      </c>
      <c r="E96" s="2" t="s">
        <v>49</v>
      </c>
      <c r="F96" s="2" t="s">
        <v>8</v>
      </c>
      <c r="G96" s="2" t="s">
        <v>33</v>
      </c>
      <c r="H96" s="2">
        <v>2</v>
      </c>
      <c r="I96" s="2">
        <v>1</v>
      </c>
      <c r="K96" s="2">
        <v>3</v>
      </c>
      <c r="L96" s="2">
        <v>55</v>
      </c>
      <c r="M96" s="2">
        <v>55</v>
      </c>
      <c r="N96" s="2">
        <v>58.33</v>
      </c>
      <c r="O96" s="2">
        <v>97.27</v>
      </c>
      <c r="P96" s="2">
        <v>0</v>
      </c>
      <c r="Q96" s="2">
        <v>72.58</v>
      </c>
      <c r="R96" s="2">
        <f t="shared" si="6"/>
        <v>0</v>
      </c>
      <c r="S96" s="2">
        <f t="shared" si="7"/>
        <v>0</v>
      </c>
      <c r="T96" s="2">
        <f t="shared" si="8"/>
        <v>0</v>
      </c>
      <c r="U96" s="2">
        <f t="shared" si="9"/>
        <v>0</v>
      </c>
      <c r="V96" s="2">
        <f t="shared" si="10"/>
        <v>1</v>
      </c>
    </row>
    <row r="97" spans="1:22" x14ac:dyDescent="0.2">
      <c r="A97" s="2" t="s">
        <v>143</v>
      </c>
      <c r="B97" s="1" t="s">
        <v>387</v>
      </c>
      <c r="C97" s="2" t="s">
        <v>606</v>
      </c>
      <c r="D97" s="2" t="s">
        <v>6</v>
      </c>
      <c r="E97" s="2" t="s">
        <v>11</v>
      </c>
      <c r="F97" s="2" t="s">
        <v>8</v>
      </c>
      <c r="G97" s="2" t="s">
        <v>140</v>
      </c>
      <c r="H97" s="2">
        <v>2</v>
      </c>
      <c r="I97" s="2">
        <v>1</v>
      </c>
      <c r="K97" s="2">
        <v>1</v>
      </c>
      <c r="L97" s="2">
        <v>62.5</v>
      </c>
      <c r="M97" s="2">
        <v>75</v>
      </c>
      <c r="N97" s="2">
        <v>70</v>
      </c>
      <c r="O97" s="2">
        <v>97.27</v>
      </c>
      <c r="P97" s="2">
        <v>5</v>
      </c>
      <c r="Q97" s="2">
        <v>85.41</v>
      </c>
      <c r="R97" s="2">
        <f t="shared" si="6"/>
        <v>85.41</v>
      </c>
      <c r="S97" s="2">
        <f t="shared" si="7"/>
        <v>1</v>
      </c>
      <c r="T97" s="2">
        <f t="shared" si="8"/>
        <v>0</v>
      </c>
      <c r="U97" s="2">
        <f t="shared" si="9"/>
        <v>0</v>
      </c>
      <c r="V97" s="2">
        <f t="shared" si="10"/>
        <v>1</v>
      </c>
    </row>
    <row r="98" spans="1:22" x14ac:dyDescent="0.2">
      <c r="A98" s="2" t="s">
        <v>144</v>
      </c>
      <c r="B98" s="1" t="s">
        <v>388</v>
      </c>
      <c r="C98" s="2" t="s">
        <v>607</v>
      </c>
      <c r="D98" s="2" t="s">
        <v>6</v>
      </c>
      <c r="E98" s="2" t="s">
        <v>14</v>
      </c>
      <c r="F98" s="2" t="s">
        <v>8</v>
      </c>
      <c r="G98" s="2" t="s">
        <v>17</v>
      </c>
      <c r="H98" s="2">
        <v>1</v>
      </c>
      <c r="I98" s="2">
        <v>2</v>
      </c>
      <c r="K98" s="2">
        <v>1</v>
      </c>
      <c r="L98" s="2">
        <v>82.5</v>
      </c>
      <c r="M98" s="2">
        <v>72.5</v>
      </c>
      <c r="N98" s="2">
        <v>81.67</v>
      </c>
      <c r="O98" s="2">
        <v>100</v>
      </c>
      <c r="P98" s="2">
        <v>5</v>
      </c>
      <c r="Q98" s="2">
        <v>92.33</v>
      </c>
      <c r="R98" s="2">
        <f t="shared" si="6"/>
        <v>92.33</v>
      </c>
      <c r="S98" s="2">
        <f t="shared" si="7"/>
        <v>1</v>
      </c>
      <c r="T98" s="2">
        <f t="shared" si="8"/>
        <v>0</v>
      </c>
      <c r="U98" s="2">
        <f t="shared" si="9"/>
        <v>0</v>
      </c>
      <c r="V98" s="2">
        <f t="shared" si="10"/>
        <v>1</v>
      </c>
    </row>
    <row r="99" spans="1:22" x14ac:dyDescent="0.2">
      <c r="A99" s="2" t="s">
        <v>145</v>
      </c>
      <c r="B99" s="1" t="s">
        <v>389</v>
      </c>
      <c r="C99" s="2" t="s">
        <v>608</v>
      </c>
      <c r="D99" s="2" t="s">
        <v>6</v>
      </c>
      <c r="E99" s="2" t="s">
        <v>14</v>
      </c>
      <c r="F99" s="2" t="s">
        <v>8</v>
      </c>
      <c r="G99" s="2" t="s">
        <v>27</v>
      </c>
      <c r="H99" s="2">
        <v>3</v>
      </c>
      <c r="I99" s="2">
        <v>2</v>
      </c>
      <c r="K99" s="2">
        <v>1</v>
      </c>
      <c r="L99" s="2">
        <v>67.5</v>
      </c>
      <c r="M99" s="2">
        <v>62.5</v>
      </c>
      <c r="N99" s="2">
        <v>56.67</v>
      </c>
      <c r="O99" s="2">
        <v>100</v>
      </c>
      <c r="P99" s="2">
        <v>0</v>
      </c>
      <c r="Q99" s="2">
        <v>77.33</v>
      </c>
      <c r="R99" s="2">
        <f t="shared" si="6"/>
        <v>77.33</v>
      </c>
      <c r="S99" s="2">
        <f t="shared" si="7"/>
        <v>1</v>
      </c>
      <c r="T99" s="2">
        <f t="shared" si="8"/>
        <v>0</v>
      </c>
      <c r="U99" s="2">
        <f t="shared" si="9"/>
        <v>0</v>
      </c>
      <c r="V99" s="2">
        <f t="shared" si="10"/>
        <v>1</v>
      </c>
    </row>
    <row r="100" spans="1:22" x14ac:dyDescent="0.2">
      <c r="A100" s="2" t="s">
        <v>146</v>
      </c>
      <c r="B100" s="1" t="s">
        <v>390</v>
      </c>
      <c r="C100" s="2" t="s">
        <v>609</v>
      </c>
      <c r="D100" s="2" t="s">
        <v>6</v>
      </c>
      <c r="E100" s="2" t="s">
        <v>14</v>
      </c>
      <c r="F100" s="2" t="s">
        <v>8</v>
      </c>
      <c r="G100" s="2" t="s">
        <v>27</v>
      </c>
      <c r="H100" s="2">
        <v>3</v>
      </c>
      <c r="I100" s="2">
        <v>2</v>
      </c>
      <c r="K100" s="2">
        <v>1</v>
      </c>
      <c r="L100" s="2">
        <v>65</v>
      </c>
      <c r="M100" s="2">
        <v>55</v>
      </c>
      <c r="N100" s="2">
        <v>50</v>
      </c>
      <c r="O100" s="2">
        <v>100</v>
      </c>
      <c r="P100" s="2">
        <v>0</v>
      </c>
      <c r="Q100" s="2">
        <v>74</v>
      </c>
      <c r="R100" s="2">
        <f t="shared" si="6"/>
        <v>74</v>
      </c>
      <c r="S100" s="2">
        <f t="shared" si="7"/>
        <v>1</v>
      </c>
      <c r="T100" s="2">
        <f t="shared" si="8"/>
        <v>0</v>
      </c>
      <c r="U100" s="2">
        <f t="shared" si="9"/>
        <v>0</v>
      </c>
      <c r="V100" s="2">
        <f t="shared" si="10"/>
        <v>1</v>
      </c>
    </row>
    <row r="101" spans="1:22" x14ac:dyDescent="0.2">
      <c r="A101" s="2" t="s">
        <v>147</v>
      </c>
      <c r="B101" s="1" t="s">
        <v>391</v>
      </c>
      <c r="C101" s="2" t="s">
        <v>610</v>
      </c>
      <c r="D101" s="2" t="s">
        <v>6</v>
      </c>
      <c r="E101" s="2" t="s">
        <v>49</v>
      </c>
      <c r="F101" s="2" t="s">
        <v>24</v>
      </c>
      <c r="G101" s="2" t="s">
        <v>92</v>
      </c>
      <c r="H101" s="2">
        <v>2</v>
      </c>
      <c r="I101" s="2">
        <v>1</v>
      </c>
      <c r="K101" s="2">
        <v>3</v>
      </c>
      <c r="L101" s="2">
        <v>72.5</v>
      </c>
      <c r="M101" s="2">
        <v>78.33</v>
      </c>
      <c r="N101" s="2">
        <v>78.33</v>
      </c>
      <c r="O101" s="2">
        <v>70</v>
      </c>
      <c r="P101" s="2">
        <v>0</v>
      </c>
      <c r="Q101" s="2">
        <v>73.83</v>
      </c>
      <c r="R101" s="2">
        <f t="shared" si="6"/>
        <v>0</v>
      </c>
      <c r="S101" s="2">
        <f t="shared" si="7"/>
        <v>0</v>
      </c>
      <c r="T101" s="2">
        <f t="shared" si="8"/>
        <v>0</v>
      </c>
      <c r="U101" s="2">
        <f t="shared" si="9"/>
        <v>0</v>
      </c>
      <c r="V101" s="2">
        <f t="shared" si="10"/>
        <v>1</v>
      </c>
    </row>
    <row r="102" spans="1:22" x14ac:dyDescent="0.2">
      <c r="A102" s="2" t="s">
        <v>148</v>
      </c>
      <c r="B102" s="1" t="s">
        <v>392</v>
      </c>
      <c r="C102" s="2" t="s">
        <v>611</v>
      </c>
      <c r="D102" s="2" t="s">
        <v>6</v>
      </c>
      <c r="E102" s="2" t="s">
        <v>14</v>
      </c>
      <c r="F102" s="2" t="s">
        <v>8</v>
      </c>
      <c r="G102" s="2" t="s">
        <v>27</v>
      </c>
      <c r="H102" s="2">
        <v>3</v>
      </c>
      <c r="I102" s="2">
        <v>1</v>
      </c>
      <c r="K102" s="2">
        <v>1</v>
      </c>
      <c r="L102" s="2">
        <v>67.5</v>
      </c>
      <c r="M102" s="2">
        <v>87.5</v>
      </c>
      <c r="N102" s="2">
        <v>80</v>
      </c>
      <c r="O102" s="2">
        <v>82.73</v>
      </c>
      <c r="P102" s="2">
        <v>5</v>
      </c>
      <c r="Q102" s="2">
        <v>85.09</v>
      </c>
      <c r="R102" s="2">
        <f t="shared" si="6"/>
        <v>85.09</v>
      </c>
      <c r="S102" s="2">
        <f t="shared" si="7"/>
        <v>1</v>
      </c>
      <c r="T102" s="2">
        <f t="shared" si="8"/>
        <v>0</v>
      </c>
      <c r="U102" s="2">
        <f t="shared" si="9"/>
        <v>0</v>
      </c>
      <c r="V102" s="2">
        <f t="shared" si="10"/>
        <v>1</v>
      </c>
    </row>
    <row r="103" spans="1:22" x14ac:dyDescent="0.2">
      <c r="A103" s="2" t="s">
        <v>149</v>
      </c>
      <c r="B103" s="1" t="s">
        <v>393</v>
      </c>
      <c r="C103" s="2" t="s">
        <v>612</v>
      </c>
      <c r="D103" s="2" t="s">
        <v>6</v>
      </c>
      <c r="E103" s="2" t="s">
        <v>14</v>
      </c>
      <c r="F103" s="2" t="s">
        <v>8</v>
      </c>
      <c r="G103" s="2" t="s">
        <v>27</v>
      </c>
      <c r="H103" s="2">
        <v>3</v>
      </c>
      <c r="I103" s="2">
        <v>2</v>
      </c>
      <c r="K103" s="2">
        <v>1</v>
      </c>
      <c r="L103" s="2">
        <v>62.5</v>
      </c>
      <c r="M103" s="2">
        <v>85</v>
      </c>
      <c r="N103" s="2">
        <v>83.33</v>
      </c>
      <c r="O103" s="2">
        <v>94.55</v>
      </c>
      <c r="P103" s="2">
        <v>5</v>
      </c>
      <c r="Q103" s="2">
        <v>88.98</v>
      </c>
      <c r="R103" s="2">
        <f t="shared" si="6"/>
        <v>88.98</v>
      </c>
      <c r="S103" s="2">
        <f t="shared" si="7"/>
        <v>1</v>
      </c>
      <c r="T103" s="2">
        <f t="shared" si="8"/>
        <v>0</v>
      </c>
      <c r="U103" s="2">
        <f t="shared" si="9"/>
        <v>0</v>
      </c>
      <c r="V103" s="2">
        <f t="shared" si="10"/>
        <v>1</v>
      </c>
    </row>
    <row r="104" spans="1:22" x14ac:dyDescent="0.2">
      <c r="A104" s="2" t="s">
        <v>150</v>
      </c>
      <c r="B104" s="1" t="s">
        <v>394</v>
      </c>
      <c r="C104" s="2" t="s">
        <v>613</v>
      </c>
      <c r="D104" s="2" t="s">
        <v>6</v>
      </c>
      <c r="E104" s="2" t="s">
        <v>7</v>
      </c>
      <c r="F104" s="2" t="s">
        <v>24</v>
      </c>
      <c r="G104" s="2" t="s">
        <v>61</v>
      </c>
      <c r="H104" s="2">
        <v>2</v>
      </c>
      <c r="I104" s="2">
        <v>1</v>
      </c>
      <c r="K104" s="2">
        <v>1</v>
      </c>
      <c r="L104" s="2">
        <v>65</v>
      </c>
      <c r="M104" s="2">
        <v>77.5</v>
      </c>
      <c r="N104" s="2">
        <v>71.67</v>
      </c>
      <c r="O104" s="2">
        <v>100</v>
      </c>
      <c r="P104" s="2">
        <v>5</v>
      </c>
      <c r="Q104" s="2">
        <v>89.33</v>
      </c>
      <c r="R104" s="2">
        <f t="shared" si="6"/>
        <v>89.33</v>
      </c>
      <c r="S104" s="2">
        <f t="shared" si="7"/>
        <v>1</v>
      </c>
      <c r="T104" s="2">
        <f t="shared" si="8"/>
        <v>0</v>
      </c>
      <c r="U104" s="2">
        <f t="shared" si="9"/>
        <v>0</v>
      </c>
      <c r="V104" s="2">
        <f t="shared" si="10"/>
        <v>1</v>
      </c>
    </row>
    <row r="105" spans="1:22" x14ac:dyDescent="0.2">
      <c r="A105" s="2" t="s">
        <v>151</v>
      </c>
      <c r="B105" s="1" t="s">
        <v>395</v>
      </c>
      <c r="C105" s="2" t="s">
        <v>614</v>
      </c>
      <c r="D105" s="2" t="s">
        <v>6</v>
      </c>
      <c r="E105" s="2" t="s">
        <v>11</v>
      </c>
      <c r="F105" s="2" t="s">
        <v>152</v>
      </c>
      <c r="G105" s="2" t="s">
        <v>153</v>
      </c>
      <c r="H105" s="2">
        <v>2</v>
      </c>
      <c r="I105" s="2">
        <v>2</v>
      </c>
      <c r="K105" s="2">
        <v>1</v>
      </c>
      <c r="L105" s="2">
        <v>80</v>
      </c>
      <c r="M105" s="2">
        <v>82.5</v>
      </c>
      <c r="N105" s="2">
        <v>75</v>
      </c>
      <c r="O105" s="2">
        <v>96.36</v>
      </c>
      <c r="P105" s="2">
        <v>5</v>
      </c>
      <c r="Q105" s="2">
        <v>91.05</v>
      </c>
      <c r="R105" s="2">
        <f t="shared" si="6"/>
        <v>91.05</v>
      </c>
      <c r="S105" s="2">
        <f t="shared" si="7"/>
        <v>1</v>
      </c>
      <c r="T105" s="2">
        <f t="shared" si="8"/>
        <v>0</v>
      </c>
      <c r="U105" s="2">
        <f t="shared" si="9"/>
        <v>0</v>
      </c>
      <c r="V105" s="2">
        <f t="shared" si="10"/>
        <v>1</v>
      </c>
    </row>
    <row r="106" spans="1:22" x14ac:dyDescent="0.2">
      <c r="A106" s="2" t="s">
        <v>154</v>
      </c>
      <c r="B106" s="1" t="s">
        <v>396</v>
      </c>
      <c r="C106" s="2" t="s">
        <v>615</v>
      </c>
      <c r="D106" s="2" t="s">
        <v>6</v>
      </c>
      <c r="E106" s="2" t="s">
        <v>14</v>
      </c>
      <c r="F106" s="2" t="s">
        <v>8</v>
      </c>
      <c r="G106" s="2" t="s">
        <v>71</v>
      </c>
      <c r="H106" s="2">
        <v>3</v>
      </c>
      <c r="I106" s="2">
        <v>1</v>
      </c>
      <c r="K106" s="2">
        <v>3</v>
      </c>
      <c r="L106" s="2">
        <v>45</v>
      </c>
      <c r="M106" s="2">
        <v>35</v>
      </c>
      <c r="N106" s="2">
        <v>30</v>
      </c>
      <c r="O106" s="2">
        <v>88.18</v>
      </c>
      <c r="P106" s="2">
        <v>0</v>
      </c>
      <c r="Q106" s="2">
        <v>57.27</v>
      </c>
      <c r="R106" s="2">
        <f t="shared" si="6"/>
        <v>0</v>
      </c>
      <c r="S106" s="2">
        <f t="shared" si="7"/>
        <v>0</v>
      </c>
      <c r="T106" s="2">
        <f t="shared" si="8"/>
        <v>0</v>
      </c>
      <c r="U106" s="2">
        <f t="shared" si="9"/>
        <v>0</v>
      </c>
      <c r="V106" s="2">
        <f t="shared" si="10"/>
        <v>1</v>
      </c>
    </row>
    <row r="107" spans="1:22" x14ac:dyDescent="0.2">
      <c r="A107" s="2" t="s">
        <v>155</v>
      </c>
      <c r="B107" s="1" t="s">
        <v>397</v>
      </c>
      <c r="C107" s="2" t="s">
        <v>616</v>
      </c>
      <c r="D107" s="2" t="s">
        <v>6</v>
      </c>
      <c r="E107" s="2" t="s">
        <v>14</v>
      </c>
      <c r="F107" s="2" t="s">
        <v>8</v>
      </c>
      <c r="G107" s="2" t="s">
        <v>27</v>
      </c>
      <c r="H107" s="2">
        <v>3</v>
      </c>
      <c r="I107" s="2">
        <v>2</v>
      </c>
      <c r="K107" s="2">
        <v>1</v>
      </c>
      <c r="L107" s="2">
        <v>82.5</v>
      </c>
      <c r="M107" s="2">
        <v>90</v>
      </c>
      <c r="N107" s="2">
        <v>78.33</v>
      </c>
      <c r="O107" s="2">
        <v>99.55</v>
      </c>
      <c r="P107" s="2">
        <v>5</v>
      </c>
      <c r="Q107" s="2">
        <v>94.98</v>
      </c>
      <c r="R107" s="2">
        <f t="shared" si="6"/>
        <v>94.98</v>
      </c>
      <c r="S107" s="2">
        <f t="shared" si="7"/>
        <v>1</v>
      </c>
      <c r="T107" s="2">
        <f t="shared" si="8"/>
        <v>0</v>
      </c>
      <c r="U107" s="2">
        <f t="shared" si="9"/>
        <v>0</v>
      </c>
      <c r="V107" s="2">
        <f t="shared" si="10"/>
        <v>1</v>
      </c>
    </row>
    <row r="108" spans="1:22" x14ac:dyDescent="0.2">
      <c r="A108" s="2" t="s">
        <v>156</v>
      </c>
      <c r="B108" s="1" t="s">
        <v>398</v>
      </c>
      <c r="C108" s="2" t="s">
        <v>617</v>
      </c>
      <c r="D108" s="2" t="s">
        <v>6</v>
      </c>
      <c r="E108" s="2" t="s">
        <v>7</v>
      </c>
      <c r="F108" s="2" t="s">
        <v>8</v>
      </c>
      <c r="G108" s="2" t="s">
        <v>55</v>
      </c>
      <c r="H108" s="2">
        <v>2</v>
      </c>
      <c r="I108" s="2">
        <v>2</v>
      </c>
      <c r="K108" s="2">
        <v>1</v>
      </c>
      <c r="L108" s="2">
        <v>52.5</v>
      </c>
      <c r="M108" s="2">
        <v>37.5</v>
      </c>
      <c r="N108" s="2">
        <v>51.67</v>
      </c>
      <c r="O108" s="2">
        <v>94.55</v>
      </c>
      <c r="P108" s="2">
        <v>0</v>
      </c>
      <c r="Q108" s="2">
        <v>66.150000000000006</v>
      </c>
      <c r="R108" s="2">
        <f t="shared" si="6"/>
        <v>66.150000000000006</v>
      </c>
      <c r="S108" s="2">
        <f t="shared" si="7"/>
        <v>1</v>
      </c>
      <c r="T108" s="2">
        <f t="shared" si="8"/>
        <v>0</v>
      </c>
      <c r="U108" s="2">
        <f t="shared" si="9"/>
        <v>0</v>
      </c>
      <c r="V108" s="2">
        <f t="shared" si="10"/>
        <v>1</v>
      </c>
    </row>
    <row r="109" spans="1:22" x14ac:dyDescent="0.2">
      <c r="A109" s="2" t="s">
        <v>157</v>
      </c>
      <c r="B109" s="1" t="s">
        <v>399</v>
      </c>
      <c r="C109" s="2" t="s">
        <v>618</v>
      </c>
      <c r="D109" s="2" t="s">
        <v>6</v>
      </c>
      <c r="E109" s="2" t="s">
        <v>14</v>
      </c>
      <c r="F109" s="2" t="s">
        <v>8</v>
      </c>
      <c r="G109" s="2" t="s">
        <v>158</v>
      </c>
      <c r="H109" s="2">
        <v>2</v>
      </c>
      <c r="I109" s="2">
        <v>2</v>
      </c>
      <c r="K109" s="2">
        <v>1</v>
      </c>
      <c r="L109" s="2">
        <v>55</v>
      </c>
      <c r="M109" s="2">
        <v>57.5</v>
      </c>
      <c r="N109" s="2">
        <v>70</v>
      </c>
      <c r="O109" s="2">
        <v>88.91</v>
      </c>
      <c r="P109" s="2">
        <v>5</v>
      </c>
      <c r="Q109" s="2">
        <v>77.56</v>
      </c>
      <c r="R109" s="2">
        <f t="shared" si="6"/>
        <v>77.56</v>
      </c>
      <c r="S109" s="2">
        <f t="shared" si="7"/>
        <v>1</v>
      </c>
      <c r="T109" s="2">
        <f t="shared" si="8"/>
        <v>0</v>
      </c>
      <c r="U109" s="2">
        <f t="shared" si="9"/>
        <v>0</v>
      </c>
      <c r="V109" s="2">
        <f t="shared" si="10"/>
        <v>1</v>
      </c>
    </row>
    <row r="110" spans="1:22" x14ac:dyDescent="0.2">
      <c r="A110" s="2" t="s">
        <v>159</v>
      </c>
      <c r="B110" s="1" t="s">
        <v>400</v>
      </c>
      <c r="C110" s="2" t="s">
        <v>619</v>
      </c>
      <c r="D110" s="2" t="s">
        <v>6</v>
      </c>
      <c r="E110" s="2" t="s">
        <v>7</v>
      </c>
      <c r="F110" s="2" t="s">
        <v>50</v>
      </c>
      <c r="G110" s="2" t="s">
        <v>51</v>
      </c>
      <c r="H110" s="2">
        <v>1</v>
      </c>
      <c r="I110" s="2">
        <v>1</v>
      </c>
      <c r="K110" s="2">
        <v>1</v>
      </c>
      <c r="L110" s="2">
        <v>92.5</v>
      </c>
      <c r="M110" s="2">
        <v>90</v>
      </c>
      <c r="N110" s="2">
        <v>91.67</v>
      </c>
      <c r="O110" s="2">
        <v>100</v>
      </c>
      <c r="P110" s="2">
        <v>5</v>
      </c>
      <c r="Q110" s="2">
        <v>99.83</v>
      </c>
      <c r="R110" s="2">
        <f t="shared" si="6"/>
        <v>99.83</v>
      </c>
      <c r="S110" s="2">
        <f t="shared" si="7"/>
        <v>1</v>
      </c>
      <c r="T110" s="2">
        <f t="shared" si="8"/>
        <v>0</v>
      </c>
      <c r="U110" s="2">
        <f t="shared" si="9"/>
        <v>0</v>
      </c>
      <c r="V110" s="2">
        <f t="shared" si="10"/>
        <v>1</v>
      </c>
    </row>
    <row r="111" spans="1:22" x14ac:dyDescent="0.2">
      <c r="A111" s="2" t="s">
        <v>160</v>
      </c>
      <c r="B111" s="1" t="s">
        <v>401</v>
      </c>
      <c r="C111" s="2" t="s">
        <v>620</v>
      </c>
      <c r="D111" s="2" t="s">
        <v>6</v>
      </c>
      <c r="E111" s="2" t="s">
        <v>49</v>
      </c>
      <c r="F111" s="2" t="s">
        <v>8</v>
      </c>
      <c r="G111" s="2" t="s">
        <v>47</v>
      </c>
      <c r="H111" s="2">
        <v>2</v>
      </c>
      <c r="I111" s="2">
        <v>1</v>
      </c>
      <c r="K111" s="2">
        <v>2</v>
      </c>
      <c r="L111" s="2">
        <v>67.5</v>
      </c>
      <c r="M111" s="2">
        <v>60</v>
      </c>
      <c r="N111" s="2">
        <v>70</v>
      </c>
      <c r="O111" s="2">
        <v>67</v>
      </c>
      <c r="P111" s="2">
        <v>0</v>
      </c>
      <c r="Q111" s="2">
        <v>66.3</v>
      </c>
      <c r="R111" s="2">
        <f t="shared" si="6"/>
        <v>0</v>
      </c>
      <c r="S111" s="2">
        <f t="shared" si="7"/>
        <v>0</v>
      </c>
      <c r="T111" s="2">
        <f t="shared" si="8"/>
        <v>0</v>
      </c>
      <c r="U111" s="2">
        <f t="shared" si="9"/>
        <v>0</v>
      </c>
      <c r="V111" s="2">
        <f t="shared" si="10"/>
        <v>1</v>
      </c>
    </row>
    <row r="112" spans="1:22" x14ac:dyDescent="0.2">
      <c r="A112" s="2" t="s">
        <v>161</v>
      </c>
      <c r="B112" s="1" t="s">
        <v>402</v>
      </c>
      <c r="C112" s="2" t="s">
        <v>621</v>
      </c>
      <c r="D112" s="2" t="s">
        <v>6</v>
      </c>
      <c r="E112" s="2" t="s">
        <v>49</v>
      </c>
      <c r="F112" s="2" t="s">
        <v>24</v>
      </c>
      <c r="G112" s="2" t="s">
        <v>92</v>
      </c>
      <c r="H112" s="2">
        <v>2</v>
      </c>
      <c r="I112" s="2">
        <v>1</v>
      </c>
      <c r="K112" s="2">
        <v>1</v>
      </c>
      <c r="L112" s="2">
        <v>72.5</v>
      </c>
      <c r="M112" s="2">
        <v>82.5</v>
      </c>
      <c r="N112" s="2">
        <v>0</v>
      </c>
      <c r="O112" s="2">
        <v>65.45</v>
      </c>
      <c r="P112" s="2">
        <v>5</v>
      </c>
      <c r="Q112" s="2">
        <v>62.18</v>
      </c>
      <c r="R112" s="2">
        <f t="shared" si="6"/>
        <v>62.18</v>
      </c>
      <c r="S112" s="2">
        <f t="shared" si="7"/>
        <v>1</v>
      </c>
      <c r="T112" s="2">
        <f t="shared" si="8"/>
        <v>0</v>
      </c>
      <c r="U112" s="2">
        <f t="shared" si="9"/>
        <v>0</v>
      </c>
      <c r="V112" s="2">
        <f t="shared" si="10"/>
        <v>1</v>
      </c>
    </row>
    <row r="113" spans="1:22" x14ac:dyDescent="0.2">
      <c r="A113" s="2" t="s">
        <v>162</v>
      </c>
      <c r="B113" s="1" t="s">
        <v>403</v>
      </c>
      <c r="C113" s="2" t="s">
        <v>622</v>
      </c>
      <c r="D113" s="2" t="s">
        <v>6</v>
      </c>
      <c r="E113" s="2" t="s">
        <v>7</v>
      </c>
      <c r="F113" s="2" t="s">
        <v>24</v>
      </c>
      <c r="G113" s="2" t="s">
        <v>42</v>
      </c>
      <c r="H113" s="2">
        <v>3</v>
      </c>
      <c r="I113" s="2">
        <v>1</v>
      </c>
      <c r="K113" s="2">
        <v>1</v>
      </c>
      <c r="L113" s="2">
        <v>72.5</v>
      </c>
      <c r="M113" s="2">
        <v>72.5</v>
      </c>
      <c r="N113" s="2">
        <v>93.33</v>
      </c>
      <c r="O113" s="2">
        <v>98.64</v>
      </c>
      <c r="P113" s="2">
        <v>0</v>
      </c>
      <c r="Q113" s="2">
        <v>87.12</v>
      </c>
      <c r="R113" s="2">
        <f t="shared" si="6"/>
        <v>87.12</v>
      </c>
      <c r="S113" s="2">
        <f t="shared" si="7"/>
        <v>1</v>
      </c>
      <c r="T113" s="2">
        <f t="shared" si="8"/>
        <v>0</v>
      </c>
      <c r="U113" s="2">
        <f t="shared" si="9"/>
        <v>0</v>
      </c>
      <c r="V113" s="2">
        <f t="shared" si="10"/>
        <v>1</v>
      </c>
    </row>
    <row r="114" spans="1:22" x14ac:dyDescent="0.2">
      <c r="A114" s="2" t="s">
        <v>163</v>
      </c>
      <c r="B114" s="6" t="s">
        <v>404</v>
      </c>
      <c r="C114" s="2" t="s">
        <v>623</v>
      </c>
      <c r="D114" s="2" t="s">
        <v>6</v>
      </c>
      <c r="E114" s="2" t="s">
        <v>14</v>
      </c>
      <c r="F114" s="2" t="s">
        <v>8</v>
      </c>
      <c r="G114" s="2" t="s">
        <v>17</v>
      </c>
      <c r="H114" s="2">
        <v>1</v>
      </c>
      <c r="I114" s="2">
        <v>2</v>
      </c>
      <c r="J114" s="2">
        <v>1</v>
      </c>
      <c r="K114" s="2">
        <v>1</v>
      </c>
      <c r="L114" s="2">
        <v>87.5</v>
      </c>
      <c r="M114" s="2">
        <v>95</v>
      </c>
      <c r="N114" s="2">
        <v>93.33</v>
      </c>
      <c r="O114" s="2">
        <v>100</v>
      </c>
      <c r="P114" s="2">
        <v>5</v>
      </c>
      <c r="Q114" s="2">
        <v>100.17</v>
      </c>
      <c r="R114" s="2">
        <f t="shared" si="6"/>
        <v>100.17</v>
      </c>
      <c r="S114" s="2">
        <f t="shared" si="7"/>
        <v>1</v>
      </c>
      <c r="T114" s="2">
        <f t="shared" si="8"/>
        <v>100.17</v>
      </c>
      <c r="U114" s="1" t="s">
        <v>760</v>
      </c>
      <c r="V114" s="2">
        <f t="shared" si="10"/>
        <v>1</v>
      </c>
    </row>
    <row r="115" spans="1:22" x14ac:dyDescent="0.2">
      <c r="A115" s="2" t="s">
        <v>164</v>
      </c>
      <c r="B115" s="1" t="s">
        <v>405</v>
      </c>
      <c r="C115" s="2" t="s">
        <v>624</v>
      </c>
      <c r="D115" s="2" t="s">
        <v>6</v>
      </c>
      <c r="E115" s="2" t="s">
        <v>7</v>
      </c>
      <c r="F115" s="2" t="s">
        <v>8</v>
      </c>
      <c r="G115" s="2" t="s">
        <v>58</v>
      </c>
      <c r="H115" s="2">
        <v>1</v>
      </c>
      <c r="I115" s="2">
        <v>1</v>
      </c>
      <c r="K115" s="2">
        <v>1</v>
      </c>
      <c r="L115" s="2">
        <v>67.5</v>
      </c>
      <c r="M115" s="2">
        <v>57.5</v>
      </c>
      <c r="N115" s="2">
        <v>60</v>
      </c>
      <c r="O115" s="2">
        <v>92.27</v>
      </c>
      <c r="P115" s="2">
        <v>0</v>
      </c>
      <c r="Q115" s="2">
        <v>73.91</v>
      </c>
      <c r="R115" s="2">
        <f t="shared" si="6"/>
        <v>73.91</v>
      </c>
      <c r="S115" s="2">
        <f t="shared" si="7"/>
        <v>1</v>
      </c>
      <c r="T115" s="2">
        <f t="shared" si="8"/>
        <v>0</v>
      </c>
      <c r="U115" s="2">
        <f t="shared" si="9"/>
        <v>0</v>
      </c>
      <c r="V115" s="2">
        <f t="shared" si="10"/>
        <v>1</v>
      </c>
    </row>
    <row r="116" spans="1:22" x14ac:dyDescent="0.2">
      <c r="A116" s="2" t="s">
        <v>165</v>
      </c>
      <c r="B116" s="1" t="s">
        <v>406</v>
      </c>
      <c r="C116" s="2" t="s">
        <v>625</v>
      </c>
      <c r="D116" s="2" t="s">
        <v>6</v>
      </c>
      <c r="E116" s="2" t="s">
        <v>14</v>
      </c>
      <c r="F116" s="2" t="s">
        <v>8</v>
      </c>
      <c r="G116" s="2" t="s">
        <v>17</v>
      </c>
      <c r="H116" s="2">
        <v>1</v>
      </c>
      <c r="I116" s="2">
        <v>1</v>
      </c>
      <c r="K116" s="2">
        <v>1</v>
      </c>
      <c r="L116" s="2">
        <v>92.5</v>
      </c>
      <c r="M116" s="2">
        <v>95</v>
      </c>
      <c r="N116" s="2">
        <v>95</v>
      </c>
      <c r="O116" s="2">
        <v>96.82</v>
      </c>
      <c r="P116" s="2">
        <v>5</v>
      </c>
      <c r="Q116" s="2">
        <v>100.23</v>
      </c>
      <c r="R116" s="2">
        <f t="shared" si="6"/>
        <v>100.23</v>
      </c>
      <c r="S116" s="2">
        <f t="shared" si="7"/>
        <v>1</v>
      </c>
      <c r="T116" s="2">
        <f t="shared" si="8"/>
        <v>0</v>
      </c>
      <c r="U116" s="2">
        <f t="shared" si="9"/>
        <v>0</v>
      </c>
      <c r="V116" s="2">
        <f t="shared" si="10"/>
        <v>1</v>
      </c>
    </row>
    <row r="117" spans="1:22" x14ac:dyDescent="0.2">
      <c r="A117" s="2" t="s">
        <v>166</v>
      </c>
      <c r="B117" s="1" t="s">
        <v>407</v>
      </c>
      <c r="C117" s="2" t="s">
        <v>626</v>
      </c>
      <c r="D117" s="2" t="s">
        <v>6</v>
      </c>
      <c r="E117" s="2" t="s">
        <v>7</v>
      </c>
      <c r="F117" s="2" t="s">
        <v>50</v>
      </c>
      <c r="G117" s="2" t="s">
        <v>51</v>
      </c>
      <c r="H117" s="2">
        <v>1</v>
      </c>
      <c r="K117" s="2">
        <v>1</v>
      </c>
      <c r="L117" s="2">
        <v>87.5</v>
      </c>
      <c r="M117" s="2">
        <v>85</v>
      </c>
      <c r="N117" s="2">
        <v>88.33</v>
      </c>
      <c r="O117" s="2">
        <v>100</v>
      </c>
      <c r="P117" s="2">
        <v>5</v>
      </c>
      <c r="Q117" s="2">
        <v>97.17</v>
      </c>
      <c r="R117" s="2">
        <f t="shared" si="6"/>
        <v>97.17</v>
      </c>
      <c r="S117" s="2">
        <f t="shared" si="7"/>
        <v>1</v>
      </c>
      <c r="T117" s="2">
        <f t="shared" si="8"/>
        <v>0</v>
      </c>
      <c r="U117" s="2">
        <f t="shared" si="9"/>
        <v>0</v>
      </c>
      <c r="V117" s="2">
        <f t="shared" si="10"/>
        <v>1</v>
      </c>
    </row>
    <row r="118" spans="1:22" x14ac:dyDescent="0.2">
      <c r="A118" s="2" t="s">
        <v>167</v>
      </c>
      <c r="B118" s="1" t="s">
        <v>408</v>
      </c>
      <c r="C118" s="2" t="s">
        <v>627</v>
      </c>
      <c r="D118" s="2" t="s">
        <v>6</v>
      </c>
      <c r="E118" s="2" t="s">
        <v>14</v>
      </c>
      <c r="F118" s="2" t="s">
        <v>19</v>
      </c>
      <c r="G118" s="2" t="s">
        <v>39</v>
      </c>
      <c r="H118" s="2">
        <v>2</v>
      </c>
      <c r="I118" s="2">
        <v>2</v>
      </c>
      <c r="K118" s="2">
        <v>1</v>
      </c>
      <c r="L118" s="2">
        <v>72.5</v>
      </c>
      <c r="M118" s="2">
        <v>85</v>
      </c>
      <c r="N118" s="2">
        <v>68.33</v>
      </c>
      <c r="O118" s="2">
        <v>98.18</v>
      </c>
      <c r="P118" s="2">
        <v>5</v>
      </c>
      <c r="Q118" s="2">
        <v>89.44</v>
      </c>
      <c r="R118" s="2">
        <f t="shared" si="6"/>
        <v>89.44</v>
      </c>
      <c r="S118" s="2">
        <f t="shared" si="7"/>
        <v>1</v>
      </c>
      <c r="T118" s="2">
        <f t="shared" si="8"/>
        <v>0</v>
      </c>
      <c r="U118" s="2">
        <f t="shared" si="9"/>
        <v>0</v>
      </c>
      <c r="V118" s="2">
        <f t="shared" si="10"/>
        <v>1</v>
      </c>
    </row>
    <row r="119" spans="1:22" x14ac:dyDescent="0.2">
      <c r="A119" s="2" t="s">
        <v>168</v>
      </c>
      <c r="B119" s="1" t="s">
        <v>409</v>
      </c>
      <c r="C119" s="2" t="s">
        <v>628</v>
      </c>
      <c r="D119" s="2" t="s">
        <v>6</v>
      </c>
      <c r="E119" s="2" t="s">
        <v>49</v>
      </c>
      <c r="F119" s="2" t="s">
        <v>8</v>
      </c>
      <c r="G119" s="2" t="s">
        <v>12</v>
      </c>
      <c r="H119" s="2">
        <v>1</v>
      </c>
      <c r="I119" s="2">
        <v>1</v>
      </c>
      <c r="K119" s="2">
        <v>3</v>
      </c>
      <c r="L119" s="2">
        <v>80</v>
      </c>
      <c r="M119" s="2">
        <v>90</v>
      </c>
      <c r="N119" s="2">
        <v>88.33</v>
      </c>
      <c r="O119" s="2">
        <v>98.18</v>
      </c>
      <c r="P119" s="2">
        <v>5</v>
      </c>
      <c r="Q119" s="2">
        <v>95.94</v>
      </c>
      <c r="R119" s="2">
        <f t="shared" si="6"/>
        <v>0</v>
      </c>
      <c r="S119" s="2">
        <f t="shared" si="7"/>
        <v>0</v>
      </c>
      <c r="T119" s="2">
        <f t="shared" si="8"/>
        <v>0</v>
      </c>
      <c r="U119" s="2">
        <f t="shared" si="9"/>
        <v>0</v>
      </c>
      <c r="V119" s="2">
        <f t="shared" si="10"/>
        <v>1</v>
      </c>
    </row>
    <row r="120" spans="1:22" x14ac:dyDescent="0.2">
      <c r="A120" s="2" t="s">
        <v>169</v>
      </c>
      <c r="B120" s="1" t="s">
        <v>410</v>
      </c>
      <c r="C120" s="2" t="s">
        <v>629</v>
      </c>
      <c r="D120" s="2" t="s">
        <v>6</v>
      </c>
      <c r="E120" s="2" t="s">
        <v>14</v>
      </c>
      <c r="F120" s="2" t="s">
        <v>8</v>
      </c>
      <c r="G120" s="2" t="s">
        <v>71</v>
      </c>
      <c r="H120" s="2">
        <v>3</v>
      </c>
      <c r="I120" s="2">
        <v>2</v>
      </c>
      <c r="K120" s="2">
        <v>1</v>
      </c>
      <c r="L120" s="2">
        <v>72.5</v>
      </c>
      <c r="M120" s="2">
        <v>72.5</v>
      </c>
      <c r="N120" s="2">
        <v>88.33</v>
      </c>
      <c r="O120" s="2">
        <v>98.73</v>
      </c>
      <c r="P120" s="2">
        <v>5</v>
      </c>
      <c r="Q120" s="2">
        <v>91.16</v>
      </c>
      <c r="R120" s="2">
        <f t="shared" si="6"/>
        <v>91.16</v>
      </c>
      <c r="S120" s="2">
        <f t="shared" si="7"/>
        <v>1</v>
      </c>
      <c r="T120" s="2">
        <f t="shared" si="8"/>
        <v>0</v>
      </c>
      <c r="U120" s="2">
        <f t="shared" si="9"/>
        <v>0</v>
      </c>
      <c r="V120" s="2">
        <f t="shared" si="10"/>
        <v>1</v>
      </c>
    </row>
    <row r="121" spans="1:22" x14ac:dyDescent="0.2">
      <c r="A121" s="2" t="s">
        <v>170</v>
      </c>
      <c r="B121" s="1" t="s">
        <v>411</v>
      </c>
      <c r="C121" s="2" t="s">
        <v>630</v>
      </c>
      <c r="D121" s="2" t="s">
        <v>6</v>
      </c>
      <c r="E121" s="2" t="s">
        <v>14</v>
      </c>
      <c r="F121" s="2" t="s">
        <v>8</v>
      </c>
      <c r="G121" s="2" t="s">
        <v>171</v>
      </c>
      <c r="H121" s="2">
        <v>1</v>
      </c>
      <c r="I121" s="2">
        <v>2</v>
      </c>
      <c r="K121" s="2">
        <v>2</v>
      </c>
      <c r="L121" s="2">
        <v>45</v>
      </c>
      <c r="M121" s="2">
        <v>70</v>
      </c>
      <c r="N121" s="2">
        <v>61.67</v>
      </c>
      <c r="O121" s="2">
        <v>97.09</v>
      </c>
      <c r="P121" s="2">
        <v>0</v>
      </c>
      <c r="Q121" s="2">
        <v>74.17</v>
      </c>
      <c r="R121" s="2">
        <f t="shared" si="6"/>
        <v>0</v>
      </c>
      <c r="S121" s="2">
        <f t="shared" si="7"/>
        <v>0</v>
      </c>
      <c r="T121" s="2">
        <f t="shared" si="8"/>
        <v>0</v>
      </c>
      <c r="U121" s="2">
        <f t="shared" si="9"/>
        <v>0</v>
      </c>
      <c r="V121" s="2">
        <f t="shared" si="10"/>
        <v>1</v>
      </c>
    </row>
    <row r="122" spans="1:22" x14ac:dyDescent="0.2">
      <c r="A122" s="2" t="s">
        <v>172</v>
      </c>
      <c r="B122" s="1" t="s">
        <v>412</v>
      </c>
      <c r="C122" s="2" t="s">
        <v>631</v>
      </c>
      <c r="D122" s="2" t="s">
        <v>6</v>
      </c>
      <c r="E122" s="2" t="s">
        <v>7</v>
      </c>
      <c r="F122" s="2" t="s">
        <v>24</v>
      </c>
      <c r="G122" s="2" t="s">
        <v>42</v>
      </c>
      <c r="H122" s="2">
        <v>3</v>
      </c>
      <c r="I122" s="2">
        <v>1</v>
      </c>
      <c r="K122" s="2">
        <v>3</v>
      </c>
      <c r="L122" s="2">
        <v>67.5</v>
      </c>
      <c r="M122" s="2">
        <v>75</v>
      </c>
      <c r="N122" s="2">
        <v>67.5</v>
      </c>
      <c r="O122" s="2">
        <v>95.45</v>
      </c>
      <c r="P122" s="2">
        <v>5</v>
      </c>
      <c r="Q122" s="2">
        <v>85.18</v>
      </c>
      <c r="R122" s="2">
        <f t="shared" si="6"/>
        <v>0</v>
      </c>
      <c r="S122" s="2">
        <f t="shared" si="7"/>
        <v>0</v>
      </c>
      <c r="T122" s="2">
        <f t="shared" si="8"/>
        <v>0</v>
      </c>
      <c r="U122" s="2">
        <f t="shared" si="9"/>
        <v>0</v>
      </c>
      <c r="V122" s="2">
        <f t="shared" si="10"/>
        <v>1</v>
      </c>
    </row>
    <row r="123" spans="1:22" x14ac:dyDescent="0.2">
      <c r="A123" s="2" t="s">
        <v>173</v>
      </c>
      <c r="B123" s="1" t="s">
        <v>413</v>
      </c>
      <c r="C123" s="2" t="s">
        <v>632</v>
      </c>
      <c r="D123" s="2" t="s">
        <v>6</v>
      </c>
      <c r="E123" s="2" t="s">
        <v>7</v>
      </c>
      <c r="F123" s="2" t="s">
        <v>24</v>
      </c>
      <c r="G123" s="2" t="s">
        <v>92</v>
      </c>
      <c r="H123" s="2">
        <v>2</v>
      </c>
      <c r="I123" s="2">
        <v>2</v>
      </c>
      <c r="K123" s="2">
        <v>1</v>
      </c>
      <c r="L123" s="2">
        <v>85</v>
      </c>
      <c r="M123" s="2">
        <v>90</v>
      </c>
      <c r="N123" s="2">
        <v>75</v>
      </c>
      <c r="O123" s="2">
        <v>100</v>
      </c>
      <c r="P123" s="2">
        <v>5</v>
      </c>
      <c r="Q123" s="2">
        <v>95</v>
      </c>
      <c r="R123" s="2">
        <f t="shared" si="6"/>
        <v>95</v>
      </c>
      <c r="S123" s="2">
        <f t="shared" si="7"/>
        <v>1</v>
      </c>
      <c r="T123" s="2">
        <f t="shared" si="8"/>
        <v>0</v>
      </c>
      <c r="U123" s="2">
        <f t="shared" si="9"/>
        <v>0</v>
      </c>
      <c r="V123" s="2">
        <f t="shared" si="10"/>
        <v>1</v>
      </c>
    </row>
    <row r="124" spans="1:22" x14ac:dyDescent="0.2">
      <c r="A124" s="2" t="s">
        <v>174</v>
      </c>
      <c r="B124" s="1" t="s">
        <v>414</v>
      </c>
      <c r="C124" s="2" t="s">
        <v>633</v>
      </c>
      <c r="D124" s="2" t="s">
        <v>6</v>
      </c>
      <c r="E124" s="2" t="s">
        <v>14</v>
      </c>
      <c r="F124" s="2" t="s">
        <v>8</v>
      </c>
      <c r="G124" s="2" t="s">
        <v>175</v>
      </c>
      <c r="H124" s="2">
        <v>1</v>
      </c>
      <c r="K124" s="2">
        <v>1</v>
      </c>
      <c r="L124" s="2">
        <v>77.5</v>
      </c>
      <c r="M124" s="2">
        <v>57.5</v>
      </c>
      <c r="N124" s="2">
        <v>0</v>
      </c>
      <c r="O124" s="2">
        <v>31.45</v>
      </c>
      <c r="P124" s="2">
        <v>0</v>
      </c>
      <c r="Q124" s="2">
        <v>39.58</v>
      </c>
      <c r="R124" s="2">
        <f t="shared" si="6"/>
        <v>39.58</v>
      </c>
      <c r="S124" s="2">
        <f t="shared" si="7"/>
        <v>1</v>
      </c>
      <c r="T124" s="2">
        <f t="shared" si="8"/>
        <v>0</v>
      </c>
      <c r="U124" s="2">
        <f t="shared" si="9"/>
        <v>0</v>
      </c>
      <c r="V124" s="2">
        <f t="shared" si="10"/>
        <v>1</v>
      </c>
    </row>
    <row r="125" spans="1:22" x14ac:dyDescent="0.2">
      <c r="A125" s="2" t="s">
        <v>176</v>
      </c>
      <c r="B125" s="1" t="s">
        <v>415</v>
      </c>
      <c r="C125" s="2" t="s">
        <v>634</v>
      </c>
      <c r="D125" s="2" t="s">
        <v>6</v>
      </c>
      <c r="E125" s="2" t="s">
        <v>7</v>
      </c>
      <c r="F125" s="2" t="s">
        <v>8</v>
      </c>
      <c r="G125" s="2" t="s">
        <v>27</v>
      </c>
      <c r="H125" s="2">
        <v>3</v>
      </c>
      <c r="I125" s="2">
        <v>2</v>
      </c>
      <c r="K125" s="2">
        <v>1</v>
      </c>
      <c r="L125" s="2">
        <v>50</v>
      </c>
      <c r="M125" s="2">
        <v>77.5</v>
      </c>
      <c r="N125" s="2">
        <v>63.33</v>
      </c>
      <c r="O125" s="2">
        <v>100</v>
      </c>
      <c r="P125" s="2">
        <v>0</v>
      </c>
      <c r="Q125" s="2">
        <v>78.17</v>
      </c>
      <c r="R125" s="2">
        <f t="shared" si="6"/>
        <v>78.17</v>
      </c>
      <c r="S125" s="2">
        <f t="shared" si="7"/>
        <v>1</v>
      </c>
      <c r="T125" s="2">
        <f t="shared" si="8"/>
        <v>0</v>
      </c>
      <c r="U125" s="2">
        <f t="shared" si="9"/>
        <v>0</v>
      </c>
      <c r="V125" s="2">
        <f t="shared" si="10"/>
        <v>1</v>
      </c>
    </row>
    <row r="126" spans="1:22" x14ac:dyDescent="0.2">
      <c r="A126" s="2" t="s">
        <v>177</v>
      </c>
      <c r="B126" s="1" t="s">
        <v>416</v>
      </c>
      <c r="C126" s="2" t="s">
        <v>635</v>
      </c>
      <c r="D126" s="2" t="s">
        <v>6</v>
      </c>
      <c r="E126" s="2" t="s">
        <v>49</v>
      </c>
      <c r="F126" s="2" t="s">
        <v>178</v>
      </c>
      <c r="G126" s="2" t="s">
        <v>179</v>
      </c>
      <c r="H126" s="2">
        <v>1</v>
      </c>
      <c r="I126" s="2">
        <v>1</v>
      </c>
      <c r="K126" s="2">
        <v>1</v>
      </c>
      <c r="L126" s="2">
        <v>92.5</v>
      </c>
      <c r="M126" s="2">
        <v>97.5</v>
      </c>
      <c r="N126" s="2">
        <v>90</v>
      </c>
      <c r="O126" s="2">
        <v>100</v>
      </c>
      <c r="P126" s="2">
        <v>5</v>
      </c>
      <c r="Q126" s="2">
        <v>101</v>
      </c>
      <c r="R126" s="2">
        <f t="shared" si="6"/>
        <v>101</v>
      </c>
      <c r="S126" s="2">
        <f t="shared" si="7"/>
        <v>1</v>
      </c>
      <c r="T126" s="2">
        <f t="shared" si="8"/>
        <v>0</v>
      </c>
      <c r="U126" s="2">
        <f t="shared" si="9"/>
        <v>0</v>
      </c>
      <c r="V126" s="2">
        <f t="shared" si="10"/>
        <v>1</v>
      </c>
    </row>
    <row r="127" spans="1:22" x14ac:dyDescent="0.2">
      <c r="A127" s="2" t="s">
        <v>180</v>
      </c>
      <c r="B127" s="1" t="s">
        <v>417</v>
      </c>
      <c r="C127" s="2" t="s">
        <v>636</v>
      </c>
      <c r="D127" s="2" t="s">
        <v>6</v>
      </c>
      <c r="E127" s="2" t="s">
        <v>14</v>
      </c>
      <c r="F127" s="2" t="s">
        <v>8</v>
      </c>
      <c r="G127" s="2" t="s">
        <v>27</v>
      </c>
      <c r="H127" s="2">
        <v>3</v>
      </c>
      <c r="I127" s="2">
        <v>1</v>
      </c>
      <c r="K127" s="2">
        <v>3</v>
      </c>
      <c r="L127" s="2">
        <v>57.5</v>
      </c>
      <c r="M127" s="2">
        <v>57.5</v>
      </c>
      <c r="N127" s="2">
        <v>58.33</v>
      </c>
      <c r="O127" s="2">
        <v>78.64</v>
      </c>
      <c r="P127" s="2">
        <v>5</v>
      </c>
      <c r="Q127" s="2">
        <v>71.12</v>
      </c>
      <c r="R127" s="2">
        <f t="shared" si="6"/>
        <v>0</v>
      </c>
      <c r="S127" s="2">
        <f t="shared" si="7"/>
        <v>0</v>
      </c>
      <c r="T127" s="2">
        <f t="shared" si="8"/>
        <v>0</v>
      </c>
      <c r="U127" s="2">
        <f t="shared" si="9"/>
        <v>0</v>
      </c>
      <c r="V127" s="2">
        <f t="shared" si="10"/>
        <v>1</v>
      </c>
    </row>
    <row r="128" spans="1:22" x14ac:dyDescent="0.2">
      <c r="A128" s="2" t="s">
        <v>181</v>
      </c>
      <c r="B128" s="1" t="s">
        <v>418</v>
      </c>
      <c r="C128" s="2" t="s">
        <v>637</v>
      </c>
      <c r="D128" s="2" t="s">
        <v>6</v>
      </c>
      <c r="E128" s="2" t="s">
        <v>49</v>
      </c>
      <c r="F128" s="2" t="s">
        <v>24</v>
      </c>
      <c r="G128" s="2" t="s">
        <v>92</v>
      </c>
      <c r="H128" s="2">
        <v>2</v>
      </c>
      <c r="I128" s="2">
        <v>1</v>
      </c>
      <c r="K128" s="2">
        <v>1</v>
      </c>
      <c r="L128" s="2">
        <v>95</v>
      </c>
      <c r="M128" s="2">
        <v>95</v>
      </c>
      <c r="N128" s="2">
        <v>85</v>
      </c>
      <c r="O128" s="2">
        <v>96.36</v>
      </c>
      <c r="P128" s="2">
        <v>5</v>
      </c>
      <c r="Q128" s="2">
        <v>98.55</v>
      </c>
      <c r="R128" s="2">
        <f t="shared" si="6"/>
        <v>98.55</v>
      </c>
      <c r="S128" s="2">
        <f t="shared" si="7"/>
        <v>1</v>
      </c>
      <c r="T128" s="2">
        <f t="shared" si="8"/>
        <v>0</v>
      </c>
      <c r="U128" s="2">
        <f t="shared" si="9"/>
        <v>0</v>
      </c>
      <c r="V128" s="2">
        <f t="shared" si="10"/>
        <v>1</v>
      </c>
    </row>
    <row r="129" spans="1:22" x14ac:dyDescent="0.2">
      <c r="A129" s="2" t="s">
        <v>182</v>
      </c>
      <c r="B129" s="1" t="s">
        <v>419</v>
      </c>
      <c r="C129" s="2" t="s">
        <v>638</v>
      </c>
      <c r="D129" s="2" t="s">
        <v>6</v>
      </c>
      <c r="E129" s="2" t="s">
        <v>11</v>
      </c>
      <c r="F129" s="2" t="s">
        <v>19</v>
      </c>
      <c r="G129" s="2" t="s">
        <v>39</v>
      </c>
      <c r="H129" s="2">
        <v>2</v>
      </c>
      <c r="I129" s="2">
        <v>1</v>
      </c>
      <c r="K129" s="2">
        <v>3</v>
      </c>
      <c r="L129" s="2">
        <v>47.5</v>
      </c>
      <c r="M129" s="2">
        <v>67.5</v>
      </c>
      <c r="N129" s="2">
        <v>48.33</v>
      </c>
      <c r="O129" s="2">
        <v>100</v>
      </c>
      <c r="P129" s="2">
        <v>0</v>
      </c>
      <c r="Q129" s="2">
        <v>72.67</v>
      </c>
      <c r="R129" s="2">
        <f t="shared" si="6"/>
        <v>0</v>
      </c>
      <c r="S129" s="2">
        <f t="shared" si="7"/>
        <v>0</v>
      </c>
      <c r="T129" s="2">
        <f t="shared" si="8"/>
        <v>0</v>
      </c>
      <c r="U129" s="2">
        <f t="shared" si="9"/>
        <v>0</v>
      </c>
      <c r="V129" s="2">
        <f t="shared" si="10"/>
        <v>1</v>
      </c>
    </row>
    <row r="130" spans="1:22" x14ac:dyDescent="0.2">
      <c r="A130" s="2" t="s">
        <v>183</v>
      </c>
      <c r="B130" s="1" t="s">
        <v>420</v>
      </c>
      <c r="C130" s="2" t="s">
        <v>639</v>
      </c>
      <c r="D130" s="2" t="s">
        <v>6</v>
      </c>
      <c r="E130" s="2" t="s">
        <v>7</v>
      </c>
      <c r="F130" s="2" t="s">
        <v>8</v>
      </c>
      <c r="G130" s="2" t="s">
        <v>17</v>
      </c>
      <c r="H130" s="2">
        <v>1</v>
      </c>
      <c r="I130" s="2">
        <v>2</v>
      </c>
      <c r="K130" s="2">
        <v>1</v>
      </c>
      <c r="L130" s="2">
        <v>77.5</v>
      </c>
      <c r="M130" s="2">
        <v>90</v>
      </c>
      <c r="N130" s="2">
        <v>83.33</v>
      </c>
      <c r="O130" s="2">
        <v>100</v>
      </c>
      <c r="P130" s="2">
        <v>5</v>
      </c>
      <c r="Q130" s="2">
        <v>95.17</v>
      </c>
      <c r="R130" s="2">
        <f t="shared" si="6"/>
        <v>95.17</v>
      </c>
      <c r="S130" s="2">
        <f t="shared" si="7"/>
        <v>1</v>
      </c>
      <c r="T130" s="2">
        <f t="shared" si="8"/>
        <v>0</v>
      </c>
      <c r="U130" s="2">
        <f t="shared" si="9"/>
        <v>0</v>
      </c>
      <c r="V130" s="2">
        <f t="shared" si="10"/>
        <v>1</v>
      </c>
    </row>
    <row r="131" spans="1:22" x14ac:dyDescent="0.2">
      <c r="A131" s="2" t="s">
        <v>184</v>
      </c>
      <c r="B131" s="1" t="s">
        <v>421</v>
      </c>
      <c r="C131" s="2" t="s">
        <v>640</v>
      </c>
      <c r="D131" s="2" t="s">
        <v>6</v>
      </c>
      <c r="E131" s="2" t="s">
        <v>11</v>
      </c>
      <c r="F131" s="2" t="s">
        <v>50</v>
      </c>
      <c r="G131" s="2" t="s">
        <v>51</v>
      </c>
      <c r="H131" s="2">
        <v>1</v>
      </c>
      <c r="I131" s="2">
        <v>1</v>
      </c>
      <c r="K131" s="2">
        <v>1</v>
      </c>
      <c r="L131" s="2">
        <v>75</v>
      </c>
      <c r="M131" s="2">
        <v>95</v>
      </c>
      <c r="N131" s="2">
        <v>91.67</v>
      </c>
      <c r="O131" s="2">
        <v>100</v>
      </c>
      <c r="P131" s="2">
        <v>5</v>
      </c>
      <c r="Q131" s="2">
        <v>97.33</v>
      </c>
      <c r="R131" s="2">
        <f t="shared" ref="R131:R172" si="11">IF(K131=1,Q131,0)</f>
        <v>97.33</v>
      </c>
      <c r="S131" s="2">
        <f t="shared" ref="S131:S194" si="12">IF(K131=1,1,0)</f>
        <v>1</v>
      </c>
      <c r="T131" s="2">
        <f t="shared" ref="T131:T194" si="13">IF(J131=1,Q131,0)</f>
        <v>0</v>
      </c>
      <c r="U131" s="2">
        <f t="shared" ref="U131:U194" si="14">IF(J131=1,1,0)</f>
        <v>0</v>
      </c>
      <c r="V131" s="2">
        <f t="shared" ref="V131:V194" si="15">IF(Q131&gt;0,1,0)</f>
        <v>1</v>
      </c>
    </row>
    <row r="132" spans="1:22" x14ac:dyDescent="0.2">
      <c r="A132" s="2" t="s">
        <v>185</v>
      </c>
      <c r="B132" s="1" t="s">
        <v>422</v>
      </c>
      <c r="C132" s="2" t="s">
        <v>641</v>
      </c>
      <c r="D132" s="2" t="s">
        <v>6</v>
      </c>
      <c r="E132" s="2" t="s">
        <v>7</v>
      </c>
      <c r="F132" s="2" t="s">
        <v>24</v>
      </c>
      <c r="G132" s="2" t="s">
        <v>25</v>
      </c>
      <c r="H132" s="2">
        <v>2</v>
      </c>
      <c r="I132" s="2">
        <v>1</v>
      </c>
      <c r="K132" s="2">
        <v>1</v>
      </c>
      <c r="L132" s="2">
        <v>50</v>
      </c>
      <c r="M132" s="2">
        <v>60</v>
      </c>
      <c r="N132" s="2">
        <v>43.33</v>
      </c>
      <c r="O132" s="2">
        <v>85.91</v>
      </c>
      <c r="P132" s="2">
        <v>0</v>
      </c>
      <c r="Q132" s="2">
        <v>65.03</v>
      </c>
      <c r="R132" s="2">
        <f t="shared" si="11"/>
        <v>65.03</v>
      </c>
      <c r="S132" s="2">
        <f t="shared" si="12"/>
        <v>1</v>
      </c>
      <c r="T132" s="2">
        <f t="shared" si="13"/>
        <v>0</v>
      </c>
      <c r="U132" s="2">
        <f t="shared" si="14"/>
        <v>0</v>
      </c>
      <c r="V132" s="2">
        <f t="shared" si="15"/>
        <v>1</v>
      </c>
    </row>
    <row r="133" spans="1:22" x14ac:dyDescent="0.2">
      <c r="A133" s="2" t="s">
        <v>186</v>
      </c>
      <c r="B133" s="1" t="s">
        <v>423</v>
      </c>
      <c r="C133" s="2" t="s">
        <v>642</v>
      </c>
      <c r="D133" s="2" t="s">
        <v>6</v>
      </c>
      <c r="E133" s="2" t="s">
        <v>11</v>
      </c>
      <c r="F133" s="2" t="s">
        <v>50</v>
      </c>
      <c r="G133" s="2" t="s">
        <v>51</v>
      </c>
      <c r="H133" s="2">
        <v>1</v>
      </c>
      <c r="I133" s="2">
        <v>1</v>
      </c>
      <c r="K133" s="2">
        <v>1</v>
      </c>
      <c r="L133" s="2">
        <v>80</v>
      </c>
      <c r="M133" s="2">
        <v>90</v>
      </c>
      <c r="N133" s="2">
        <v>71.67</v>
      </c>
      <c r="O133" s="2">
        <v>80</v>
      </c>
      <c r="P133" s="2">
        <v>0</v>
      </c>
      <c r="Q133" s="2">
        <v>80.33</v>
      </c>
      <c r="R133" s="2">
        <f t="shared" si="11"/>
        <v>80.33</v>
      </c>
      <c r="S133" s="2">
        <f t="shared" si="12"/>
        <v>1</v>
      </c>
      <c r="T133" s="2">
        <f t="shared" si="13"/>
        <v>0</v>
      </c>
      <c r="U133" s="2">
        <f t="shared" si="14"/>
        <v>0</v>
      </c>
      <c r="V133" s="2">
        <f t="shared" si="15"/>
        <v>1</v>
      </c>
    </row>
    <row r="134" spans="1:22" x14ac:dyDescent="0.2">
      <c r="A134" s="2" t="s">
        <v>187</v>
      </c>
      <c r="B134" s="1" t="s">
        <v>424</v>
      </c>
      <c r="C134" s="2" t="s">
        <v>643</v>
      </c>
      <c r="D134" s="2" t="s">
        <v>6</v>
      </c>
      <c r="E134" s="2" t="s">
        <v>7</v>
      </c>
      <c r="F134" s="2" t="s">
        <v>8</v>
      </c>
      <c r="G134" s="2" t="s">
        <v>33</v>
      </c>
      <c r="H134" s="2">
        <v>2</v>
      </c>
      <c r="I134" s="2">
        <v>1</v>
      </c>
      <c r="K134" s="2">
        <v>2</v>
      </c>
      <c r="L134" s="2">
        <v>37.5</v>
      </c>
      <c r="M134" s="2">
        <v>82.5</v>
      </c>
      <c r="N134" s="2">
        <v>51.67</v>
      </c>
      <c r="O134" s="2">
        <v>95</v>
      </c>
      <c r="P134" s="2">
        <v>0</v>
      </c>
      <c r="Q134" s="2">
        <v>72.33</v>
      </c>
      <c r="R134" s="2">
        <f t="shared" si="11"/>
        <v>0</v>
      </c>
      <c r="S134" s="2">
        <f t="shared" si="12"/>
        <v>0</v>
      </c>
      <c r="T134" s="2">
        <f t="shared" si="13"/>
        <v>0</v>
      </c>
      <c r="U134" s="2">
        <f t="shared" si="14"/>
        <v>0</v>
      </c>
      <c r="V134" s="2">
        <f t="shared" si="15"/>
        <v>1</v>
      </c>
    </row>
    <row r="135" spans="1:22" x14ac:dyDescent="0.2">
      <c r="A135" s="2" t="s">
        <v>188</v>
      </c>
      <c r="B135" s="1" t="s">
        <v>425</v>
      </c>
      <c r="C135" s="2" t="s">
        <v>644</v>
      </c>
      <c r="D135" s="2" t="s">
        <v>6</v>
      </c>
      <c r="E135" s="2" t="s">
        <v>11</v>
      </c>
      <c r="F135" s="2" t="s">
        <v>8</v>
      </c>
      <c r="G135" s="2" t="s">
        <v>189</v>
      </c>
      <c r="H135" s="2">
        <v>1</v>
      </c>
      <c r="I135" s="2">
        <v>2</v>
      </c>
      <c r="K135" s="2">
        <v>1</v>
      </c>
      <c r="L135" s="2">
        <v>92.5</v>
      </c>
      <c r="M135" s="2">
        <v>95</v>
      </c>
      <c r="N135" s="2">
        <v>100</v>
      </c>
      <c r="O135" s="2">
        <v>98.45</v>
      </c>
      <c r="P135" s="2">
        <v>5</v>
      </c>
      <c r="Q135" s="2">
        <v>101.88</v>
      </c>
      <c r="R135" s="2">
        <f t="shared" si="11"/>
        <v>101.88</v>
      </c>
      <c r="S135" s="2">
        <f t="shared" si="12"/>
        <v>1</v>
      </c>
      <c r="T135" s="2">
        <f t="shared" si="13"/>
        <v>0</v>
      </c>
      <c r="U135" s="2">
        <f t="shared" si="14"/>
        <v>0</v>
      </c>
      <c r="V135" s="2">
        <f t="shared" si="15"/>
        <v>1</v>
      </c>
    </row>
    <row r="136" spans="1:22" x14ac:dyDescent="0.2">
      <c r="A136" s="2" t="s">
        <v>190</v>
      </c>
      <c r="B136" s="1" t="s">
        <v>426</v>
      </c>
      <c r="C136" s="2" t="s">
        <v>645</v>
      </c>
      <c r="D136" s="2" t="s">
        <v>6</v>
      </c>
      <c r="E136" s="2" t="s">
        <v>49</v>
      </c>
      <c r="F136" s="2" t="s">
        <v>24</v>
      </c>
      <c r="G136" s="2" t="s">
        <v>92</v>
      </c>
      <c r="H136" s="2">
        <v>2</v>
      </c>
      <c r="I136" s="2">
        <v>2</v>
      </c>
      <c r="K136" s="2">
        <v>1</v>
      </c>
      <c r="L136" s="2">
        <v>90</v>
      </c>
      <c r="M136" s="2">
        <v>95</v>
      </c>
      <c r="N136" s="2">
        <v>93.33</v>
      </c>
      <c r="O136" s="2">
        <v>100</v>
      </c>
      <c r="P136" s="2">
        <v>5</v>
      </c>
      <c r="Q136" s="2">
        <v>100.67</v>
      </c>
      <c r="R136" s="2">
        <f t="shared" si="11"/>
        <v>100.67</v>
      </c>
      <c r="S136" s="2">
        <f t="shared" si="12"/>
        <v>1</v>
      </c>
      <c r="T136" s="2">
        <f t="shared" si="13"/>
        <v>0</v>
      </c>
      <c r="U136" s="2">
        <f t="shared" si="14"/>
        <v>0</v>
      </c>
      <c r="V136" s="2">
        <f t="shared" si="15"/>
        <v>1</v>
      </c>
    </row>
    <row r="137" spans="1:22" x14ac:dyDescent="0.2">
      <c r="A137" s="2" t="s">
        <v>191</v>
      </c>
      <c r="B137" s="1" t="s">
        <v>427</v>
      </c>
      <c r="C137" s="2" t="s">
        <v>646</v>
      </c>
      <c r="D137" s="2" t="s">
        <v>6</v>
      </c>
      <c r="E137" s="2" t="s">
        <v>7</v>
      </c>
      <c r="F137" s="2" t="s">
        <v>8</v>
      </c>
      <c r="G137" s="2" t="s">
        <v>33</v>
      </c>
      <c r="H137" s="2">
        <v>2</v>
      </c>
      <c r="I137" s="2">
        <v>2</v>
      </c>
      <c r="K137" s="2">
        <v>1</v>
      </c>
      <c r="L137" s="2">
        <v>55</v>
      </c>
      <c r="M137" s="2">
        <v>72.5</v>
      </c>
      <c r="N137" s="2">
        <v>70</v>
      </c>
      <c r="O137" s="2">
        <v>97.27</v>
      </c>
      <c r="P137" s="2">
        <v>5</v>
      </c>
      <c r="Q137" s="2">
        <v>83.41</v>
      </c>
      <c r="R137" s="2">
        <f t="shared" si="11"/>
        <v>83.41</v>
      </c>
      <c r="S137" s="2">
        <f t="shared" si="12"/>
        <v>1</v>
      </c>
      <c r="T137" s="2">
        <f t="shared" si="13"/>
        <v>0</v>
      </c>
      <c r="U137" s="2">
        <f t="shared" si="14"/>
        <v>0</v>
      </c>
      <c r="V137" s="2">
        <f t="shared" si="15"/>
        <v>1</v>
      </c>
    </row>
    <row r="138" spans="1:22" x14ac:dyDescent="0.2">
      <c r="A138" s="2" t="s">
        <v>192</v>
      </c>
      <c r="B138" s="1" t="s">
        <v>428</v>
      </c>
      <c r="C138" s="2" t="s">
        <v>647</v>
      </c>
      <c r="D138" s="2" t="s">
        <v>6</v>
      </c>
      <c r="E138" s="2" t="s">
        <v>14</v>
      </c>
      <c r="F138" s="2" t="s">
        <v>8</v>
      </c>
      <c r="G138" s="2" t="s">
        <v>22</v>
      </c>
      <c r="H138" s="2">
        <v>2</v>
      </c>
      <c r="I138" s="2">
        <v>1</v>
      </c>
      <c r="K138" s="2">
        <v>1</v>
      </c>
      <c r="L138" s="2">
        <v>57.5</v>
      </c>
      <c r="M138" s="2">
        <v>72.5</v>
      </c>
      <c r="N138" s="2">
        <v>66.67</v>
      </c>
      <c r="O138" s="2">
        <v>34.549999999999997</v>
      </c>
      <c r="P138" s="2">
        <v>0</v>
      </c>
      <c r="Q138" s="2">
        <v>53.15</v>
      </c>
      <c r="R138" s="2">
        <f t="shared" si="11"/>
        <v>53.15</v>
      </c>
      <c r="S138" s="2">
        <f t="shared" si="12"/>
        <v>1</v>
      </c>
      <c r="T138" s="2">
        <f t="shared" si="13"/>
        <v>0</v>
      </c>
      <c r="U138" s="2">
        <f t="shared" si="14"/>
        <v>0</v>
      </c>
      <c r="V138" s="2">
        <f t="shared" si="15"/>
        <v>1</v>
      </c>
    </row>
    <row r="139" spans="1:22" x14ac:dyDescent="0.2">
      <c r="A139" s="2" t="s">
        <v>193</v>
      </c>
      <c r="B139" s="1" t="s">
        <v>429</v>
      </c>
      <c r="C139" s="2" t="s">
        <v>648</v>
      </c>
      <c r="D139" s="2" t="s">
        <v>6</v>
      </c>
      <c r="E139" s="2" t="s">
        <v>11</v>
      </c>
      <c r="F139" s="2" t="s">
        <v>8</v>
      </c>
      <c r="G139" s="2" t="s">
        <v>33</v>
      </c>
      <c r="H139" s="2">
        <v>2</v>
      </c>
      <c r="I139" s="2">
        <v>1</v>
      </c>
      <c r="K139" s="2">
        <v>1</v>
      </c>
      <c r="L139" s="2">
        <v>70</v>
      </c>
      <c r="M139" s="2">
        <v>72.5</v>
      </c>
      <c r="N139" s="2">
        <v>63.33</v>
      </c>
      <c r="O139" s="2">
        <v>88.64</v>
      </c>
      <c r="P139" s="2">
        <v>5</v>
      </c>
      <c r="Q139" s="2">
        <v>81.62</v>
      </c>
      <c r="R139" s="2">
        <f t="shared" si="11"/>
        <v>81.62</v>
      </c>
      <c r="S139" s="2">
        <f t="shared" si="12"/>
        <v>1</v>
      </c>
      <c r="T139" s="2">
        <f t="shared" si="13"/>
        <v>0</v>
      </c>
      <c r="U139" s="2">
        <f t="shared" si="14"/>
        <v>0</v>
      </c>
      <c r="V139" s="2">
        <f t="shared" si="15"/>
        <v>1</v>
      </c>
    </row>
    <row r="140" spans="1:22" x14ac:dyDescent="0.2">
      <c r="A140" s="2" t="s">
        <v>194</v>
      </c>
      <c r="B140" s="1" t="s">
        <v>430</v>
      </c>
      <c r="C140" s="2" t="s">
        <v>649</v>
      </c>
      <c r="D140" s="2" t="s">
        <v>6</v>
      </c>
      <c r="E140" s="2" t="s">
        <v>7</v>
      </c>
      <c r="F140" s="2" t="s">
        <v>195</v>
      </c>
      <c r="G140" s="2" t="s">
        <v>196</v>
      </c>
      <c r="H140" s="2">
        <v>1</v>
      </c>
      <c r="I140" s="2">
        <v>1</v>
      </c>
      <c r="K140" s="2">
        <v>1</v>
      </c>
      <c r="L140" s="2">
        <v>85</v>
      </c>
      <c r="M140" s="2">
        <v>85</v>
      </c>
      <c r="N140" s="2">
        <v>81.67</v>
      </c>
      <c r="O140" s="2">
        <v>92.27</v>
      </c>
      <c r="P140" s="2">
        <v>5</v>
      </c>
      <c r="Q140" s="2">
        <v>92.24</v>
      </c>
      <c r="R140" s="2">
        <f t="shared" si="11"/>
        <v>92.24</v>
      </c>
      <c r="S140" s="2">
        <f t="shared" si="12"/>
        <v>1</v>
      </c>
      <c r="T140" s="2">
        <f t="shared" si="13"/>
        <v>0</v>
      </c>
      <c r="U140" s="2">
        <f t="shared" si="14"/>
        <v>0</v>
      </c>
      <c r="V140" s="2">
        <f t="shared" si="15"/>
        <v>1</v>
      </c>
    </row>
    <row r="141" spans="1:22" x14ac:dyDescent="0.2">
      <c r="A141" s="2" t="s">
        <v>197</v>
      </c>
      <c r="B141" s="1" t="s">
        <v>431</v>
      </c>
      <c r="C141" s="2" t="s">
        <v>650</v>
      </c>
      <c r="D141" s="2" t="s">
        <v>6</v>
      </c>
      <c r="E141" s="2" t="s">
        <v>14</v>
      </c>
      <c r="F141" s="2" t="s">
        <v>19</v>
      </c>
      <c r="G141" s="2" t="s">
        <v>20</v>
      </c>
      <c r="H141" s="2">
        <v>2</v>
      </c>
      <c r="I141" s="2">
        <v>2</v>
      </c>
      <c r="K141" s="2">
        <v>3</v>
      </c>
      <c r="L141" s="2">
        <v>67.5</v>
      </c>
      <c r="M141" s="2">
        <v>55</v>
      </c>
      <c r="N141" s="2">
        <v>63.33</v>
      </c>
      <c r="O141" s="2">
        <v>90</v>
      </c>
      <c r="P141" s="2">
        <v>5</v>
      </c>
      <c r="Q141" s="2">
        <v>78.17</v>
      </c>
      <c r="R141" s="2">
        <f t="shared" si="11"/>
        <v>0</v>
      </c>
      <c r="S141" s="2">
        <f t="shared" si="12"/>
        <v>0</v>
      </c>
      <c r="T141" s="2">
        <f t="shared" si="13"/>
        <v>0</v>
      </c>
      <c r="U141" s="2">
        <f t="shared" si="14"/>
        <v>0</v>
      </c>
      <c r="V141" s="2">
        <f t="shared" si="15"/>
        <v>1</v>
      </c>
    </row>
    <row r="142" spans="1:22" x14ac:dyDescent="0.2">
      <c r="A142" s="2" t="s">
        <v>198</v>
      </c>
      <c r="B142" s="1" t="s">
        <v>432</v>
      </c>
      <c r="C142" s="2" t="s">
        <v>651</v>
      </c>
      <c r="D142" s="2" t="s">
        <v>6</v>
      </c>
      <c r="E142" s="2" t="s">
        <v>7</v>
      </c>
      <c r="F142" s="2" t="s">
        <v>8</v>
      </c>
      <c r="G142" s="2" t="s">
        <v>17</v>
      </c>
      <c r="H142" s="2">
        <v>1</v>
      </c>
      <c r="I142" s="2">
        <v>1</v>
      </c>
      <c r="K142" s="2">
        <v>2</v>
      </c>
      <c r="L142" s="2">
        <v>80</v>
      </c>
      <c r="M142" s="2">
        <v>82.5</v>
      </c>
      <c r="N142" s="2">
        <v>88.33</v>
      </c>
      <c r="O142" s="2">
        <v>99.09</v>
      </c>
      <c r="P142" s="2">
        <v>5</v>
      </c>
      <c r="Q142" s="2">
        <v>94.8</v>
      </c>
      <c r="R142" s="2">
        <f t="shared" si="11"/>
        <v>0</v>
      </c>
      <c r="S142" s="2">
        <f t="shared" si="12"/>
        <v>0</v>
      </c>
      <c r="T142" s="2">
        <f t="shared" si="13"/>
        <v>0</v>
      </c>
      <c r="U142" s="2">
        <f t="shared" si="14"/>
        <v>0</v>
      </c>
      <c r="V142" s="2">
        <f t="shared" si="15"/>
        <v>1</v>
      </c>
    </row>
    <row r="143" spans="1:22" x14ac:dyDescent="0.2">
      <c r="A143" s="2" t="s">
        <v>199</v>
      </c>
      <c r="B143" s="1" t="s">
        <v>433</v>
      </c>
      <c r="C143" s="2" t="s">
        <v>652</v>
      </c>
      <c r="D143" s="2" t="s">
        <v>6</v>
      </c>
      <c r="E143" s="2" t="s">
        <v>11</v>
      </c>
      <c r="F143" s="2" t="s">
        <v>8</v>
      </c>
      <c r="G143" s="2" t="s">
        <v>33</v>
      </c>
      <c r="H143" s="2">
        <v>2</v>
      </c>
      <c r="I143" s="2">
        <v>2</v>
      </c>
      <c r="K143" s="2">
        <v>1</v>
      </c>
      <c r="L143" s="2">
        <v>90</v>
      </c>
      <c r="M143" s="2">
        <v>95</v>
      </c>
      <c r="N143" s="2">
        <v>96.67</v>
      </c>
      <c r="O143" s="2">
        <v>100</v>
      </c>
      <c r="P143" s="2">
        <v>5</v>
      </c>
      <c r="Q143" s="2">
        <v>101.33</v>
      </c>
      <c r="R143" s="2">
        <f t="shared" si="11"/>
        <v>101.33</v>
      </c>
      <c r="S143" s="2">
        <f t="shared" si="12"/>
        <v>1</v>
      </c>
      <c r="T143" s="2">
        <f t="shared" si="13"/>
        <v>0</v>
      </c>
      <c r="U143" s="2">
        <f t="shared" si="14"/>
        <v>0</v>
      </c>
      <c r="V143" s="2">
        <f t="shared" si="15"/>
        <v>1</v>
      </c>
    </row>
    <row r="144" spans="1:22" x14ac:dyDescent="0.2">
      <c r="A144" s="2" t="s">
        <v>200</v>
      </c>
      <c r="B144" s="6" t="s">
        <v>434</v>
      </c>
      <c r="C144" s="2" t="s">
        <v>653</v>
      </c>
      <c r="D144" s="2" t="s">
        <v>6</v>
      </c>
      <c r="E144" s="2" t="s">
        <v>14</v>
      </c>
      <c r="F144" s="2" t="s">
        <v>8</v>
      </c>
      <c r="G144" s="2" t="s">
        <v>201</v>
      </c>
      <c r="H144" s="2">
        <v>1</v>
      </c>
      <c r="I144" s="2">
        <v>1</v>
      </c>
      <c r="J144" s="2">
        <v>1</v>
      </c>
      <c r="K144" s="2">
        <v>1</v>
      </c>
      <c r="L144" s="2">
        <v>92.5</v>
      </c>
      <c r="M144" s="2">
        <v>87.5</v>
      </c>
      <c r="N144" s="2">
        <v>87.5</v>
      </c>
      <c r="O144" s="2">
        <v>90</v>
      </c>
      <c r="P144" s="2">
        <v>5</v>
      </c>
      <c r="Q144" s="2">
        <v>94.5</v>
      </c>
      <c r="R144" s="2">
        <f t="shared" si="11"/>
        <v>94.5</v>
      </c>
      <c r="S144" s="2">
        <f t="shared" si="12"/>
        <v>1</v>
      </c>
      <c r="T144" s="2">
        <f t="shared" si="13"/>
        <v>94.5</v>
      </c>
      <c r="U144" s="1" t="s">
        <v>761</v>
      </c>
      <c r="V144" s="2">
        <f t="shared" si="15"/>
        <v>1</v>
      </c>
    </row>
    <row r="145" spans="1:22" x14ac:dyDescent="0.2">
      <c r="A145" s="2" t="s">
        <v>202</v>
      </c>
      <c r="B145" s="1" t="s">
        <v>435</v>
      </c>
      <c r="C145" s="2" t="s">
        <v>654</v>
      </c>
      <c r="D145" s="2" t="s">
        <v>6</v>
      </c>
      <c r="E145" s="2" t="s">
        <v>7</v>
      </c>
      <c r="F145" s="2" t="s">
        <v>24</v>
      </c>
      <c r="G145" s="2" t="s">
        <v>92</v>
      </c>
      <c r="H145" s="2">
        <v>2</v>
      </c>
      <c r="I145" s="2">
        <v>1</v>
      </c>
      <c r="K145" s="2">
        <v>1</v>
      </c>
      <c r="L145" s="2">
        <v>70</v>
      </c>
      <c r="M145" s="2">
        <v>80</v>
      </c>
      <c r="N145" s="2">
        <v>86.67</v>
      </c>
      <c r="O145" s="2">
        <v>98.64</v>
      </c>
      <c r="P145" s="2">
        <v>5</v>
      </c>
      <c r="Q145" s="2">
        <v>92.29</v>
      </c>
      <c r="R145" s="2">
        <f t="shared" si="11"/>
        <v>92.29</v>
      </c>
      <c r="S145" s="2">
        <f t="shared" si="12"/>
        <v>1</v>
      </c>
      <c r="T145" s="2">
        <f t="shared" si="13"/>
        <v>0</v>
      </c>
      <c r="U145" s="2">
        <f t="shared" si="14"/>
        <v>0</v>
      </c>
      <c r="V145" s="2">
        <f t="shared" si="15"/>
        <v>1</v>
      </c>
    </row>
    <row r="146" spans="1:22" x14ac:dyDescent="0.2">
      <c r="A146" s="2" t="s">
        <v>203</v>
      </c>
      <c r="B146" s="1" t="s">
        <v>436</v>
      </c>
      <c r="C146" s="2" t="s">
        <v>655</v>
      </c>
      <c r="D146" s="2" t="s">
        <v>6</v>
      </c>
      <c r="E146" s="2" t="s">
        <v>7</v>
      </c>
      <c r="F146" s="2" t="s">
        <v>8</v>
      </c>
      <c r="G146" s="2" t="s">
        <v>33</v>
      </c>
      <c r="H146" s="2">
        <v>2</v>
      </c>
      <c r="I146" s="2">
        <v>1</v>
      </c>
      <c r="K146" s="2">
        <v>2</v>
      </c>
      <c r="L146" s="2">
        <v>70</v>
      </c>
      <c r="M146" s="2">
        <v>87.5</v>
      </c>
      <c r="N146" s="2">
        <v>71.67</v>
      </c>
      <c r="O146" s="2">
        <v>97.27</v>
      </c>
      <c r="P146" s="2">
        <v>0</v>
      </c>
      <c r="Q146" s="2">
        <v>84.74</v>
      </c>
      <c r="R146" s="2">
        <f t="shared" si="11"/>
        <v>0</v>
      </c>
      <c r="S146" s="2">
        <f t="shared" si="12"/>
        <v>0</v>
      </c>
      <c r="T146" s="2">
        <f t="shared" si="13"/>
        <v>0</v>
      </c>
      <c r="U146" s="2">
        <f t="shared" si="14"/>
        <v>0</v>
      </c>
      <c r="V146" s="2">
        <f t="shared" si="15"/>
        <v>1</v>
      </c>
    </row>
    <row r="147" spans="1:22" x14ac:dyDescent="0.2">
      <c r="A147" s="2" t="s">
        <v>204</v>
      </c>
      <c r="B147" s="1" t="s">
        <v>437</v>
      </c>
      <c r="C147" s="2" t="s">
        <v>656</v>
      </c>
      <c r="D147" s="2" t="s">
        <v>6</v>
      </c>
      <c r="E147" s="2" t="s">
        <v>11</v>
      </c>
      <c r="F147" s="2" t="s">
        <v>8</v>
      </c>
      <c r="G147" s="2" t="s">
        <v>22</v>
      </c>
      <c r="H147" s="2">
        <v>2</v>
      </c>
      <c r="I147" s="2">
        <v>1</v>
      </c>
      <c r="K147" s="2">
        <v>1</v>
      </c>
      <c r="L147" s="2">
        <v>97.5</v>
      </c>
      <c r="M147" s="2">
        <v>92.5</v>
      </c>
      <c r="N147" s="2">
        <v>81.67</v>
      </c>
      <c r="O147" s="2">
        <v>94.09</v>
      </c>
      <c r="P147" s="2">
        <v>5</v>
      </c>
      <c r="Q147" s="2">
        <v>96.97</v>
      </c>
      <c r="R147" s="2">
        <f t="shared" si="11"/>
        <v>96.97</v>
      </c>
      <c r="S147" s="2">
        <f t="shared" si="12"/>
        <v>1</v>
      </c>
      <c r="T147" s="2">
        <f t="shared" si="13"/>
        <v>0</v>
      </c>
      <c r="U147" s="2">
        <f t="shared" si="14"/>
        <v>0</v>
      </c>
      <c r="V147" s="2">
        <f t="shared" si="15"/>
        <v>1</v>
      </c>
    </row>
    <row r="148" spans="1:22" x14ac:dyDescent="0.2">
      <c r="A148" s="2" t="s">
        <v>205</v>
      </c>
      <c r="B148" s="6" t="s">
        <v>438</v>
      </c>
      <c r="C148" s="2" t="s">
        <v>657</v>
      </c>
      <c r="D148" s="2" t="s">
        <v>6</v>
      </c>
      <c r="E148" s="2" t="s">
        <v>7</v>
      </c>
      <c r="F148" s="2" t="s">
        <v>24</v>
      </c>
      <c r="G148" s="2" t="s">
        <v>92</v>
      </c>
      <c r="H148" s="2">
        <v>2</v>
      </c>
      <c r="I148" s="2">
        <v>1</v>
      </c>
      <c r="J148" s="2">
        <v>1</v>
      </c>
      <c r="K148" s="2">
        <v>1</v>
      </c>
      <c r="L148" s="2">
        <v>85</v>
      </c>
      <c r="M148" s="2">
        <v>85</v>
      </c>
      <c r="N148" s="2">
        <v>81.67</v>
      </c>
      <c r="O148" s="2">
        <v>100</v>
      </c>
      <c r="P148" s="2">
        <v>5</v>
      </c>
      <c r="Q148" s="2">
        <v>95.33</v>
      </c>
      <c r="R148" s="2">
        <f t="shared" si="11"/>
        <v>95.33</v>
      </c>
      <c r="S148" s="2">
        <f t="shared" si="12"/>
        <v>1</v>
      </c>
      <c r="T148" s="2">
        <f t="shared" si="13"/>
        <v>95.33</v>
      </c>
      <c r="U148" s="1" t="s">
        <v>762</v>
      </c>
      <c r="V148" s="2">
        <f t="shared" si="15"/>
        <v>1</v>
      </c>
    </row>
    <row r="149" spans="1:22" x14ac:dyDescent="0.2">
      <c r="A149" s="2" t="s">
        <v>206</v>
      </c>
      <c r="B149" s="2" t="s">
        <v>439</v>
      </c>
      <c r="C149" s="2" t="s">
        <v>658</v>
      </c>
      <c r="D149" s="2" t="s">
        <v>6</v>
      </c>
      <c r="E149" s="2" t="s">
        <v>14</v>
      </c>
      <c r="F149" s="2" t="s">
        <v>8</v>
      </c>
      <c r="G149" s="2" t="s">
        <v>37</v>
      </c>
      <c r="H149" s="2">
        <v>2</v>
      </c>
      <c r="I149" s="2">
        <v>1</v>
      </c>
      <c r="K149" s="2">
        <v>3</v>
      </c>
      <c r="L149" s="2">
        <v>77.5</v>
      </c>
      <c r="M149" s="2">
        <v>87.5</v>
      </c>
      <c r="N149" s="2">
        <v>75</v>
      </c>
      <c r="O149" s="2">
        <v>95.91</v>
      </c>
      <c r="P149" s="2">
        <v>5</v>
      </c>
      <c r="Q149" s="2">
        <v>91.36</v>
      </c>
      <c r="R149" s="2">
        <f t="shared" si="11"/>
        <v>0</v>
      </c>
      <c r="S149" s="2">
        <f t="shared" si="12"/>
        <v>0</v>
      </c>
      <c r="T149" s="2">
        <f t="shared" si="13"/>
        <v>0</v>
      </c>
      <c r="U149" s="2">
        <f t="shared" si="14"/>
        <v>0</v>
      </c>
      <c r="V149" s="2">
        <f t="shared" si="15"/>
        <v>1</v>
      </c>
    </row>
    <row r="150" spans="1:22" x14ac:dyDescent="0.2">
      <c r="A150" s="2" t="s">
        <v>207</v>
      </c>
      <c r="B150" s="1" t="s">
        <v>440</v>
      </c>
      <c r="C150" s="2" t="s">
        <v>659</v>
      </c>
      <c r="D150" s="2" t="s">
        <v>6</v>
      </c>
      <c r="E150" s="2" t="s">
        <v>14</v>
      </c>
      <c r="F150" s="2" t="s">
        <v>24</v>
      </c>
      <c r="G150" s="2" t="s">
        <v>35</v>
      </c>
      <c r="H150" s="2">
        <v>2</v>
      </c>
      <c r="I150" s="2">
        <v>1</v>
      </c>
      <c r="K150" s="2">
        <v>1</v>
      </c>
      <c r="L150" s="2">
        <v>72.5</v>
      </c>
      <c r="M150" s="2">
        <v>92.5</v>
      </c>
      <c r="N150" s="2">
        <v>83.33</v>
      </c>
      <c r="O150" s="2">
        <v>99.55</v>
      </c>
      <c r="P150" s="2">
        <v>5</v>
      </c>
      <c r="Q150" s="2">
        <v>94.48</v>
      </c>
      <c r="R150" s="2">
        <f t="shared" si="11"/>
        <v>94.48</v>
      </c>
      <c r="S150" s="2">
        <f t="shared" si="12"/>
        <v>1</v>
      </c>
      <c r="T150" s="2">
        <f t="shared" si="13"/>
        <v>0</v>
      </c>
      <c r="U150" s="2">
        <f t="shared" si="14"/>
        <v>0</v>
      </c>
      <c r="V150" s="2">
        <f t="shared" si="15"/>
        <v>1</v>
      </c>
    </row>
    <row r="151" spans="1:22" x14ac:dyDescent="0.2">
      <c r="A151" s="2" t="s">
        <v>208</v>
      </c>
      <c r="B151" t="s">
        <v>741</v>
      </c>
      <c r="C151" s="2" t="s">
        <v>660</v>
      </c>
      <c r="D151" s="2" t="s">
        <v>6</v>
      </c>
      <c r="E151" s="2" t="s">
        <v>49</v>
      </c>
      <c r="F151" s="2" t="s">
        <v>24</v>
      </c>
      <c r="G151" s="2" t="s">
        <v>92</v>
      </c>
      <c r="H151" s="2">
        <v>2</v>
      </c>
      <c r="I151" s="2">
        <v>1</v>
      </c>
      <c r="K151" s="2">
        <v>3</v>
      </c>
      <c r="L151" s="2">
        <v>72.5</v>
      </c>
      <c r="M151" s="2">
        <v>85</v>
      </c>
      <c r="N151" s="2">
        <v>63.33</v>
      </c>
      <c r="O151" s="2">
        <v>81.819999999999993</v>
      </c>
      <c r="P151" s="2">
        <v>0</v>
      </c>
      <c r="Q151" s="2">
        <v>76.89</v>
      </c>
      <c r="R151" s="2">
        <f t="shared" si="11"/>
        <v>0</v>
      </c>
      <c r="S151" s="2">
        <f t="shared" si="12"/>
        <v>0</v>
      </c>
      <c r="T151" s="2">
        <f t="shared" si="13"/>
        <v>0</v>
      </c>
      <c r="U151" s="2">
        <f t="shared" si="14"/>
        <v>0</v>
      </c>
      <c r="V151" s="2">
        <f t="shared" si="15"/>
        <v>1</v>
      </c>
    </row>
    <row r="152" spans="1:22" x14ac:dyDescent="0.2">
      <c r="A152" s="2" t="s">
        <v>209</v>
      </c>
      <c r="B152" s="1" t="s">
        <v>441</v>
      </c>
      <c r="C152" s="2" t="s">
        <v>661</v>
      </c>
      <c r="D152" s="2" t="s">
        <v>6</v>
      </c>
      <c r="E152" s="2" t="s">
        <v>11</v>
      </c>
      <c r="F152" s="2" t="s">
        <v>8</v>
      </c>
      <c r="G152" s="2" t="s">
        <v>17</v>
      </c>
      <c r="H152" s="2">
        <v>1</v>
      </c>
      <c r="I152" s="2">
        <v>1</v>
      </c>
      <c r="K152" s="2">
        <v>3</v>
      </c>
      <c r="L152" s="2">
        <v>85</v>
      </c>
      <c r="M152" s="2">
        <v>87.5</v>
      </c>
      <c r="N152" s="2">
        <v>86.67</v>
      </c>
      <c r="O152" s="2">
        <v>78.180000000000007</v>
      </c>
      <c r="P152" s="2">
        <v>0</v>
      </c>
      <c r="Q152" s="2">
        <v>83.11</v>
      </c>
      <c r="R152" s="2">
        <f t="shared" si="11"/>
        <v>0</v>
      </c>
      <c r="S152" s="2">
        <f t="shared" si="12"/>
        <v>0</v>
      </c>
      <c r="T152" s="2">
        <f t="shared" si="13"/>
        <v>0</v>
      </c>
      <c r="U152" s="2">
        <f t="shared" si="14"/>
        <v>0</v>
      </c>
      <c r="V152" s="2">
        <f t="shared" si="15"/>
        <v>1</v>
      </c>
    </row>
    <row r="153" spans="1:22" x14ac:dyDescent="0.2">
      <c r="A153" s="2" t="s">
        <v>210</v>
      </c>
      <c r="B153" s="1" t="s">
        <v>442</v>
      </c>
      <c r="C153" s="2" t="s">
        <v>662</v>
      </c>
      <c r="D153" s="2" t="s">
        <v>6</v>
      </c>
      <c r="E153" s="2" t="s">
        <v>7</v>
      </c>
      <c r="F153" s="2" t="s">
        <v>24</v>
      </c>
      <c r="G153" s="2" t="s">
        <v>92</v>
      </c>
      <c r="H153" s="2">
        <v>2</v>
      </c>
      <c r="I153" s="2">
        <v>1</v>
      </c>
      <c r="K153" s="2">
        <v>1</v>
      </c>
      <c r="L153" s="2">
        <v>75</v>
      </c>
      <c r="M153" s="2">
        <v>82.5</v>
      </c>
      <c r="N153" s="2">
        <v>75</v>
      </c>
      <c r="O153" s="2">
        <v>100</v>
      </c>
      <c r="P153" s="2">
        <v>5</v>
      </c>
      <c r="Q153" s="2">
        <v>91.5</v>
      </c>
      <c r="R153" s="2">
        <f t="shared" si="11"/>
        <v>91.5</v>
      </c>
      <c r="S153" s="2">
        <f t="shared" si="12"/>
        <v>1</v>
      </c>
      <c r="T153" s="2">
        <f t="shared" si="13"/>
        <v>0</v>
      </c>
      <c r="U153" s="2">
        <f t="shared" si="14"/>
        <v>0</v>
      </c>
      <c r="V153" s="2">
        <f t="shared" si="15"/>
        <v>1</v>
      </c>
    </row>
    <row r="154" spans="1:22" x14ac:dyDescent="0.2">
      <c r="A154" s="2" t="s">
        <v>211</v>
      </c>
      <c r="B154" s="1" t="s">
        <v>443</v>
      </c>
      <c r="C154" s="2" t="s">
        <v>663</v>
      </c>
      <c r="D154" s="2" t="s">
        <v>6</v>
      </c>
      <c r="E154" s="2" t="s">
        <v>49</v>
      </c>
      <c r="F154" s="2" t="s">
        <v>50</v>
      </c>
      <c r="G154" s="2" t="s">
        <v>51</v>
      </c>
      <c r="H154" s="2">
        <v>1</v>
      </c>
      <c r="I154" s="2">
        <v>2</v>
      </c>
      <c r="K154" s="2">
        <v>1</v>
      </c>
      <c r="L154" s="2">
        <v>85</v>
      </c>
      <c r="M154" s="2">
        <v>92.5</v>
      </c>
      <c r="N154" s="2">
        <v>88.33</v>
      </c>
      <c r="O154" s="2">
        <v>100</v>
      </c>
      <c r="P154" s="2">
        <v>5</v>
      </c>
      <c r="Q154" s="2">
        <v>98.17</v>
      </c>
      <c r="R154" s="2">
        <f t="shared" si="11"/>
        <v>98.17</v>
      </c>
      <c r="S154" s="2">
        <f t="shared" si="12"/>
        <v>1</v>
      </c>
      <c r="T154" s="2">
        <f t="shared" si="13"/>
        <v>0</v>
      </c>
      <c r="U154" s="2">
        <f t="shared" si="14"/>
        <v>0</v>
      </c>
      <c r="V154" s="2">
        <f t="shared" si="15"/>
        <v>1</v>
      </c>
    </row>
    <row r="155" spans="1:22" x14ac:dyDescent="0.2">
      <c r="A155" s="2" t="s">
        <v>212</v>
      </c>
      <c r="B155" s="1" t="s">
        <v>444</v>
      </c>
      <c r="C155" s="2" t="s">
        <v>664</v>
      </c>
      <c r="D155" s="2" t="s">
        <v>6</v>
      </c>
      <c r="E155" s="2" t="s">
        <v>49</v>
      </c>
      <c r="F155" s="2" t="s">
        <v>8</v>
      </c>
      <c r="G155" s="2" t="s">
        <v>201</v>
      </c>
      <c r="H155" s="2">
        <v>1</v>
      </c>
      <c r="I155" s="2">
        <v>1</v>
      </c>
      <c r="K155" s="2">
        <v>1</v>
      </c>
      <c r="L155" s="2">
        <v>97.5</v>
      </c>
      <c r="M155" s="2">
        <v>87.5</v>
      </c>
      <c r="N155" s="2">
        <v>85</v>
      </c>
      <c r="O155" s="2">
        <v>100</v>
      </c>
      <c r="P155" s="2">
        <v>5</v>
      </c>
      <c r="Q155" s="2">
        <v>104</v>
      </c>
      <c r="R155" s="2">
        <f t="shared" si="11"/>
        <v>104</v>
      </c>
      <c r="S155" s="2">
        <f t="shared" si="12"/>
        <v>1</v>
      </c>
      <c r="T155" s="2">
        <f t="shared" si="13"/>
        <v>0</v>
      </c>
      <c r="U155" s="2">
        <f t="shared" si="14"/>
        <v>0</v>
      </c>
      <c r="V155" s="2">
        <f t="shared" si="15"/>
        <v>1</v>
      </c>
    </row>
    <row r="156" spans="1:22" x14ac:dyDescent="0.2">
      <c r="A156" s="2" t="s">
        <v>213</v>
      </c>
      <c r="B156" s="1" t="s">
        <v>445</v>
      </c>
      <c r="C156" s="2" t="s">
        <v>665</v>
      </c>
      <c r="D156" s="2" t="s">
        <v>6</v>
      </c>
      <c r="E156" s="2" t="s">
        <v>11</v>
      </c>
      <c r="F156" s="2" t="s">
        <v>8</v>
      </c>
      <c r="G156" s="2" t="s">
        <v>214</v>
      </c>
      <c r="H156" s="2">
        <v>2</v>
      </c>
      <c r="I156" s="2">
        <v>2</v>
      </c>
      <c r="K156" s="2">
        <v>1</v>
      </c>
      <c r="L156" s="2">
        <v>75</v>
      </c>
      <c r="M156" s="2">
        <v>80</v>
      </c>
      <c r="N156" s="2">
        <v>90</v>
      </c>
      <c r="O156" s="2">
        <v>99.09</v>
      </c>
      <c r="P156" s="2">
        <v>5</v>
      </c>
      <c r="Q156" s="2">
        <v>93.64</v>
      </c>
      <c r="R156" s="2">
        <f t="shared" si="11"/>
        <v>93.64</v>
      </c>
      <c r="S156" s="2">
        <f t="shared" si="12"/>
        <v>1</v>
      </c>
      <c r="T156" s="2">
        <f t="shared" si="13"/>
        <v>0</v>
      </c>
      <c r="U156" s="2">
        <f t="shared" si="14"/>
        <v>0</v>
      </c>
      <c r="V156" s="2">
        <f t="shared" si="15"/>
        <v>1</v>
      </c>
    </row>
    <row r="157" spans="1:22" x14ac:dyDescent="0.2">
      <c r="A157" s="2" t="s">
        <v>215</v>
      </c>
      <c r="B157" s="6" t="s">
        <v>446</v>
      </c>
      <c r="C157" s="2" t="s">
        <v>666</v>
      </c>
      <c r="D157" s="2" t="s">
        <v>6</v>
      </c>
      <c r="E157" s="2" t="s">
        <v>14</v>
      </c>
      <c r="F157" s="2" t="s">
        <v>8</v>
      </c>
      <c r="G157" s="2" t="s">
        <v>58</v>
      </c>
      <c r="H157" s="2">
        <v>1</v>
      </c>
      <c r="I157" s="2">
        <v>1</v>
      </c>
      <c r="J157" s="2">
        <v>1</v>
      </c>
      <c r="K157" s="2">
        <v>1</v>
      </c>
      <c r="L157" s="2">
        <v>82.5</v>
      </c>
      <c r="M157" s="2">
        <v>85</v>
      </c>
      <c r="N157" s="2">
        <v>68.33</v>
      </c>
      <c r="O157" s="2">
        <v>44.55</v>
      </c>
      <c r="P157" s="2">
        <v>0</v>
      </c>
      <c r="Q157" s="2">
        <v>64.98</v>
      </c>
      <c r="R157" s="2">
        <f t="shared" si="11"/>
        <v>64.98</v>
      </c>
      <c r="S157" s="2">
        <f t="shared" si="12"/>
        <v>1</v>
      </c>
      <c r="T157" s="2">
        <f t="shared" si="13"/>
        <v>64.98</v>
      </c>
      <c r="U157" s="1" t="s">
        <v>763</v>
      </c>
      <c r="V157" s="2">
        <f t="shared" si="15"/>
        <v>1</v>
      </c>
    </row>
    <row r="158" spans="1:22" x14ac:dyDescent="0.2">
      <c r="A158" s="2" t="s">
        <v>216</v>
      </c>
      <c r="B158" s="6" t="s">
        <v>447</v>
      </c>
      <c r="C158" s="2" t="s">
        <v>667</v>
      </c>
      <c r="D158" s="2" t="s">
        <v>6</v>
      </c>
      <c r="E158" s="2" t="s">
        <v>14</v>
      </c>
      <c r="F158" s="2" t="s">
        <v>8</v>
      </c>
      <c r="G158" s="2" t="s">
        <v>217</v>
      </c>
      <c r="H158" s="2">
        <v>2</v>
      </c>
      <c r="I158" s="2">
        <v>2</v>
      </c>
      <c r="J158" s="2">
        <v>1</v>
      </c>
      <c r="K158" s="2">
        <v>1</v>
      </c>
      <c r="L158" s="2">
        <v>55</v>
      </c>
      <c r="M158" s="2">
        <v>80</v>
      </c>
      <c r="N158" s="2">
        <v>61.67</v>
      </c>
      <c r="O158" s="2">
        <v>87.73</v>
      </c>
      <c r="P158" s="2">
        <v>5</v>
      </c>
      <c r="Q158" s="2">
        <v>80.92</v>
      </c>
      <c r="R158" s="2">
        <f t="shared" si="11"/>
        <v>80.92</v>
      </c>
      <c r="S158" s="2">
        <f t="shared" si="12"/>
        <v>1</v>
      </c>
      <c r="T158" s="2">
        <f t="shared" si="13"/>
        <v>80.92</v>
      </c>
      <c r="U158" s="1" t="s">
        <v>764</v>
      </c>
      <c r="V158" s="2">
        <f t="shared" si="15"/>
        <v>1</v>
      </c>
    </row>
    <row r="159" spans="1:22" x14ac:dyDescent="0.2">
      <c r="A159" s="2" t="s">
        <v>218</v>
      </c>
      <c r="B159" s="6" t="s">
        <v>448</v>
      </c>
      <c r="C159" s="2" t="s">
        <v>668</v>
      </c>
      <c r="D159" s="2" t="s">
        <v>6</v>
      </c>
      <c r="E159" s="2" t="s">
        <v>11</v>
      </c>
      <c r="F159" s="2" t="s">
        <v>50</v>
      </c>
      <c r="G159" s="2" t="s">
        <v>219</v>
      </c>
      <c r="H159" s="2">
        <v>1</v>
      </c>
      <c r="I159" s="2">
        <v>1</v>
      </c>
      <c r="J159" s="2">
        <v>1</v>
      </c>
      <c r="K159" s="2">
        <v>1</v>
      </c>
      <c r="L159" s="2">
        <v>87.5</v>
      </c>
      <c r="M159" s="2">
        <v>90</v>
      </c>
      <c r="N159" s="2">
        <v>91.67</v>
      </c>
      <c r="O159" s="2">
        <v>100</v>
      </c>
      <c r="P159" s="2">
        <v>5</v>
      </c>
      <c r="Q159" s="2">
        <v>98.83</v>
      </c>
      <c r="R159" s="2">
        <f t="shared" si="11"/>
        <v>98.83</v>
      </c>
      <c r="S159" s="2">
        <f t="shared" si="12"/>
        <v>1</v>
      </c>
      <c r="T159" s="2">
        <f t="shared" si="13"/>
        <v>98.83</v>
      </c>
      <c r="U159" s="1" t="s">
        <v>765</v>
      </c>
      <c r="V159" s="2">
        <f t="shared" si="15"/>
        <v>1</v>
      </c>
    </row>
    <row r="160" spans="1:22" x14ac:dyDescent="0.2">
      <c r="A160" s="2" t="s">
        <v>220</v>
      </c>
      <c r="B160" s="1" t="s">
        <v>449</v>
      </c>
      <c r="C160" s="2" t="s">
        <v>669</v>
      </c>
      <c r="D160" s="2" t="s">
        <v>6</v>
      </c>
      <c r="E160" s="2" t="s">
        <v>14</v>
      </c>
      <c r="F160" s="2" t="s">
        <v>8</v>
      </c>
      <c r="G160" s="2" t="s">
        <v>12</v>
      </c>
      <c r="H160" s="2">
        <v>1</v>
      </c>
      <c r="K160" s="2">
        <v>1</v>
      </c>
      <c r="R160" s="2">
        <f t="shared" si="11"/>
        <v>0</v>
      </c>
      <c r="S160" s="2">
        <f t="shared" si="12"/>
        <v>1</v>
      </c>
      <c r="T160" s="2">
        <f t="shared" si="13"/>
        <v>0</v>
      </c>
      <c r="U160" s="2">
        <f t="shared" si="14"/>
        <v>0</v>
      </c>
      <c r="V160" s="2">
        <f t="shared" si="15"/>
        <v>0</v>
      </c>
    </row>
    <row r="161" spans="1:22" x14ac:dyDescent="0.2">
      <c r="A161" s="2" t="s">
        <v>221</v>
      </c>
      <c r="B161" s="1" t="s">
        <v>450</v>
      </c>
      <c r="C161" s="2" t="s">
        <v>670</v>
      </c>
      <c r="D161" s="2" t="s">
        <v>6</v>
      </c>
      <c r="E161" s="2" t="s">
        <v>11</v>
      </c>
      <c r="F161" s="2" t="s">
        <v>8</v>
      </c>
      <c r="G161" s="2" t="s">
        <v>158</v>
      </c>
      <c r="H161" s="2">
        <v>2</v>
      </c>
      <c r="I161" s="2">
        <v>2</v>
      </c>
      <c r="K161" s="2">
        <v>1</v>
      </c>
      <c r="L161" s="2">
        <v>90</v>
      </c>
      <c r="M161" s="2">
        <v>85</v>
      </c>
      <c r="N161" s="2">
        <v>90</v>
      </c>
      <c r="O161" s="2">
        <v>97.27</v>
      </c>
      <c r="P161" s="2">
        <v>5</v>
      </c>
      <c r="Q161" s="2">
        <v>96.91</v>
      </c>
      <c r="R161" s="2">
        <f t="shared" si="11"/>
        <v>96.91</v>
      </c>
      <c r="S161" s="2">
        <f t="shared" si="12"/>
        <v>1</v>
      </c>
      <c r="T161" s="2">
        <f t="shared" si="13"/>
        <v>0</v>
      </c>
      <c r="U161" s="2">
        <f t="shared" si="14"/>
        <v>0</v>
      </c>
      <c r="V161" s="2">
        <f t="shared" si="15"/>
        <v>1</v>
      </c>
    </row>
    <row r="162" spans="1:22" x14ac:dyDescent="0.2">
      <c r="A162" s="2" t="s">
        <v>222</v>
      </c>
      <c r="B162" s="1" t="s">
        <v>451</v>
      </c>
      <c r="C162" s="2" t="s">
        <v>671</v>
      </c>
      <c r="D162" s="2" t="s">
        <v>6</v>
      </c>
      <c r="E162" s="2" t="s">
        <v>14</v>
      </c>
      <c r="F162" s="2" t="s">
        <v>8</v>
      </c>
      <c r="G162" s="2" t="s">
        <v>27</v>
      </c>
      <c r="H162" s="2">
        <v>3</v>
      </c>
      <c r="I162" s="2">
        <v>2</v>
      </c>
      <c r="K162" s="2">
        <v>1</v>
      </c>
      <c r="L162" s="2">
        <v>85</v>
      </c>
      <c r="M162" s="2">
        <v>77.5</v>
      </c>
      <c r="N162" s="2">
        <v>76.67</v>
      </c>
      <c r="O162" s="2">
        <v>91.45</v>
      </c>
      <c r="P162" s="2">
        <v>5</v>
      </c>
      <c r="Q162" s="2">
        <v>89.42</v>
      </c>
      <c r="R162" s="2">
        <f t="shared" si="11"/>
        <v>89.42</v>
      </c>
      <c r="S162" s="2">
        <f t="shared" si="12"/>
        <v>1</v>
      </c>
      <c r="T162" s="2">
        <f t="shared" si="13"/>
        <v>0</v>
      </c>
      <c r="U162" s="2">
        <f t="shared" si="14"/>
        <v>0</v>
      </c>
      <c r="V162" s="2">
        <f t="shared" si="15"/>
        <v>1</v>
      </c>
    </row>
    <row r="163" spans="1:22" x14ac:dyDescent="0.2">
      <c r="A163" s="2" t="s">
        <v>223</v>
      </c>
      <c r="B163" s="1" t="s">
        <v>452</v>
      </c>
      <c r="C163" s="2" t="s">
        <v>672</v>
      </c>
      <c r="D163" s="2" t="s">
        <v>6</v>
      </c>
      <c r="E163" s="2" t="s">
        <v>7</v>
      </c>
      <c r="F163" s="2" t="s">
        <v>152</v>
      </c>
      <c r="G163" s="2" t="s">
        <v>153</v>
      </c>
      <c r="H163" s="2">
        <v>2</v>
      </c>
      <c r="I163" s="2">
        <v>2</v>
      </c>
      <c r="K163" s="2">
        <v>1</v>
      </c>
      <c r="L163" s="2">
        <v>75</v>
      </c>
      <c r="M163" s="2">
        <v>72.5</v>
      </c>
      <c r="N163" s="2">
        <v>71.67</v>
      </c>
      <c r="O163" s="2">
        <v>100</v>
      </c>
      <c r="P163" s="2">
        <v>5</v>
      </c>
      <c r="Q163" s="2">
        <v>88.83</v>
      </c>
      <c r="R163" s="2">
        <f t="shared" si="11"/>
        <v>88.83</v>
      </c>
      <c r="S163" s="2">
        <f t="shared" si="12"/>
        <v>1</v>
      </c>
      <c r="T163" s="2">
        <f t="shared" si="13"/>
        <v>0</v>
      </c>
      <c r="U163" s="2">
        <f t="shared" si="14"/>
        <v>0</v>
      </c>
      <c r="V163" s="2">
        <f t="shared" si="15"/>
        <v>1</v>
      </c>
    </row>
    <row r="164" spans="1:22" x14ac:dyDescent="0.2">
      <c r="A164" s="2" t="s">
        <v>224</v>
      </c>
      <c r="B164" s="1" t="s">
        <v>453</v>
      </c>
      <c r="C164" s="2" t="s">
        <v>673</v>
      </c>
      <c r="D164" s="2" t="s">
        <v>6</v>
      </c>
      <c r="E164" s="2" t="s">
        <v>11</v>
      </c>
      <c r="F164" s="2" t="s">
        <v>8</v>
      </c>
      <c r="G164" s="2" t="s">
        <v>225</v>
      </c>
      <c r="H164" s="2">
        <v>2</v>
      </c>
      <c r="I164" s="2">
        <v>1</v>
      </c>
      <c r="K164" s="2">
        <v>1</v>
      </c>
      <c r="L164" s="2">
        <v>72.5</v>
      </c>
      <c r="M164" s="2">
        <v>85</v>
      </c>
      <c r="N164" s="2">
        <v>78.33</v>
      </c>
      <c r="O164" s="2">
        <v>99.09</v>
      </c>
      <c r="P164" s="2">
        <v>5</v>
      </c>
      <c r="Q164" s="2">
        <v>92.8</v>
      </c>
      <c r="R164" s="2">
        <f t="shared" si="11"/>
        <v>92.8</v>
      </c>
      <c r="S164" s="2">
        <f t="shared" si="12"/>
        <v>1</v>
      </c>
      <c r="T164" s="2">
        <f t="shared" si="13"/>
        <v>0</v>
      </c>
      <c r="U164" s="2">
        <f t="shared" si="14"/>
        <v>0</v>
      </c>
      <c r="V164" s="2">
        <f t="shared" si="15"/>
        <v>1</v>
      </c>
    </row>
    <row r="165" spans="1:22" x14ac:dyDescent="0.2">
      <c r="A165" s="2" t="s">
        <v>226</v>
      </c>
      <c r="B165" s="1" t="s">
        <v>454</v>
      </c>
      <c r="C165" s="2" t="s">
        <v>674</v>
      </c>
      <c r="D165" s="2" t="s">
        <v>6</v>
      </c>
      <c r="E165" s="2" t="s">
        <v>14</v>
      </c>
      <c r="F165" s="2" t="s">
        <v>8</v>
      </c>
      <c r="G165" s="2" t="s">
        <v>27</v>
      </c>
      <c r="H165" s="2">
        <v>3</v>
      </c>
      <c r="I165" s="2">
        <v>2</v>
      </c>
      <c r="K165" s="2">
        <v>1</v>
      </c>
      <c r="L165" s="2">
        <v>65</v>
      </c>
      <c r="M165" s="2">
        <v>67.5</v>
      </c>
      <c r="N165" s="2">
        <v>68.33</v>
      </c>
      <c r="O165" s="2">
        <v>93.18</v>
      </c>
      <c r="P165" s="2">
        <v>5</v>
      </c>
      <c r="Q165" s="2">
        <v>85.94</v>
      </c>
      <c r="R165" s="2">
        <f t="shared" si="11"/>
        <v>85.94</v>
      </c>
      <c r="S165" s="2">
        <f t="shared" si="12"/>
        <v>1</v>
      </c>
      <c r="T165" s="2">
        <f t="shared" si="13"/>
        <v>0</v>
      </c>
      <c r="U165" s="2">
        <f t="shared" si="14"/>
        <v>0</v>
      </c>
      <c r="V165" s="2">
        <f t="shared" si="15"/>
        <v>1</v>
      </c>
    </row>
    <row r="166" spans="1:22" x14ac:dyDescent="0.2">
      <c r="A166" s="2" t="s">
        <v>227</v>
      </c>
      <c r="B166" s="1" t="s">
        <v>455</v>
      </c>
      <c r="C166" s="2" t="s">
        <v>675</v>
      </c>
      <c r="D166" s="2" t="s">
        <v>6</v>
      </c>
      <c r="E166" s="2" t="s">
        <v>7</v>
      </c>
      <c r="F166" s="2" t="s">
        <v>8</v>
      </c>
      <c r="G166" s="2" t="s">
        <v>27</v>
      </c>
      <c r="H166" s="2">
        <v>3</v>
      </c>
      <c r="I166" s="2">
        <v>1</v>
      </c>
      <c r="K166" s="2">
        <v>1</v>
      </c>
      <c r="L166" s="2">
        <v>85</v>
      </c>
      <c r="M166" s="2">
        <v>97.5</v>
      </c>
      <c r="N166" s="2">
        <v>88.33</v>
      </c>
      <c r="O166" s="2">
        <v>88.18</v>
      </c>
      <c r="P166" s="2">
        <v>5</v>
      </c>
      <c r="Q166" s="2">
        <v>94.44</v>
      </c>
      <c r="R166" s="2">
        <f t="shared" si="11"/>
        <v>94.44</v>
      </c>
      <c r="S166" s="2">
        <f t="shared" si="12"/>
        <v>1</v>
      </c>
      <c r="T166" s="2">
        <f t="shared" si="13"/>
        <v>0</v>
      </c>
      <c r="U166" s="2">
        <f t="shared" si="14"/>
        <v>0</v>
      </c>
      <c r="V166" s="2">
        <f t="shared" si="15"/>
        <v>1</v>
      </c>
    </row>
    <row r="167" spans="1:22" x14ac:dyDescent="0.2">
      <c r="A167" s="2" t="s">
        <v>228</v>
      </c>
      <c r="B167" s="1" t="s">
        <v>456</v>
      </c>
      <c r="C167" s="2" t="s">
        <v>676</v>
      </c>
      <c r="D167" s="2" t="s">
        <v>6</v>
      </c>
      <c r="E167" s="2" t="s">
        <v>49</v>
      </c>
      <c r="F167" s="2" t="s">
        <v>8</v>
      </c>
      <c r="G167" s="2" t="s">
        <v>229</v>
      </c>
      <c r="H167" s="2">
        <v>2</v>
      </c>
      <c r="I167" s="2">
        <v>1</v>
      </c>
      <c r="K167" s="2">
        <v>3</v>
      </c>
      <c r="L167" s="2">
        <v>70</v>
      </c>
      <c r="M167" s="2">
        <v>66.67</v>
      </c>
      <c r="N167" s="2">
        <v>66.67</v>
      </c>
      <c r="O167" s="2">
        <v>70.91</v>
      </c>
      <c r="P167" s="2">
        <v>0</v>
      </c>
      <c r="Q167" s="2">
        <v>69.03</v>
      </c>
      <c r="R167" s="2">
        <f t="shared" si="11"/>
        <v>0</v>
      </c>
      <c r="S167" s="2">
        <f t="shared" si="12"/>
        <v>0</v>
      </c>
      <c r="T167" s="2">
        <f t="shared" si="13"/>
        <v>0</v>
      </c>
      <c r="U167" s="2">
        <f t="shared" si="14"/>
        <v>0</v>
      </c>
      <c r="V167" s="2">
        <f t="shared" si="15"/>
        <v>1</v>
      </c>
    </row>
    <row r="168" spans="1:22" x14ac:dyDescent="0.2">
      <c r="A168" s="2" t="s">
        <v>230</v>
      </c>
      <c r="B168" s="1" t="s">
        <v>457</v>
      </c>
      <c r="C168" s="2" t="s">
        <v>677</v>
      </c>
      <c r="D168" s="2" t="s">
        <v>6</v>
      </c>
      <c r="E168" s="2" t="s">
        <v>7</v>
      </c>
      <c r="F168" s="2" t="s">
        <v>8</v>
      </c>
      <c r="G168" s="2" t="s">
        <v>231</v>
      </c>
      <c r="H168" s="2">
        <v>2</v>
      </c>
      <c r="I168" s="2">
        <v>2</v>
      </c>
      <c r="K168" s="2">
        <v>3</v>
      </c>
      <c r="L168" s="2">
        <v>72.5</v>
      </c>
      <c r="M168" s="2">
        <v>87.5</v>
      </c>
      <c r="N168" s="2">
        <v>83.33</v>
      </c>
      <c r="O168" s="2">
        <v>64</v>
      </c>
      <c r="P168" s="2">
        <v>0</v>
      </c>
      <c r="Q168" s="2">
        <v>74.27</v>
      </c>
      <c r="R168" s="2">
        <f t="shared" si="11"/>
        <v>0</v>
      </c>
      <c r="S168" s="2">
        <f t="shared" si="12"/>
        <v>0</v>
      </c>
      <c r="T168" s="2">
        <f t="shared" si="13"/>
        <v>0</v>
      </c>
      <c r="U168" s="2">
        <f t="shared" si="14"/>
        <v>0</v>
      </c>
      <c r="V168" s="2">
        <f t="shared" si="15"/>
        <v>1</v>
      </c>
    </row>
    <row r="169" spans="1:22" x14ac:dyDescent="0.2">
      <c r="A169" s="2" t="s">
        <v>232</v>
      </c>
      <c r="B169" s="1" t="s">
        <v>458</v>
      </c>
      <c r="C169" s="2" t="s">
        <v>678</v>
      </c>
      <c r="D169" s="2" t="s">
        <v>6</v>
      </c>
      <c r="E169" s="2" t="s">
        <v>7</v>
      </c>
      <c r="F169" s="2" t="s">
        <v>19</v>
      </c>
      <c r="G169" s="2" t="s">
        <v>233</v>
      </c>
      <c r="H169" s="2">
        <v>2</v>
      </c>
      <c r="I169" s="2">
        <v>2</v>
      </c>
      <c r="K169" s="2">
        <v>3</v>
      </c>
      <c r="L169" s="2">
        <v>82.5</v>
      </c>
      <c r="M169" s="2">
        <v>55</v>
      </c>
      <c r="N169" s="2">
        <v>55</v>
      </c>
      <c r="O169" s="2">
        <v>97.27</v>
      </c>
      <c r="P169" s="2">
        <v>0</v>
      </c>
      <c r="Q169" s="2">
        <v>77.41</v>
      </c>
      <c r="R169" s="2">
        <f t="shared" si="11"/>
        <v>0</v>
      </c>
      <c r="S169" s="2">
        <f t="shared" si="12"/>
        <v>0</v>
      </c>
      <c r="T169" s="2">
        <f t="shared" si="13"/>
        <v>0</v>
      </c>
      <c r="U169" s="2">
        <f t="shared" si="14"/>
        <v>0</v>
      </c>
      <c r="V169" s="2">
        <f t="shared" si="15"/>
        <v>1</v>
      </c>
    </row>
    <row r="170" spans="1:22" x14ac:dyDescent="0.2">
      <c r="A170" s="2" t="s">
        <v>234</v>
      </c>
      <c r="B170" s="1" t="s">
        <v>459</v>
      </c>
      <c r="C170" s="2" t="s">
        <v>679</v>
      </c>
      <c r="D170" s="2" t="s">
        <v>6</v>
      </c>
      <c r="E170" s="2" t="s">
        <v>49</v>
      </c>
      <c r="F170" s="2" t="s">
        <v>50</v>
      </c>
      <c r="G170" s="2" t="s">
        <v>51</v>
      </c>
      <c r="H170" s="2">
        <v>1</v>
      </c>
      <c r="I170" s="2">
        <v>1</v>
      </c>
      <c r="K170" s="2">
        <v>3</v>
      </c>
      <c r="L170" s="2">
        <v>67.5</v>
      </c>
      <c r="M170" s="2">
        <v>82.5</v>
      </c>
      <c r="N170" s="2">
        <v>75</v>
      </c>
      <c r="O170" s="2">
        <v>85.45</v>
      </c>
      <c r="P170" s="2">
        <v>5</v>
      </c>
      <c r="Q170" s="2">
        <v>84.18</v>
      </c>
      <c r="R170" s="2">
        <f t="shared" si="11"/>
        <v>0</v>
      </c>
      <c r="S170" s="2">
        <f t="shared" si="12"/>
        <v>0</v>
      </c>
      <c r="T170" s="2">
        <f t="shared" si="13"/>
        <v>0</v>
      </c>
      <c r="U170" s="2">
        <f t="shared" si="14"/>
        <v>0</v>
      </c>
      <c r="V170" s="2">
        <f t="shared" si="15"/>
        <v>1</v>
      </c>
    </row>
    <row r="171" spans="1:22" x14ac:dyDescent="0.2">
      <c r="A171" s="2" t="s">
        <v>235</v>
      </c>
      <c r="B171" s="1" t="s">
        <v>460</v>
      </c>
      <c r="C171" s="2" t="s">
        <v>680</v>
      </c>
      <c r="D171" s="2" t="s">
        <v>6</v>
      </c>
      <c r="E171" s="2" t="s">
        <v>11</v>
      </c>
      <c r="F171" s="2" t="s">
        <v>19</v>
      </c>
      <c r="G171" s="2" t="s">
        <v>20</v>
      </c>
      <c r="H171" s="2">
        <v>2</v>
      </c>
      <c r="I171" s="2">
        <v>2</v>
      </c>
      <c r="K171" s="2">
        <v>3</v>
      </c>
      <c r="L171" s="2">
        <v>65</v>
      </c>
      <c r="M171" s="2">
        <v>65</v>
      </c>
      <c r="N171" s="2">
        <v>68.33</v>
      </c>
      <c r="O171" s="2">
        <v>88.64</v>
      </c>
      <c r="P171" s="2">
        <v>0</v>
      </c>
      <c r="Q171" s="2">
        <v>75.12</v>
      </c>
      <c r="R171" s="2">
        <f t="shared" si="11"/>
        <v>0</v>
      </c>
      <c r="S171" s="2">
        <f t="shared" si="12"/>
        <v>0</v>
      </c>
      <c r="T171" s="2">
        <f t="shared" si="13"/>
        <v>0</v>
      </c>
      <c r="U171" s="2">
        <f t="shared" si="14"/>
        <v>0</v>
      </c>
      <c r="V171" s="2">
        <f t="shared" si="15"/>
        <v>1</v>
      </c>
    </row>
    <row r="172" spans="1:22" x14ac:dyDescent="0.2">
      <c r="A172" s="2" t="s">
        <v>236</v>
      </c>
      <c r="B172" s="1" t="s">
        <v>461</v>
      </c>
      <c r="C172" s="2" t="s">
        <v>681</v>
      </c>
      <c r="D172" s="2" t="s">
        <v>6</v>
      </c>
      <c r="E172" s="2" t="s">
        <v>14</v>
      </c>
      <c r="F172" s="2" t="s">
        <v>8</v>
      </c>
      <c r="G172" s="2" t="s">
        <v>37</v>
      </c>
      <c r="H172" s="2">
        <v>2</v>
      </c>
      <c r="I172" s="2">
        <v>1</v>
      </c>
      <c r="K172" s="2">
        <v>1</v>
      </c>
      <c r="L172" s="2">
        <v>35</v>
      </c>
      <c r="M172" s="2">
        <v>52.5</v>
      </c>
      <c r="N172" s="2">
        <v>55</v>
      </c>
      <c r="O172" s="2">
        <v>99.09</v>
      </c>
      <c r="P172" s="2">
        <v>5</v>
      </c>
      <c r="Q172" s="2">
        <v>73.14</v>
      </c>
      <c r="R172" s="2">
        <f t="shared" si="11"/>
        <v>73.14</v>
      </c>
      <c r="S172" s="2">
        <f t="shared" si="12"/>
        <v>1</v>
      </c>
      <c r="T172" s="2">
        <f t="shared" si="13"/>
        <v>0</v>
      </c>
      <c r="U172" s="2">
        <f t="shared" si="14"/>
        <v>0</v>
      </c>
      <c r="V172" s="2">
        <f t="shared" si="15"/>
        <v>1</v>
      </c>
    </row>
    <row r="173" spans="1:22" x14ac:dyDescent="0.2">
      <c r="A173" s="2" t="s">
        <v>237</v>
      </c>
      <c r="B173" s="1" t="s">
        <v>462</v>
      </c>
      <c r="C173" s="2" t="s">
        <v>682</v>
      </c>
      <c r="D173" s="2" t="s">
        <v>6</v>
      </c>
      <c r="E173" s="2" t="s">
        <v>11</v>
      </c>
      <c r="F173" s="2" t="s">
        <v>152</v>
      </c>
      <c r="G173" s="2" t="s">
        <v>153</v>
      </c>
      <c r="H173" s="2">
        <v>2</v>
      </c>
      <c r="I173" s="2">
        <v>1</v>
      </c>
      <c r="K173" s="2">
        <v>1</v>
      </c>
      <c r="S173" s="2">
        <f t="shared" si="12"/>
        <v>1</v>
      </c>
      <c r="T173" s="2">
        <f t="shared" si="13"/>
        <v>0</v>
      </c>
      <c r="U173" s="2">
        <f t="shared" si="14"/>
        <v>0</v>
      </c>
      <c r="V173" s="2">
        <f t="shared" si="15"/>
        <v>0</v>
      </c>
    </row>
    <row r="174" spans="1:22" x14ac:dyDescent="0.2">
      <c r="A174" s="2" t="s">
        <v>238</v>
      </c>
      <c r="B174" s="1" t="s">
        <v>463</v>
      </c>
      <c r="C174" s="2" t="s">
        <v>683</v>
      </c>
      <c r="D174" s="2" t="s">
        <v>6</v>
      </c>
      <c r="E174" s="2" t="s">
        <v>14</v>
      </c>
      <c r="F174" s="2" t="s">
        <v>8</v>
      </c>
      <c r="G174" s="2" t="s">
        <v>55</v>
      </c>
      <c r="H174" s="2">
        <v>2</v>
      </c>
      <c r="I174" s="2">
        <v>2</v>
      </c>
      <c r="K174" s="2">
        <v>1</v>
      </c>
      <c r="S174" s="2">
        <f t="shared" si="12"/>
        <v>1</v>
      </c>
      <c r="T174" s="2">
        <f t="shared" si="13"/>
        <v>0</v>
      </c>
      <c r="U174" s="2">
        <f t="shared" si="14"/>
        <v>0</v>
      </c>
      <c r="V174" s="2">
        <f t="shared" si="15"/>
        <v>0</v>
      </c>
    </row>
    <row r="175" spans="1:22" x14ac:dyDescent="0.2">
      <c r="A175" s="2" t="s">
        <v>239</v>
      </c>
      <c r="B175" s="1" t="s">
        <v>464</v>
      </c>
      <c r="C175" s="2" t="s">
        <v>684</v>
      </c>
      <c r="D175" s="2" t="s">
        <v>6</v>
      </c>
      <c r="E175" s="2" t="s">
        <v>49</v>
      </c>
      <c r="F175" s="2" t="s">
        <v>8</v>
      </c>
      <c r="G175" s="2" t="s">
        <v>22</v>
      </c>
      <c r="H175" s="2">
        <v>2</v>
      </c>
      <c r="I175" s="2">
        <v>1</v>
      </c>
      <c r="K175" s="2">
        <v>3</v>
      </c>
      <c r="L175" s="2">
        <v>67.5</v>
      </c>
      <c r="M175" s="2">
        <v>75</v>
      </c>
      <c r="N175" s="2">
        <v>80</v>
      </c>
      <c r="O175" s="2">
        <v>98.64</v>
      </c>
      <c r="P175" s="2">
        <v>5</v>
      </c>
      <c r="Q175" s="2">
        <v>88.95</v>
      </c>
      <c r="R175" s="2">
        <f t="shared" ref="R175:R194" si="16">IF(K175=1,Q175,0)</f>
        <v>0</v>
      </c>
      <c r="S175" s="2">
        <f t="shared" si="12"/>
        <v>0</v>
      </c>
      <c r="T175" s="2">
        <f t="shared" si="13"/>
        <v>0</v>
      </c>
      <c r="U175" s="2">
        <f t="shared" si="14"/>
        <v>0</v>
      </c>
      <c r="V175" s="2">
        <f t="shared" si="15"/>
        <v>1</v>
      </c>
    </row>
    <row r="176" spans="1:22" x14ac:dyDescent="0.2">
      <c r="A176" s="2" t="s">
        <v>240</v>
      </c>
      <c r="B176" s="1" t="s">
        <v>465</v>
      </c>
      <c r="C176" s="2" t="s">
        <v>685</v>
      </c>
      <c r="D176" s="2" t="s">
        <v>6</v>
      </c>
      <c r="E176" s="2" t="s">
        <v>14</v>
      </c>
      <c r="F176" s="2" t="s">
        <v>8</v>
      </c>
      <c r="G176" s="2" t="s">
        <v>27</v>
      </c>
      <c r="H176" s="2">
        <v>3</v>
      </c>
      <c r="I176" s="2">
        <v>1</v>
      </c>
      <c r="K176" s="2">
        <v>2</v>
      </c>
      <c r="L176" s="2">
        <v>82.5</v>
      </c>
      <c r="M176" s="2">
        <v>90</v>
      </c>
      <c r="N176" s="2">
        <v>70</v>
      </c>
      <c r="O176" s="2">
        <v>97.27</v>
      </c>
      <c r="P176" s="2">
        <v>0</v>
      </c>
      <c r="Q176" s="2">
        <v>87.41</v>
      </c>
      <c r="R176" s="2">
        <f t="shared" si="16"/>
        <v>0</v>
      </c>
      <c r="S176" s="2">
        <f t="shared" si="12"/>
        <v>0</v>
      </c>
      <c r="T176" s="2">
        <f t="shared" si="13"/>
        <v>0</v>
      </c>
      <c r="U176" s="2">
        <f t="shared" si="14"/>
        <v>0</v>
      </c>
      <c r="V176" s="2">
        <f t="shared" si="15"/>
        <v>1</v>
      </c>
    </row>
    <row r="177" spans="1:22" x14ac:dyDescent="0.2">
      <c r="A177" s="2" t="s">
        <v>241</v>
      </c>
      <c r="B177" s="1" t="s">
        <v>466</v>
      </c>
      <c r="C177" s="2" t="s">
        <v>686</v>
      </c>
      <c r="D177" s="2" t="s">
        <v>6</v>
      </c>
      <c r="E177" s="2" t="s">
        <v>11</v>
      </c>
      <c r="F177" s="2" t="s">
        <v>8</v>
      </c>
      <c r="G177" s="2" t="s">
        <v>158</v>
      </c>
      <c r="H177" s="2">
        <v>2</v>
      </c>
      <c r="I177" s="2">
        <v>2</v>
      </c>
      <c r="K177" s="2">
        <v>3</v>
      </c>
      <c r="L177" s="2">
        <v>77.5</v>
      </c>
      <c r="M177" s="2">
        <v>75</v>
      </c>
      <c r="N177" s="2">
        <v>66.67</v>
      </c>
      <c r="O177" s="2">
        <v>100</v>
      </c>
      <c r="P177" s="2">
        <v>5</v>
      </c>
      <c r="Q177" s="2">
        <v>88.83</v>
      </c>
      <c r="R177" s="2">
        <f t="shared" si="16"/>
        <v>0</v>
      </c>
      <c r="S177" s="2">
        <f t="shared" si="12"/>
        <v>0</v>
      </c>
      <c r="T177" s="2">
        <f t="shared" si="13"/>
        <v>0</v>
      </c>
      <c r="U177" s="2">
        <f t="shared" si="14"/>
        <v>0</v>
      </c>
      <c r="V177" s="2">
        <f t="shared" si="15"/>
        <v>1</v>
      </c>
    </row>
    <row r="178" spans="1:22" x14ac:dyDescent="0.2">
      <c r="A178" s="2" t="s">
        <v>242</v>
      </c>
      <c r="B178" s="1" t="s">
        <v>467</v>
      </c>
      <c r="C178" s="2" t="s">
        <v>687</v>
      </c>
      <c r="D178" s="2" t="s">
        <v>6</v>
      </c>
      <c r="E178" s="2" t="s">
        <v>7</v>
      </c>
      <c r="F178" s="2" t="s">
        <v>8</v>
      </c>
      <c r="G178" s="2" t="s">
        <v>22</v>
      </c>
      <c r="H178" s="2">
        <v>2</v>
      </c>
      <c r="I178" s="2">
        <v>1</v>
      </c>
      <c r="K178" s="2">
        <v>1</v>
      </c>
      <c r="L178" s="2">
        <v>75</v>
      </c>
      <c r="M178" s="2">
        <v>77.5</v>
      </c>
      <c r="N178" s="2">
        <v>76.67</v>
      </c>
      <c r="O178" s="2">
        <v>100</v>
      </c>
      <c r="P178" s="2">
        <v>5</v>
      </c>
      <c r="Q178" s="2">
        <v>95.83</v>
      </c>
      <c r="R178" s="2">
        <f t="shared" si="16"/>
        <v>95.83</v>
      </c>
      <c r="S178" s="2">
        <f t="shared" si="12"/>
        <v>1</v>
      </c>
      <c r="T178" s="2">
        <f t="shared" si="13"/>
        <v>0</v>
      </c>
      <c r="U178" s="2">
        <f t="shared" si="14"/>
        <v>0</v>
      </c>
      <c r="V178" s="2">
        <f t="shared" si="15"/>
        <v>1</v>
      </c>
    </row>
    <row r="179" spans="1:22" x14ac:dyDescent="0.2">
      <c r="A179" s="2" t="s">
        <v>243</v>
      </c>
      <c r="B179" s="6" t="s">
        <v>468</v>
      </c>
      <c r="C179" s="2" t="s">
        <v>688</v>
      </c>
      <c r="D179" s="2" t="s">
        <v>6</v>
      </c>
      <c r="E179" s="2" t="s">
        <v>14</v>
      </c>
      <c r="F179" s="2" t="s">
        <v>8</v>
      </c>
      <c r="G179" s="2" t="s">
        <v>244</v>
      </c>
      <c r="H179" s="2">
        <v>1</v>
      </c>
      <c r="J179" s="2">
        <v>1</v>
      </c>
      <c r="K179" s="2">
        <v>1</v>
      </c>
      <c r="L179" s="2">
        <v>90</v>
      </c>
      <c r="M179" s="2">
        <v>90</v>
      </c>
      <c r="N179" s="2">
        <v>95</v>
      </c>
      <c r="O179" s="2">
        <v>99.55</v>
      </c>
      <c r="P179" s="2">
        <v>5</v>
      </c>
      <c r="Q179" s="2">
        <v>99.82</v>
      </c>
      <c r="R179" s="2">
        <f t="shared" si="16"/>
        <v>99.82</v>
      </c>
      <c r="S179" s="2">
        <f t="shared" si="12"/>
        <v>1</v>
      </c>
      <c r="T179" s="2">
        <f t="shared" si="13"/>
        <v>99.82</v>
      </c>
      <c r="U179" s="1" t="s">
        <v>766</v>
      </c>
      <c r="V179" s="2">
        <f t="shared" si="15"/>
        <v>1</v>
      </c>
    </row>
    <row r="180" spans="1:22" x14ac:dyDescent="0.2">
      <c r="A180" s="2" t="s">
        <v>245</v>
      </c>
      <c r="B180" s="1" t="s">
        <v>469</v>
      </c>
      <c r="C180" s="2" t="s">
        <v>689</v>
      </c>
      <c r="D180" s="2" t="s">
        <v>6</v>
      </c>
      <c r="E180" s="2" t="s">
        <v>7</v>
      </c>
      <c r="F180" s="2" t="s">
        <v>8</v>
      </c>
      <c r="G180" s="2" t="s">
        <v>17</v>
      </c>
      <c r="H180" s="2">
        <v>1</v>
      </c>
      <c r="I180" s="2">
        <v>2</v>
      </c>
      <c r="K180" s="2">
        <v>1</v>
      </c>
      <c r="L180" s="2">
        <v>85</v>
      </c>
      <c r="M180" s="2">
        <v>87.5</v>
      </c>
      <c r="N180" s="2">
        <v>86.67</v>
      </c>
      <c r="O180" s="2">
        <v>96.36</v>
      </c>
      <c r="P180" s="2">
        <v>5</v>
      </c>
      <c r="Q180" s="2">
        <v>95.38</v>
      </c>
      <c r="R180" s="2">
        <f t="shared" si="16"/>
        <v>95.38</v>
      </c>
      <c r="S180" s="2">
        <f t="shared" si="12"/>
        <v>1</v>
      </c>
      <c r="T180" s="2">
        <f t="shared" si="13"/>
        <v>0</v>
      </c>
      <c r="U180" s="2">
        <f t="shared" si="14"/>
        <v>0</v>
      </c>
      <c r="V180" s="2">
        <f t="shared" si="15"/>
        <v>1</v>
      </c>
    </row>
    <row r="181" spans="1:22" x14ac:dyDescent="0.2">
      <c r="A181" s="2" t="s">
        <v>246</v>
      </c>
      <c r="B181" s="1" t="s">
        <v>470</v>
      </c>
      <c r="C181" s="2" t="s">
        <v>690</v>
      </c>
      <c r="D181" s="2" t="s">
        <v>6</v>
      </c>
      <c r="E181" s="2" t="s">
        <v>14</v>
      </c>
      <c r="F181" s="2" t="s">
        <v>24</v>
      </c>
      <c r="G181" s="2" t="s">
        <v>42</v>
      </c>
      <c r="H181" s="2">
        <v>3</v>
      </c>
      <c r="I181" s="2">
        <v>1</v>
      </c>
      <c r="K181" s="2">
        <v>1</v>
      </c>
      <c r="L181" s="2">
        <v>87.5</v>
      </c>
      <c r="M181" s="2">
        <v>92.5</v>
      </c>
      <c r="N181" s="2">
        <v>90</v>
      </c>
      <c r="O181" s="2">
        <v>99.09</v>
      </c>
      <c r="P181" s="2">
        <v>5</v>
      </c>
      <c r="Q181" s="2">
        <v>98.64</v>
      </c>
      <c r="R181" s="2">
        <f t="shared" si="16"/>
        <v>98.64</v>
      </c>
      <c r="S181" s="2">
        <f t="shared" si="12"/>
        <v>1</v>
      </c>
      <c r="T181" s="2">
        <f t="shared" si="13"/>
        <v>0</v>
      </c>
      <c r="U181" s="2">
        <f t="shared" si="14"/>
        <v>0</v>
      </c>
      <c r="V181" s="2">
        <f t="shared" si="15"/>
        <v>1</v>
      </c>
    </row>
    <row r="182" spans="1:22" x14ac:dyDescent="0.2">
      <c r="A182" s="2" t="s">
        <v>247</v>
      </c>
      <c r="B182" s="1" t="s">
        <v>471</v>
      </c>
      <c r="C182" s="2" t="s">
        <v>691</v>
      </c>
      <c r="D182" s="2" t="s">
        <v>6</v>
      </c>
      <c r="E182" s="2" t="s">
        <v>7</v>
      </c>
      <c r="F182" s="2" t="s">
        <v>178</v>
      </c>
      <c r="G182" s="2" t="s">
        <v>179</v>
      </c>
      <c r="H182" s="2">
        <v>1</v>
      </c>
      <c r="I182" s="2">
        <v>2</v>
      </c>
      <c r="K182" s="2">
        <v>1</v>
      </c>
      <c r="L182" s="2">
        <v>85</v>
      </c>
      <c r="M182" s="2">
        <v>90</v>
      </c>
      <c r="N182" s="2">
        <v>90</v>
      </c>
      <c r="O182" s="2">
        <v>97.27</v>
      </c>
      <c r="P182" s="2">
        <v>5</v>
      </c>
      <c r="Q182" s="2">
        <v>96.91</v>
      </c>
      <c r="R182" s="2">
        <f t="shared" si="16"/>
        <v>96.91</v>
      </c>
      <c r="S182" s="2">
        <f t="shared" si="12"/>
        <v>1</v>
      </c>
      <c r="T182" s="2">
        <f t="shared" si="13"/>
        <v>0</v>
      </c>
      <c r="U182" s="2">
        <f t="shared" si="14"/>
        <v>0</v>
      </c>
      <c r="V182" s="2">
        <f t="shared" si="15"/>
        <v>1</v>
      </c>
    </row>
    <row r="183" spans="1:22" x14ac:dyDescent="0.2">
      <c r="A183" s="2" t="s">
        <v>248</v>
      </c>
      <c r="B183" s="1" t="s">
        <v>472</v>
      </c>
      <c r="C183" s="2" t="s">
        <v>692</v>
      </c>
      <c r="D183" s="2" t="s">
        <v>6</v>
      </c>
      <c r="E183" s="2" t="s">
        <v>7</v>
      </c>
      <c r="F183" s="2" t="s">
        <v>24</v>
      </c>
      <c r="G183" s="2" t="s">
        <v>42</v>
      </c>
      <c r="H183" s="2">
        <v>3</v>
      </c>
      <c r="I183" s="2">
        <v>1</v>
      </c>
      <c r="K183" s="2">
        <v>3</v>
      </c>
      <c r="L183" s="2">
        <v>70</v>
      </c>
      <c r="M183" s="2">
        <v>65</v>
      </c>
      <c r="N183" s="2">
        <v>83.33</v>
      </c>
      <c r="O183" s="2">
        <v>100</v>
      </c>
      <c r="P183" s="2">
        <v>5</v>
      </c>
      <c r="Q183" s="2">
        <v>90.67</v>
      </c>
      <c r="R183" s="2">
        <f t="shared" si="16"/>
        <v>0</v>
      </c>
      <c r="S183" s="2">
        <f t="shared" si="12"/>
        <v>0</v>
      </c>
      <c r="T183" s="2">
        <f t="shared" si="13"/>
        <v>0</v>
      </c>
      <c r="U183" s="2">
        <f t="shared" si="14"/>
        <v>0</v>
      </c>
      <c r="V183" s="2">
        <f t="shared" si="15"/>
        <v>1</v>
      </c>
    </row>
    <row r="184" spans="1:22" x14ac:dyDescent="0.2">
      <c r="A184" s="2" t="s">
        <v>249</v>
      </c>
      <c r="B184" s="1" t="s">
        <v>473</v>
      </c>
      <c r="C184" s="2" t="s">
        <v>693</v>
      </c>
      <c r="D184" s="2" t="s">
        <v>6</v>
      </c>
      <c r="E184" s="2" t="s">
        <v>7</v>
      </c>
      <c r="F184" s="2" t="s">
        <v>8</v>
      </c>
      <c r="G184" s="2" t="s">
        <v>45</v>
      </c>
      <c r="H184" s="2">
        <v>2</v>
      </c>
      <c r="K184" s="2">
        <v>3</v>
      </c>
      <c r="L184" s="2">
        <v>72.5</v>
      </c>
      <c r="M184" s="2">
        <v>47.5</v>
      </c>
      <c r="N184" s="2">
        <v>61.67</v>
      </c>
      <c r="O184" s="2">
        <v>92.73</v>
      </c>
      <c r="P184" s="2">
        <v>5</v>
      </c>
      <c r="Q184" s="2">
        <v>78.42</v>
      </c>
      <c r="R184" s="2">
        <f t="shared" si="16"/>
        <v>0</v>
      </c>
      <c r="S184" s="2">
        <f t="shared" si="12"/>
        <v>0</v>
      </c>
      <c r="T184" s="2">
        <f t="shared" si="13"/>
        <v>0</v>
      </c>
      <c r="U184" s="2">
        <f t="shared" si="14"/>
        <v>0</v>
      </c>
      <c r="V184" s="2">
        <f t="shared" si="15"/>
        <v>1</v>
      </c>
    </row>
    <row r="185" spans="1:22" x14ac:dyDescent="0.2">
      <c r="A185" s="2" t="s">
        <v>250</v>
      </c>
      <c r="B185" s="1" t="s">
        <v>474</v>
      </c>
      <c r="C185" s="2" t="s">
        <v>694</v>
      </c>
      <c r="D185" s="2" t="s">
        <v>6</v>
      </c>
      <c r="E185" s="2" t="s">
        <v>14</v>
      </c>
      <c r="F185" s="2" t="s">
        <v>8</v>
      </c>
      <c r="G185" s="2" t="s">
        <v>22</v>
      </c>
      <c r="H185" s="2">
        <v>2</v>
      </c>
      <c r="I185" s="2">
        <v>1</v>
      </c>
      <c r="K185" s="2">
        <v>1</v>
      </c>
      <c r="L185" s="2">
        <v>75</v>
      </c>
      <c r="M185" s="2">
        <v>77.5</v>
      </c>
      <c r="N185" s="2">
        <v>78.33</v>
      </c>
      <c r="O185" s="2">
        <v>100</v>
      </c>
      <c r="P185" s="2">
        <v>5</v>
      </c>
      <c r="Q185" s="2">
        <v>91.17</v>
      </c>
      <c r="R185" s="2">
        <f t="shared" si="16"/>
        <v>91.17</v>
      </c>
      <c r="S185" s="2">
        <f t="shared" si="12"/>
        <v>1</v>
      </c>
      <c r="T185" s="2">
        <f t="shared" si="13"/>
        <v>0</v>
      </c>
      <c r="U185" s="2">
        <f t="shared" si="14"/>
        <v>0</v>
      </c>
      <c r="V185" s="2">
        <f t="shared" si="15"/>
        <v>1</v>
      </c>
    </row>
    <row r="186" spans="1:22" x14ac:dyDescent="0.2">
      <c r="A186" s="2" t="s">
        <v>251</v>
      </c>
      <c r="B186" s="1" t="s">
        <v>475</v>
      </c>
      <c r="C186" s="2" t="s">
        <v>695</v>
      </c>
      <c r="D186" s="2" t="s">
        <v>6</v>
      </c>
      <c r="E186" s="2" t="s">
        <v>14</v>
      </c>
      <c r="F186" s="2" t="s">
        <v>8</v>
      </c>
      <c r="G186" s="2" t="s">
        <v>252</v>
      </c>
      <c r="H186" s="2">
        <v>2</v>
      </c>
      <c r="I186" s="2">
        <v>2</v>
      </c>
      <c r="K186" s="2">
        <v>1</v>
      </c>
      <c r="L186" s="2">
        <v>50</v>
      </c>
      <c r="M186" s="2">
        <v>55</v>
      </c>
      <c r="N186" s="2">
        <v>68.33</v>
      </c>
      <c r="O186" s="2">
        <v>100</v>
      </c>
      <c r="P186" s="2">
        <v>5</v>
      </c>
      <c r="Q186" s="2">
        <v>79.67</v>
      </c>
      <c r="R186" s="2">
        <f t="shared" si="16"/>
        <v>79.67</v>
      </c>
      <c r="S186" s="2">
        <f t="shared" si="12"/>
        <v>1</v>
      </c>
      <c r="T186" s="2">
        <f t="shared" si="13"/>
        <v>0</v>
      </c>
      <c r="U186" s="2">
        <f t="shared" si="14"/>
        <v>0</v>
      </c>
      <c r="V186" s="2">
        <f t="shared" si="15"/>
        <v>1</v>
      </c>
    </row>
    <row r="187" spans="1:22" x14ac:dyDescent="0.2">
      <c r="A187" s="2" t="s">
        <v>253</v>
      </c>
      <c r="B187" s="1" t="s">
        <v>476</v>
      </c>
      <c r="C187" s="2" t="s">
        <v>696</v>
      </c>
      <c r="D187" s="2" t="s">
        <v>6</v>
      </c>
      <c r="E187" s="2" t="s">
        <v>49</v>
      </c>
      <c r="F187" s="2" t="s">
        <v>24</v>
      </c>
      <c r="G187" s="2" t="s">
        <v>25</v>
      </c>
      <c r="H187" s="2">
        <v>2</v>
      </c>
      <c r="I187" s="2">
        <v>1</v>
      </c>
      <c r="K187" s="2">
        <v>1</v>
      </c>
      <c r="L187" s="2">
        <v>47.5</v>
      </c>
      <c r="M187" s="2">
        <v>37.5</v>
      </c>
      <c r="N187" s="2">
        <v>66.67</v>
      </c>
      <c r="O187" s="2">
        <v>90.91</v>
      </c>
      <c r="P187" s="2">
        <v>0</v>
      </c>
      <c r="Q187" s="2">
        <v>66.7</v>
      </c>
      <c r="R187" s="2">
        <f t="shared" si="16"/>
        <v>66.7</v>
      </c>
      <c r="S187" s="2">
        <f t="shared" si="12"/>
        <v>1</v>
      </c>
      <c r="T187" s="2">
        <f t="shared" si="13"/>
        <v>0</v>
      </c>
      <c r="U187" s="2">
        <f t="shared" si="14"/>
        <v>0</v>
      </c>
      <c r="V187" s="2">
        <f t="shared" si="15"/>
        <v>1</v>
      </c>
    </row>
    <row r="188" spans="1:22" x14ac:dyDescent="0.2">
      <c r="A188" s="2" t="s">
        <v>254</v>
      </c>
      <c r="B188" s="6" t="s">
        <v>477</v>
      </c>
      <c r="C188" s="2" t="s">
        <v>697</v>
      </c>
      <c r="D188" s="2" t="s">
        <v>6</v>
      </c>
      <c r="E188" s="2" t="s">
        <v>14</v>
      </c>
      <c r="F188" s="2" t="s">
        <v>8</v>
      </c>
      <c r="G188" s="2" t="s">
        <v>37</v>
      </c>
      <c r="H188" s="2">
        <v>2</v>
      </c>
      <c r="I188" s="2">
        <v>1</v>
      </c>
      <c r="J188" s="2">
        <v>1</v>
      </c>
      <c r="K188" s="2">
        <v>1</v>
      </c>
      <c r="L188" s="2">
        <v>82.5</v>
      </c>
      <c r="M188" s="2">
        <v>67.5</v>
      </c>
      <c r="N188" s="2">
        <v>68.33</v>
      </c>
      <c r="O188" s="2">
        <v>93.36</v>
      </c>
      <c r="P188" s="2">
        <v>0</v>
      </c>
      <c r="Q188" s="2">
        <v>81.010000000000005</v>
      </c>
      <c r="R188" s="2">
        <f t="shared" si="16"/>
        <v>81.010000000000005</v>
      </c>
      <c r="S188" s="2">
        <f t="shared" si="12"/>
        <v>1</v>
      </c>
      <c r="T188" s="2">
        <f t="shared" si="13"/>
        <v>81.010000000000005</v>
      </c>
      <c r="U188" s="1" t="s">
        <v>767</v>
      </c>
      <c r="V188" s="2">
        <f t="shared" si="15"/>
        <v>1</v>
      </c>
    </row>
    <row r="189" spans="1:22" x14ac:dyDescent="0.2">
      <c r="A189" s="2" t="s">
        <v>255</v>
      </c>
      <c r="B189" s="1" t="s">
        <v>478</v>
      </c>
      <c r="C189" s="2" t="s">
        <v>698</v>
      </c>
      <c r="D189" s="2" t="s">
        <v>6</v>
      </c>
      <c r="E189" s="2" t="s">
        <v>7</v>
      </c>
      <c r="F189" s="2" t="s">
        <v>8</v>
      </c>
      <c r="G189" s="2" t="s">
        <v>17</v>
      </c>
      <c r="H189" s="2">
        <v>1</v>
      </c>
      <c r="I189" s="2">
        <v>1</v>
      </c>
      <c r="K189" s="2">
        <v>3</v>
      </c>
      <c r="L189" s="2">
        <v>67.5</v>
      </c>
      <c r="M189" s="2">
        <v>40</v>
      </c>
      <c r="N189" s="2">
        <v>71.67</v>
      </c>
      <c r="O189" s="2">
        <v>86.82</v>
      </c>
      <c r="P189" s="2">
        <v>0</v>
      </c>
      <c r="Q189" s="2">
        <v>70.56</v>
      </c>
      <c r="R189" s="2">
        <f t="shared" si="16"/>
        <v>0</v>
      </c>
      <c r="S189" s="2">
        <f t="shared" si="12"/>
        <v>0</v>
      </c>
      <c r="T189" s="2">
        <f t="shared" si="13"/>
        <v>0</v>
      </c>
      <c r="U189" s="2">
        <f t="shared" si="14"/>
        <v>0</v>
      </c>
      <c r="V189" s="2">
        <f t="shared" si="15"/>
        <v>1</v>
      </c>
    </row>
    <row r="190" spans="1:22" x14ac:dyDescent="0.2">
      <c r="A190" s="2" t="s">
        <v>256</v>
      </c>
      <c r="B190" s="1" t="s">
        <v>479</v>
      </c>
      <c r="C190" s="2" t="s">
        <v>699</v>
      </c>
      <c r="D190" s="2" t="s">
        <v>6</v>
      </c>
      <c r="E190" s="2" t="s">
        <v>7</v>
      </c>
      <c r="F190" s="2" t="s">
        <v>8</v>
      </c>
      <c r="G190" s="2" t="s">
        <v>33</v>
      </c>
      <c r="H190" s="2">
        <v>2</v>
      </c>
      <c r="I190" s="2">
        <v>1</v>
      </c>
      <c r="K190" s="2">
        <v>2</v>
      </c>
      <c r="L190" s="2">
        <v>87.5</v>
      </c>
      <c r="M190" s="2">
        <v>75</v>
      </c>
      <c r="N190" s="2">
        <v>68.33</v>
      </c>
      <c r="O190" s="2">
        <v>98.18</v>
      </c>
      <c r="P190" s="2">
        <v>0</v>
      </c>
      <c r="Q190" s="2">
        <v>85.44</v>
      </c>
      <c r="R190" s="2">
        <f t="shared" si="16"/>
        <v>0</v>
      </c>
      <c r="S190" s="2">
        <f t="shared" si="12"/>
        <v>0</v>
      </c>
      <c r="T190" s="2">
        <f t="shared" si="13"/>
        <v>0</v>
      </c>
      <c r="U190" s="2">
        <f t="shared" si="14"/>
        <v>0</v>
      </c>
      <c r="V190" s="2">
        <f t="shared" si="15"/>
        <v>1</v>
      </c>
    </row>
    <row r="191" spans="1:22" x14ac:dyDescent="0.2">
      <c r="A191" s="2" t="s">
        <v>257</v>
      </c>
      <c r="B191" s="1" t="s">
        <v>480</v>
      </c>
      <c r="C191" s="2" t="s">
        <v>700</v>
      </c>
      <c r="D191" s="2" t="s">
        <v>6</v>
      </c>
      <c r="E191" s="2" t="s">
        <v>14</v>
      </c>
      <c r="F191" s="2" t="s">
        <v>8</v>
      </c>
      <c r="G191" s="2" t="s">
        <v>17</v>
      </c>
      <c r="H191" s="2">
        <v>1</v>
      </c>
      <c r="I191" s="2">
        <v>2</v>
      </c>
      <c r="K191" s="2">
        <v>1</v>
      </c>
      <c r="L191" s="2">
        <v>40</v>
      </c>
      <c r="M191" s="2">
        <v>52.5</v>
      </c>
      <c r="N191" s="2">
        <v>60</v>
      </c>
      <c r="O191" s="2">
        <v>90.45</v>
      </c>
      <c r="P191" s="2">
        <v>5</v>
      </c>
      <c r="Q191" s="2">
        <v>71.680000000000007</v>
      </c>
      <c r="R191" s="2">
        <f t="shared" si="16"/>
        <v>71.680000000000007</v>
      </c>
      <c r="S191" s="2">
        <f t="shared" si="12"/>
        <v>1</v>
      </c>
      <c r="T191" s="2">
        <f t="shared" si="13"/>
        <v>0</v>
      </c>
      <c r="U191" s="2">
        <f t="shared" si="14"/>
        <v>0</v>
      </c>
      <c r="V191" s="2">
        <f t="shared" si="15"/>
        <v>1</v>
      </c>
    </row>
    <row r="192" spans="1:22" x14ac:dyDescent="0.2">
      <c r="A192" s="2" t="s">
        <v>258</v>
      </c>
      <c r="B192" s="1" t="s">
        <v>481</v>
      </c>
      <c r="C192" s="2" t="s">
        <v>701</v>
      </c>
      <c r="D192" s="2" t="s">
        <v>6</v>
      </c>
      <c r="E192" s="2" t="s">
        <v>14</v>
      </c>
      <c r="F192" s="2" t="s">
        <v>8</v>
      </c>
      <c r="G192" s="2" t="s">
        <v>71</v>
      </c>
      <c r="H192" s="2">
        <v>3</v>
      </c>
      <c r="I192" s="2">
        <v>1</v>
      </c>
      <c r="K192" s="2">
        <v>1</v>
      </c>
      <c r="L192" s="2">
        <v>70</v>
      </c>
      <c r="M192" s="2">
        <v>72.5</v>
      </c>
      <c r="N192" s="2">
        <v>63.33</v>
      </c>
      <c r="O192" s="2">
        <v>93.45</v>
      </c>
      <c r="P192" s="2">
        <v>5</v>
      </c>
      <c r="Q192" s="2">
        <v>83.55</v>
      </c>
      <c r="R192" s="2">
        <f t="shared" si="16"/>
        <v>83.55</v>
      </c>
      <c r="S192" s="2">
        <f t="shared" si="12"/>
        <v>1</v>
      </c>
      <c r="T192" s="2">
        <f t="shared" si="13"/>
        <v>0</v>
      </c>
      <c r="U192" s="2">
        <f t="shared" si="14"/>
        <v>0</v>
      </c>
      <c r="V192" s="2">
        <f t="shared" si="15"/>
        <v>1</v>
      </c>
    </row>
    <row r="193" spans="1:22" x14ac:dyDescent="0.2">
      <c r="A193" s="2" t="s">
        <v>259</v>
      </c>
      <c r="B193" s="1" t="s">
        <v>482</v>
      </c>
      <c r="C193" s="2" t="s">
        <v>702</v>
      </c>
      <c r="D193" s="2" t="s">
        <v>6</v>
      </c>
      <c r="E193" s="2" t="s">
        <v>49</v>
      </c>
      <c r="F193" s="2" t="s">
        <v>24</v>
      </c>
      <c r="G193" s="2" t="s">
        <v>92</v>
      </c>
      <c r="H193" s="2">
        <v>2</v>
      </c>
      <c r="I193" s="2">
        <v>1</v>
      </c>
      <c r="K193" s="2">
        <v>1</v>
      </c>
      <c r="L193" s="2">
        <v>70</v>
      </c>
      <c r="M193" s="2">
        <v>70</v>
      </c>
      <c r="N193" s="2">
        <v>58.33</v>
      </c>
      <c r="O193" s="2">
        <v>100</v>
      </c>
      <c r="P193" s="2">
        <v>0</v>
      </c>
      <c r="Q193" s="2">
        <v>79.67</v>
      </c>
      <c r="R193" s="2">
        <f t="shared" si="16"/>
        <v>79.67</v>
      </c>
      <c r="S193" s="2">
        <f t="shared" si="12"/>
        <v>1</v>
      </c>
      <c r="T193" s="2">
        <f t="shared" si="13"/>
        <v>0</v>
      </c>
      <c r="U193" s="2">
        <f t="shared" si="14"/>
        <v>0</v>
      </c>
      <c r="V193" s="2">
        <f t="shared" si="15"/>
        <v>1</v>
      </c>
    </row>
    <row r="194" spans="1:22" x14ac:dyDescent="0.2">
      <c r="A194" s="2" t="s">
        <v>260</v>
      </c>
      <c r="B194" s="1" t="s">
        <v>483</v>
      </c>
      <c r="C194" s="2" t="s">
        <v>703</v>
      </c>
      <c r="D194" s="2" t="s">
        <v>6</v>
      </c>
      <c r="E194" s="2" t="s">
        <v>11</v>
      </c>
      <c r="F194" s="2" t="s">
        <v>8</v>
      </c>
      <c r="G194" s="2" t="s">
        <v>261</v>
      </c>
      <c r="H194" s="2">
        <v>2</v>
      </c>
      <c r="I194" s="2">
        <v>1</v>
      </c>
      <c r="K194" s="2">
        <v>1</v>
      </c>
      <c r="L194" s="2">
        <v>55</v>
      </c>
      <c r="M194" s="2">
        <v>52.5</v>
      </c>
      <c r="N194" s="2">
        <v>63.33</v>
      </c>
      <c r="O194" s="2">
        <v>90.73</v>
      </c>
      <c r="P194" s="2">
        <v>0</v>
      </c>
      <c r="Q194" s="2">
        <v>70.459999999999994</v>
      </c>
      <c r="R194" s="2">
        <f t="shared" si="16"/>
        <v>70.459999999999994</v>
      </c>
      <c r="S194" s="2">
        <f t="shared" si="12"/>
        <v>1</v>
      </c>
      <c r="T194" s="2">
        <f t="shared" si="13"/>
        <v>0</v>
      </c>
      <c r="U194" s="2">
        <f t="shared" si="14"/>
        <v>0</v>
      </c>
      <c r="V194" s="2">
        <f t="shared" si="15"/>
        <v>1</v>
      </c>
    </row>
    <row r="195" spans="1:22" x14ac:dyDescent="0.2">
      <c r="A195" s="2" t="s">
        <v>262</v>
      </c>
      <c r="B195" s="1" t="s">
        <v>484</v>
      </c>
      <c r="C195" s="2" t="s">
        <v>704</v>
      </c>
      <c r="D195" s="2" t="s">
        <v>6</v>
      </c>
      <c r="E195" s="2" t="s">
        <v>11</v>
      </c>
      <c r="F195" s="2" t="s">
        <v>8</v>
      </c>
      <c r="G195" s="2" t="s">
        <v>263</v>
      </c>
      <c r="H195" s="2">
        <v>2</v>
      </c>
      <c r="I195" s="2">
        <v>1</v>
      </c>
      <c r="K195" s="2">
        <v>1</v>
      </c>
      <c r="L195" s="2">
        <v>82.5</v>
      </c>
      <c r="M195" s="2">
        <v>70</v>
      </c>
      <c r="N195" s="2">
        <v>75</v>
      </c>
      <c r="O195" s="2">
        <v>84.73</v>
      </c>
      <c r="P195" s="2">
        <v>0</v>
      </c>
      <c r="Q195" s="2">
        <v>79.39</v>
      </c>
      <c r="R195" s="2">
        <f t="shared" ref="R195:R217" si="17">IF(K195=1,Q195,0)</f>
        <v>79.39</v>
      </c>
      <c r="S195" s="2">
        <f t="shared" ref="S195:S217" si="18">IF(K195=1,1,0)</f>
        <v>1</v>
      </c>
      <c r="T195" s="2">
        <f t="shared" ref="T195:T217" si="19">IF(J195=1,Q195,0)</f>
        <v>0</v>
      </c>
      <c r="U195" s="2">
        <f t="shared" ref="U195:U228" si="20">IF(J195=1,1,0)</f>
        <v>0</v>
      </c>
      <c r="V195" s="2">
        <f t="shared" ref="V195:V217" si="21">IF(Q195&gt;0,1,0)</f>
        <v>1</v>
      </c>
    </row>
    <row r="196" spans="1:22" x14ac:dyDescent="0.2">
      <c r="A196" s="2" t="s">
        <v>264</v>
      </c>
      <c r="B196" s="1" t="s">
        <v>485</v>
      </c>
      <c r="C196" s="2" t="s">
        <v>705</v>
      </c>
      <c r="D196" s="2" t="s">
        <v>6</v>
      </c>
      <c r="E196" s="2" t="s">
        <v>14</v>
      </c>
      <c r="F196" s="2" t="s">
        <v>8</v>
      </c>
      <c r="G196" s="2" t="s">
        <v>22</v>
      </c>
      <c r="H196" s="2">
        <v>2</v>
      </c>
      <c r="I196" s="2">
        <v>1</v>
      </c>
      <c r="K196" s="2">
        <v>3</v>
      </c>
      <c r="L196" s="2">
        <v>62.5</v>
      </c>
      <c r="M196" s="2">
        <v>37.5</v>
      </c>
      <c r="N196" s="2">
        <v>53.33</v>
      </c>
      <c r="O196" s="2">
        <v>73.64</v>
      </c>
      <c r="P196" s="2">
        <v>0</v>
      </c>
      <c r="Q196" s="2">
        <v>60.12</v>
      </c>
      <c r="R196" s="2">
        <f t="shared" si="17"/>
        <v>0</v>
      </c>
      <c r="S196" s="2">
        <f t="shared" si="18"/>
        <v>0</v>
      </c>
      <c r="T196" s="2">
        <f t="shared" si="19"/>
        <v>0</v>
      </c>
      <c r="U196" s="2">
        <f t="shared" si="20"/>
        <v>0</v>
      </c>
      <c r="V196" s="2">
        <f t="shared" si="21"/>
        <v>1</v>
      </c>
    </row>
    <row r="197" spans="1:22" x14ac:dyDescent="0.2">
      <c r="A197" s="2" t="s">
        <v>265</v>
      </c>
      <c r="B197" s="1" t="s">
        <v>486</v>
      </c>
      <c r="C197" s="2" t="s">
        <v>706</v>
      </c>
      <c r="D197" s="2" t="s">
        <v>6</v>
      </c>
      <c r="E197" s="2" t="s">
        <v>11</v>
      </c>
      <c r="F197" s="2" t="s">
        <v>50</v>
      </c>
      <c r="G197" s="2" t="s">
        <v>51</v>
      </c>
      <c r="H197" s="2">
        <v>1</v>
      </c>
      <c r="K197" s="2">
        <v>1</v>
      </c>
      <c r="L197" s="2">
        <v>75</v>
      </c>
      <c r="M197" s="2">
        <v>87.5</v>
      </c>
      <c r="N197" s="2">
        <v>78.33</v>
      </c>
      <c r="O197" s="2">
        <v>100</v>
      </c>
      <c r="P197" s="2">
        <v>5</v>
      </c>
      <c r="Q197" s="2">
        <v>98.17</v>
      </c>
      <c r="R197" s="2">
        <f t="shared" si="17"/>
        <v>98.17</v>
      </c>
      <c r="S197" s="2">
        <f t="shared" si="18"/>
        <v>1</v>
      </c>
      <c r="T197" s="2">
        <f t="shared" si="19"/>
        <v>0</v>
      </c>
      <c r="U197" s="2">
        <f t="shared" si="20"/>
        <v>0</v>
      </c>
      <c r="V197" s="2">
        <f t="shared" si="21"/>
        <v>1</v>
      </c>
    </row>
    <row r="198" spans="1:22" x14ac:dyDescent="0.2">
      <c r="A198" s="2" t="s">
        <v>266</v>
      </c>
      <c r="B198" s="1" t="s">
        <v>487</v>
      </c>
      <c r="C198" s="2" t="s">
        <v>707</v>
      </c>
      <c r="D198" s="2" t="s">
        <v>6</v>
      </c>
      <c r="E198" s="2" t="s">
        <v>49</v>
      </c>
      <c r="F198" s="2" t="s">
        <v>24</v>
      </c>
      <c r="G198" s="2" t="s">
        <v>92</v>
      </c>
      <c r="H198" s="2">
        <v>2</v>
      </c>
      <c r="I198" s="2">
        <v>2</v>
      </c>
      <c r="K198" s="2">
        <v>1</v>
      </c>
      <c r="L198" s="2">
        <v>55</v>
      </c>
      <c r="M198" s="2">
        <v>52.5</v>
      </c>
      <c r="N198" s="2">
        <v>55</v>
      </c>
      <c r="O198" s="2">
        <v>84.55</v>
      </c>
      <c r="P198" s="2">
        <v>0</v>
      </c>
      <c r="Q198" s="2">
        <v>66.319999999999993</v>
      </c>
      <c r="R198" s="2">
        <f t="shared" si="17"/>
        <v>66.319999999999993</v>
      </c>
      <c r="S198" s="2">
        <f t="shared" si="18"/>
        <v>1</v>
      </c>
      <c r="T198" s="2">
        <f t="shared" si="19"/>
        <v>0</v>
      </c>
      <c r="U198" s="2">
        <f t="shared" si="20"/>
        <v>0</v>
      </c>
      <c r="V198" s="2">
        <f t="shared" si="21"/>
        <v>1</v>
      </c>
    </row>
    <row r="199" spans="1:22" x14ac:dyDescent="0.2">
      <c r="A199" s="2" t="s">
        <v>267</v>
      </c>
      <c r="B199" s="1" t="s">
        <v>488</v>
      </c>
      <c r="C199" s="2" t="s">
        <v>708</v>
      </c>
      <c r="D199" s="2" t="s">
        <v>6</v>
      </c>
      <c r="E199" s="2" t="s">
        <v>11</v>
      </c>
      <c r="F199" s="2" t="s">
        <v>152</v>
      </c>
      <c r="G199" s="2" t="s">
        <v>268</v>
      </c>
      <c r="H199" s="2">
        <v>2</v>
      </c>
      <c r="I199" s="2">
        <v>1</v>
      </c>
      <c r="K199" s="2">
        <v>1</v>
      </c>
      <c r="L199" s="2">
        <v>55</v>
      </c>
      <c r="M199" s="2">
        <v>65</v>
      </c>
      <c r="N199" s="2">
        <v>63.33</v>
      </c>
      <c r="O199" s="2">
        <v>91.82</v>
      </c>
      <c r="P199" s="2">
        <v>5</v>
      </c>
      <c r="Q199" s="2">
        <v>78.39</v>
      </c>
      <c r="R199" s="2">
        <f t="shared" si="17"/>
        <v>78.39</v>
      </c>
      <c r="S199" s="2">
        <f t="shared" si="18"/>
        <v>1</v>
      </c>
      <c r="T199" s="2">
        <f t="shared" si="19"/>
        <v>0</v>
      </c>
      <c r="U199" s="2">
        <f t="shared" si="20"/>
        <v>0</v>
      </c>
      <c r="V199" s="2">
        <f t="shared" si="21"/>
        <v>1</v>
      </c>
    </row>
    <row r="200" spans="1:22" x14ac:dyDescent="0.2">
      <c r="A200" s="2" t="s">
        <v>269</v>
      </c>
      <c r="B200" s="1" t="s">
        <v>489</v>
      </c>
      <c r="C200" s="2" t="s">
        <v>709</v>
      </c>
      <c r="D200" s="2" t="s">
        <v>6</v>
      </c>
      <c r="E200" s="2" t="s">
        <v>11</v>
      </c>
      <c r="F200" s="2" t="s">
        <v>50</v>
      </c>
      <c r="G200" s="2" t="s">
        <v>51</v>
      </c>
      <c r="H200" s="2">
        <v>1</v>
      </c>
      <c r="I200" s="2">
        <v>1</v>
      </c>
      <c r="K200" s="2">
        <v>1</v>
      </c>
      <c r="L200" s="2">
        <v>85</v>
      </c>
      <c r="M200" s="2">
        <v>90</v>
      </c>
      <c r="N200" s="2">
        <v>81.67</v>
      </c>
      <c r="O200" s="2">
        <v>97.27</v>
      </c>
      <c r="P200" s="2">
        <v>5</v>
      </c>
      <c r="Q200" s="2">
        <v>95.24</v>
      </c>
      <c r="R200" s="2">
        <f t="shared" si="17"/>
        <v>95.24</v>
      </c>
      <c r="S200" s="2">
        <f t="shared" si="18"/>
        <v>1</v>
      </c>
      <c r="T200" s="2">
        <f t="shared" si="19"/>
        <v>0</v>
      </c>
      <c r="U200" s="2">
        <f t="shared" si="20"/>
        <v>0</v>
      </c>
      <c r="V200" s="2">
        <f t="shared" si="21"/>
        <v>1</v>
      </c>
    </row>
    <row r="201" spans="1:22" x14ac:dyDescent="0.2">
      <c r="A201" s="2" t="s">
        <v>270</v>
      </c>
      <c r="B201" s="1" t="s">
        <v>490</v>
      </c>
      <c r="C201" s="2" t="s">
        <v>710</v>
      </c>
      <c r="D201" s="2" t="s">
        <v>6</v>
      </c>
      <c r="F201" s="2" t="s">
        <v>8</v>
      </c>
      <c r="G201" s="2" t="s">
        <v>33</v>
      </c>
      <c r="H201" s="2">
        <v>2</v>
      </c>
      <c r="I201" s="2">
        <v>2</v>
      </c>
      <c r="K201" s="2">
        <v>3</v>
      </c>
      <c r="L201" s="2">
        <v>62.5</v>
      </c>
      <c r="M201" s="2">
        <v>67.5</v>
      </c>
      <c r="N201" s="2">
        <v>65</v>
      </c>
      <c r="O201" s="2">
        <v>94.55</v>
      </c>
      <c r="P201" s="2">
        <v>0</v>
      </c>
      <c r="Q201" s="2">
        <v>76.819999999999993</v>
      </c>
      <c r="R201" s="2">
        <f t="shared" si="17"/>
        <v>0</v>
      </c>
      <c r="S201" s="2">
        <f t="shared" si="18"/>
        <v>0</v>
      </c>
      <c r="T201" s="2">
        <f t="shared" si="19"/>
        <v>0</v>
      </c>
      <c r="U201" s="2">
        <f t="shared" si="20"/>
        <v>0</v>
      </c>
      <c r="V201" s="2">
        <f t="shared" si="21"/>
        <v>1</v>
      </c>
    </row>
    <row r="202" spans="1:22" x14ac:dyDescent="0.2">
      <c r="A202" s="2" t="s">
        <v>271</v>
      </c>
      <c r="B202" s="6" t="s">
        <v>491</v>
      </c>
      <c r="C202" s="2" t="s">
        <v>711</v>
      </c>
      <c r="D202" s="2" t="s">
        <v>6</v>
      </c>
      <c r="E202" s="2" t="s">
        <v>11</v>
      </c>
      <c r="F202" s="2" t="s">
        <v>8</v>
      </c>
      <c r="G202" s="2" t="s">
        <v>272</v>
      </c>
      <c r="H202" s="2">
        <v>1</v>
      </c>
      <c r="I202" s="2">
        <v>2</v>
      </c>
      <c r="J202" s="2">
        <v>1</v>
      </c>
      <c r="K202" s="2">
        <v>1</v>
      </c>
      <c r="L202" s="2">
        <v>75</v>
      </c>
      <c r="M202" s="2">
        <v>90</v>
      </c>
      <c r="N202" s="2">
        <v>78.33</v>
      </c>
      <c r="O202" s="2">
        <v>93.64</v>
      </c>
      <c r="P202" s="2">
        <v>5</v>
      </c>
      <c r="Q202" s="2">
        <v>91.12</v>
      </c>
      <c r="R202" s="2">
        <f t="shared" si="17"/>
        <v>91.12</v>
      </c>
      <c r="S202" s="2">
        <f t="shared" si="18"/>
        <v>1</v>
      </c>
      <c r="T202" s="2">
        <f t="shared" si="19"/>
        <v>91.12</v>
      </c>
      <c r="U202" s="1" t="s">
        <v>768</v>
      </c>
      <c r="V202" s="2">
        <f t="shared" si="21"/>
        <v>1</v>
      </c>
    </row>
    <row r="203" spans="1:22" x14ac:dyDescent="0.2">
      <c r="A203" s="2" t="s">
        <v>273</v>
      </c>
      <c r="B203" s="1" t="s">
        <v>492</v>
      </c>
      <c r="C203" s="2" t="s">
        <v>712</v>
      </c>
      <c r="D203" s="2" t="s">
        <v>6</v>
      </c>
      <c r="E203" s="2" t="s">
        <v>11</v>
      </c>
      <c r="F203" s="2" t="s">
        <v>19</v>
      </c>
      <c r="G203" s="2" t="s">
        <v>20</v>
      </c>
      <c r="H203" s="2">
        <v>2</v>
      </c>
      <c r="I203" s="2">
        <v>2</v>
      </c>
      <c r="K203" s="2">
        <v>1</v>
      </c>
      <c r="L203" s="2">
        <v>57.5</v>
      </c>
      <c r="M203" s="2">
        <v>80</v>
      </c>
      <c r="N203" s="2">
        <v>68.33</v>
      </c>
      <c r="O203" s="2">
        <v>100</v>
      </c>
      <c r="P203" s="2">
        <v>0</v>
      </c>
      <c r="Q203" s="2">
        <v>81.17</v>
      </c>
      <c r="R203" s="2">
        <f t="shared" si="17"/>
        <v>81.17</v>
      </c>
      <c r="S203" s="2">
        <f t="shared" si="18"/>
        <v>1</v>
      </c>
      <c r="T203" s="2">
        <f t="shared" si="19"/>
        <v>0</v>
      </c>
      <c r="U203" s="2">
        <f t="shared" si="20"/>
        <v>0</v>
      </c>
      <c r="V203" s="2">
        <f t="shared" si="21"/>
        <v>1</v>
      </c>
    </row>
    <row r="204" spans="1:22" x14ac:dyDescent="0.2">
      <c r="A204" s="2" t="s">
        <v>274</v>
      </c>
      <c r="B204" s="1" t="s">
        <v>493</v>
      </c>
      <c r="C204" s="2" t="s">
        <v>713</v>
      </c>
      <c r="D204" s="2" t="s">
        <v>6</v>
      </c>
      <c r="E204" s="2" t="s">
        <v>14</v>
      </c>
      <c r="F204" s="2" t="s">
        <v>8</v>
      </c>
      <c r="G204" s="2" t="s">
        <v>275</v>
      </c>
      <c r="H204" s="2">
        <v>2</v>
      </c>
      <c r="I204" s="2">
        <v>2</v>
      </c>
      <c r="K204" s="2">
        <v>3</v>
      </c>
      <c r="R204" s="2">
        <f t="shared" si="17"/>
        <v>0</v>
      </c>
      <c r="S204" s="2">
        <f t="shared" si="18"/>
        <v>0</v>
      </c>
      <c r="T204" s="2">
        <f t="shared" si="19"/>
        <v>0</v>
      </c>
      <c r="U204" s="2">
        <f t="shared" si="20"/>
        <v>0</v>
      </c>
      <c r="V204" s="2">
        <f t="shared" si="21"/>
        <v>0</v>
      </c>
    </row>
    <row r="205" spans="1:22" x14ac:dyDescent="0.2">
      <c r="A205" s="2" t="s">
        <v>276</v>
      </c>
      <c r="B205" s="1" t="s">
        <v>494</v>
      </c>
      <c r="C205" s="2" t="s">
        <v>714</v>
      </c>
      <c r="D205" s="2" t="s">
        <v>6</v>
      </c>
      <c r="E205" s="2" t="s">
        <v>7</v>
      </c>
      <c r="F205" s="2" t="s">
        <v>8</v>
      </c>
      <c r="G205" s="2" t="s">
        <v>27</v>
      </c>
      <c r="H205" s="2">
        <v>3</v>
      </c>
      <c r="I205" s="2">
        <v>1</v>
      </c>
      <c r="K205" s="2">
        <v>1</v>
      </c>
      <c r="L205" s="2">
        <v>75</v>
      </c>
      <c r="M205" s="2">
        <v>72.5</v>
      </c>
      <c r="N205" s="2">
        <v>80</v>
      </c>
      <c r="O205" s="2">
        <v>81.819999999999993</v>
      </c>
      <c r="P205" s="2">
        <v>0</v>
      </c>
      <c r="Q205" s="2">
        <v>78.23</v>
      </c>
      <c r="R205" s="2">
        <f t="shared" si="17"/>
        <v>78.23</v>
      </c>
      <c r="S205" s="2">
        <f t="shared" si="18"/>
        <v>1</v>
      </c>
      <c r="T205" s="2">
        <f t="shared" si="19"/>
        <v>0</v>
      </c>
      <c r="U205" s="2">
        <f t="shared" si="20"/>
        <v>0</v>
      </c>
      <c r="V205" s="2">
        <f t="shared" si="21"/>
        <v>1</v>
      </c>
    </row>
    <row r="206" spans="1:22" x14ac:dyDescent="0.2">
      <c r="A206" s="2" t="s">
        <v>277</v>
      </c>
      <c r="B206" s="1" t="s">
        <v>495</v>
      </c>
      <c r="C206" s="2" t="s">
        <v>715</v>
      </c>
      <c r="D206" s="2" t="s">
        <v>6</v>
      </c>
      <c r="E206" s="2" t="s">
        <v>7</v>
      </c>
      <c r="F206" s="2" t="s">
        <v>24</v>
      </c>
      <c r="G206" s="2" t="s">
        <v>92</v>
      </c>
      <c r="H206" s="2">
        <v>2</v>
      </c>
      <c r="K206" s="2">
        <v>1</v>
      </c>
      <c r="L206" s="2">
        <v>82.5</v>
      </c>
      <c r="M206" s="2">
        <v>67.5</v>
      </c>
      <c r="N206" s="2">
        <v>66.67</v>
      </c>
      <c r="O206" s="2">
        <v>100</v>
      </c>
      <c r="P206" s="2">
        <v>5</v>
      </c>
      <c r="Q206" s="2">
        <v>93.33</v>
      </c>
      <c r="R206" s="2">
        <f t="shared" si="17"/>
        <v>93.33</v>
      </c>
      <c r="S206" s="2">
        <f t="shared" si="18"/>
        <v>1</v>
      </c>
      <c r="T206" s="2">
        <f t="shared" si="19"/>
        <v>0</v>
      </c>
      <c r="U206" s="2">
        <f t="shared" si="20"/>
        <v>0</v>
      </c>
      <c r="V206" s="2">
        <f t="shared" si="21"/>
        <v>1</v>
      </c>
    </row>
    <row r="207" spans="1:22" x14ac:dyDescent="0.2">
      <c r="A207" s="2" t="s">
        <v>278</v>
      </c>
      <c r="B207" s="1" t="s">
        <v>496</v>
      </c>
      <c r="C207" s="2" t="s">
        <v>716</v>
      </c>
      <c r="D207" s="2" t="s">
        <v>6</v>
      </c>
      <c r="E207" s="2" t="s">
        <v>14</v>
      </c>
      <c r="F207" s="2" t="s">
        <v>8</v>
      </c>
      <c r="G207" s="2" t="s">
        <v>22</v>
      </c>
      <c r="H207" s="2">
        <v>2</v>
      </c>
      <c r="I207" s="2">
        <v>1</v>
      </c>
      <c r="K207" s="2">
        <v>3</v>
      </c>
      <c r="L207" s="2">
        <v>57.5</v>
      </c>
      <c r="M207" s="2">
        <v>75</v>
      </c>
      <c r="N207" s="2">
        <v>76.67</v>
      </c>
      <c r="O207" s="2">
        <v>90.91</v>
      </c>
      <c r="P207" s="2">
        <v>0</v>
      </c>
      <c r="Q207" s="2">
        <v>78.2</v>
      </c>
      <c r="R207" s="2">
        <f t="shared" si="17"/>
        <v>0</v>
      </c>
      <c r="S207" s="2">
        <f t="shared" si="18"/>
        <v>0</v>
      </c>
      <c r="T207" s="2">
        <f t="shared" si="19"/>
        <v>0</v>
      </c>
      <c r="U207" s="2">
        <f t="shared" si="20"/>
        <v>0</v>
      </c>
      <c r="V207" s="2">
        <f t="shared" si="21"/>
        <v>1</v>
      </c>
    </row>
    <row r="208" spans="1:22" x14ac:dyDescent="0.2">
      <c r="A208" s="2" t="s">
        <v>279</v>
      </c>
      <c r="B208" s="1" t="s">
        <v>497</v>
      </c>
      <c r="C208" s="2" t="s">
        <v>717</v>
      </c>
      <c r="D208" s="2" t="s">
        <v>6</v>
      </c>
      <c r="E208" s="2" t="s">
        <v>11</v>
      </c>
      <c r="F208" s="2" t="s">
        <v>8</v>
      </c>
      <c r="G208" s="2" t="s">
        <v>280</v>
      </c>
      <c r="H208" s="2">
        <v>2</v>
      </c>
      <c r="I208" s="2">
        <v>1</v>
      </c>
      <c r="K208" s="2">
        <v>1</v>
      </c>
      <c r="L208" s="2">
        <v>72.5</v>
      </c>
      <c r="M208" s="2">
        <v>35</v>
      </c>
      <c r="N208" s="2">
        <v>80</v>
      </c>
      <c r="O208" s="2">
        <v>80</v>
      </c>
      <c r="P208" s="2">
        <v>0</v>
      </c>
      <c r="Q208" s="2">
        <v>69.5</v>
      </c>
      <c r="R208" s="2">
        <f t="shared" si="17"/>
        <v>69.5</v>
      </c>
      <c r="S208" s="2">
        <f t="shared" si="18"/>
        <v>1</v>
      </c>
      <c r="T208" s="2">
        <f t="shared" si="19"/>
        <v>0</v>
      </c>
      <c r="U208" s="2">
        <f t="shared" si="20"/>
        <v>0</v>
      </c>
      <c r="V208" s="2">
        <f t="shared" si="21"/>
        <v>1</v>
      </c>
    </row>
    <row r="209" spans="1:22" x14ac:dyDescent="0.2">
      <c r="A209" s="2" t="s">
        <v>281</v>
      </c>
      <c r="B209" s="1" t="s">
        <v>498</v>
      </c>
      <c r="C209" s="2" t="s">
        <v>718</v>
      </c>
      <c r="D209" s="2" t="s">
        <v>6</v>
      </c>
      <c r="E209" s="2" t="s">
        <v>14</v>
      </c>
      <c r="F209" s="2" t="s">
        <v>8</v>
      </c>
      <c r="G209" s="2" t="s">
        <v>27</v>
      </c>
      <c r="H209" s="2">
        <v>3</v>
      </c>
      <c r="I209" s="2">
        <v>2</v>
      </c>
      <c r="K209" s="2">
        <v>1</v>
      </c>
      <c r="L209" s="2">
        <v>55</v>
      </c>
      <c r="M209" s="2">
        <v>80</v>
      </c>
      <c r="N209" s="2">
        <v>66.67</v>
      </c>
      <c r="O209" s="2">
        <v>96.36</v>
      </c>
      <c r="P209" s="2">
        <v>5</v>
      </c>
      <c r="Q209" s="2">
        <v>83.88</v>
      </c>
      <c r="R209" s="2">
        <f t="shared" si="17"/>
        <v>83.88</v>
      </c>
      <c r="S209" s="2">
        <f t="shared" si="18"/>
        <v>1</v>
      </c>
      <c r="T209" s="2">
        <f t="shared" si="19"/>
        <v>0</v>
      </c>
      <c r="U209" s="2">
        <f t="shared" si="20"/>
        <v>0</v>
      </c>
      <c r="V209" s="2">
        <f t="shared" si="21"/>
        <v>1</v>
      </c>
    </row>
    <row r="210" spans="1:22" x14ac:dyDescent="0.2">
      <c r="A210" s="2" t="s">
        <v>282</v>
      </c>
      <c r="B210" s="1" t="s">
        <v>499</v>
      </c>
      <c r="C210" s="2" t="s">
        <v>719</v>
      </c>
      <c r="D210" s="2" t="s">
        <v>6</v>
      </c>
      <c r="E210" s="2" t="s">
        <v>14</v>
      </c>
      <c r="F210" s="2" t="s">
        <v>8</v>
      </c>
      <c r="G210" s="2" t="s">
        <v>27</v>
      </c>
      <c r="H210" s="2">
        <v>3</v>
      </c>
      <c r="I210" s="2">
        <v>2</v>
      </c>
      <c r="K210" s="2">
        <v>2</v>
      </c>
      <c r="R210" s="2">
        <f t="shared" si="17"/>
        <v>0</v>
      </c>
      <c r="S210" s="2">
        <f t="shared" si="18"/>
        <v>0</v>
      </c>
      <c r="T210" s="2">
        <f t="shared" si="19"/>
        <v>0</v>
      </c>
      <c r="U210" s="2">
        <f t="shared" si="20"/>
        <v>0</v>
      </c>
      <c r="V210" s="2">
        <f t="shared" si="21"/>
        <v>0</v>
      </c>
    </row>
    <row r="211" spans="1:22" x14ac:dyDescent="0.2">
      <c r="A211" s="2" t="s">
        <v>283</v>
      </c>
      <c r="B211" s="1" t="s">
        <v>500</v>
      </c>
      <c r="C211" s="2" t="s">
        <v>720</v>
      </c>
      <c r="D211" s="2" t="s">
        <v>6</v>
      </c>
      <c r="E211" s="2" t="s">
        <v>14</v>
      </c>
      <c r="F211" s="2" t="s">
        <v>8</v>
      </c>
      <c r="G211" s="2" t="s">
        <v>71</v>
      </c>
      <c r="H211" s="2">
        <v>3</v>
      </c>
      <c r="I211" s="2">
        <v>1</v>
      </c>
      <c r="K211" s="2">
        <v>2</v>
      </c>
      <c r="L211" s="2">
        <v>55</v>
      </c>
      <c r="M211" s="2">
        <v>40</v>
      </c>
      <c r="N211" s="2">
        <v>63.33</v>
      </c>
      <c r="O211" s="2">
        <v>72.73</v>
      </c>
      <c r="P211" s="2">
        <v>0</v>
      </c>
      <c r="Q211" s="2">
        <v>60.76</v>
      </c>
      <c r="R211" s="2">
        <f t="shared" si="17"/>
        <v>0</v>
      </c>
      <c r="S211" s="2">
        <f t="shared" si="18"/>
        <v>0</v>
      </c>
      <c r="T211" s="2">
        <f t="shared" si="19"/>
        <v>0</v>
      </c>
      <c r="U211" s="2">
        <f t="shared" si="20"/>
        <v>0</v>
      </c>
      <c r="V211" s="2">
        <f t="shared" si="21"/>
        <v>1</v>
      </c>
    </row>
    <row r="212" spans="1:22" x14ac:dyDescent="0.2">
      <c r="A212" s="2" t="s">
        <v>284</v>
      </c>
      <c r="B212" s="1" t="s">
        <v>501</v>
      </c>
      <c r="C212" s="2" t="s">
        <v>721</v>
      </c>
      <c r="D212" s="2" t="s">
        <v>6</v>
      </c>
      <c r="E212" s="2" t="s">
        <v>14</v>
      </c>
      <c r="F212" s="2" t="s">
        <v>19</v>
      </c>
      <c r="G212" s="2" t="s">
        <v>285</v>
      </c>
      <c r="H212" s="2">
        <v>2</v>
      </c>
      <c r="I212" s="2">
        <v>2</v>
      </c>
      <c r="K212" s="2">
        <v>1</v>
      </c>
      <c r="L212" s="2">
        <v>85</v>
      </c>
      <c r="M212" s="2">
        <v>85</v>
      </c>
      <c r="N212" s="2">
        <v>83.33</v>
      </c>
      <c r="O212" s="2">
        <v>100</v>
      </c>
      <c r="P212" s="2">
        <v>5</v>
      </c>
      <c r="Q212" s="2">
        <v>95.67</v>
      </c>
      <c r="R212" s="2">
        <f t="shared" si="17"/>
        <v>95.67</v>
      </c>
      <c r="S212" s="2">
        <f t="shared" si="18"/>
        <v>1</v>
      </c>
      <c r="T212" s="2">
        <f t="shared" si="19"/>
        <v>0</v>
      </c>
      <c r="U212" s="2">
        <f t="shared" si="20"/>
        <v>0</v>
      </c>
      <c r="V212" s="2">
        <f t="shared" si="21"/>
        <v>1</v>
      </c>
    </row>
    <row r="213" spans="1:22" x14ac:dyDescent="0.2">
      <c r="A213" s="2" t="s">
        <v>286</v>
      </c>
      <c r="B213" s="1" t="s">
        <v>502</v>
      </c>
      <c r="C213" s="2" t="s">
        <v>722</v>
      </c>
      <c r="D213" s="2" t="s">
        <v>6</v>
      </c>
      <c r="E213" s="2" t="s">
        <v>14</v>
      </c>
      <c r="F213" s="2" t="s">
        <v>8</v>
      </c>
      <c r="G213" s="2" t="s">
        <v>33</v>
      </c>
      <c r="H213" s="2">
        <v>2</v>
      </c>
      <c r="K213" s="2">
        <v>2</v>
      </c>
      <c r="L213" s="2">
        <v>72.5</v>
      </c>
      <c r="M213" s="2">
        <v>72.5</v>
      </c>
      <c r="N213" s="2">
        <v>75</v>
      </c>
      <c r="O213" s="2">
        <v>99.09</v>
      </c>
      <c r="P213" s="2">
        <v>5</v>
      </c>
      <c r="Q213" s="2">
        <v>88.64</v>
      </c>
      <c r="R213" s="2">
        <f t="shared" si="17"/>
        <v>0</v>
      </c>
      <c r="S213" s="2">
        <f t="shared" si="18"/>
        <v>0</v>
      </c>
      <c r="T213" s="2">
        <f t="shared" si="19"/>
        <v>0</v>
      </c>
      <c r="U213" s="2">
        <f t="shared" si="20"/>
        <v>0</v>
      </c>
      <c r="V213" s="2">
        <f t="shared" si="21"/>
        <v>1</v>
      </c>
    </row>
    <row r="214" spans="1:22" x14ac:dyDescent="0.2">
      <c r="A214" s="2" t="s">
        <v>287</v>
      </c>
      <c r="B214" s="1" t="s">
        <v>503</v>
      </c>
      <c r="C214" s="2" t="s">
        <v>723</v>
      </c>
      <c r="D214" s="2" t="s">
        <v>6</v>
      </c>
      <c r="E214" s="2" t="s">
        <v>11</v>
      </c>
      <c r="F214" s="2" t="s">
        <v>8</v>
      </c>
      <c r="G214" s="2" t="s">
        <v>33</v>
      </c>
      <c r="H214" s="2">
        <v>2</v>
      </c>
      <c r="K214" s="2">
        <v>3</v>
      </c>
      <c r="L214" s="2">
        <v>45</v>
      </c>
      <c r="M214" s="2">
        <v>80</v>
      </c>
      <c r="N214" s="2">
        <v>53.33</v>
      </c>
      <c r="O214" s="2">
        <v>96.36</v>
      </c>
      <c r="P214" s="2">
        <v>5</v>
      </c>
      <c r="Q214" s="2">
        <v>79.209999999999994</v>
      </c>
      <c r="R214" s="2">
        <f t="shared" si="17"/>
        <v>0</v>
      </c>
      <c r="S214" s="2">
        <f t="shared" si="18"/>
        <v>0</v>
      </c>
      <c r="T214" s="2">
        <f t="shared" si="19"/>
        <v>0</v>
      </c>
      <c r="U214" s="2">
        <f t="shared" si="20"/>
        <v>0</v>
      </c>
      <c r="V214" s="2">
        <f t="shared" si="21"/>
        <v>1</v>
      </c>
    </row>
    <row r="215" spans="1:22" x14ac:dyDescent="0.2">
      <c r="A215" s="2" t="s">
        <v>288</v>
      </c>
      <c r="B215" s="1" t="s">
        <v>504</v>
      </c>
      <c r="C215" s="2" t="s">
        <v>724</v>
      </c>
      <c r="D215" s="2" t="s">
        <v>6</v>
      </c>
      <c r="E215" s="2" t="s">
        <v>11</v>
      </c>
      <c r="F215" s="2" t="s">
        <v>8</v>
      </c>
      <c r="G215" s="2" t="s">
        <v>33</v>
      </c>
      <c r="H215" s="2">
        <v>2</v>
      </c>
      <c r="K215" s="2">
        <v>3</v>
      </c>
      <c r="L215" s="2">
        <v>70</v>
      </c>
      <c r="M215" s="2">
        <v>70</v>
      </c>
      <c r="N215" s="2">
        <v>68.33</v>
      </c>
      <c r="O215" s="2">
        <v>99.09</v>
      </c>
      <c r="P215" s="2">
        <v>0</v>
      </c>
      <c r="Q215" s="2">
        <v>81.3</v>
      </c>
      <c r="R215" s="2">
        <f t="shared" si="17"/>
        <v>0</v>
      </c>
      <c r="S215" s="2">
        <f t="shared" si="18"/>
        <v>0</v>
      </c>
      <c r="T215" s="2">
        <f t="shared" si="19"/>
        <v>0</v>
      </c>
      <c r="U215" s="2">
        <f t="shared" si="20"/>
        <v>0</v>
      </c>
      <c r="V215" s="2">
        <f t="shared" si="21"/>
        <v>1</v>
      </c>
    </row>
    <row r="216" spans="1:22" x14ac:dyDescent="0.2">
      <c r="A216" s="2" t="s">
        <v>289</v>
      </c>
      <c r="B216" s="1" t="s">
        <v>505</v>
      </c>
      <c r="C216" s="2" t="s">
        <v>725</v>
      </c>
      <c r="D216" s="2" t="s">
        <v>6</v>
      </c>
      <c r="E216" s="2" t="s">
        <v>49</v>
      </c>
      <c r="F216" s="2" t="s">
        <v>50</v>
      </c>
      <c r="G216" s="2" t="s">
        <v>51</v>
      </c>
      <c r="H216" s="2">
        <v>1</v>
      </c>
      <c r="I216" s="2">
        <v>1</v>
      </c>
      <c r="K216" s="2">
        <v>3</v>
      </c>
      <c r="L216" s="2">
        <v>90</v>
      </c>
      <c r="M216" s="2">
        <v>90</v>
      </c>
      <c r="N216" s="2">
        <v>80</v>
      </c>
      <c r="O216" s="2">
        <v>100</v>
      </c>
      <c r="P216" s="2">
        <v>0</v>
      </c>
      <c r="Q216" s="2">
        <v>92</v>
      </c>
      <c r="R216" s="2">
        <f t="shared" si="17"/>
        <v>0</v>
      </c>
      <c r="S216" s="2">
        <f t="shared" si="18"/>
        <v>0</v>
      </c>
      <c r="T216" s="2">
        <f t="shared" si="19"/>
        <v>0</v>
      </c>
      <c r="U216" s="2">
        <f t="shared" si="20"/>
        <v>0</v>
      </c>
      <c r="V216" s="2">
        <f t="shared" si="21"/>
        <v>1</v>
      </c>
    </row>
    <row r="217" spans="1:22" x14ac:dyDescent="0.2">
      <c r="A217" s="2" t="s">
        <v>290</v>
      </c>
      <c r="B217" s="1" t="s">
        <v>506</v>
      </c>
      <c r="C217" s="2" t="s">
        <v>726</v>
      </c>
      <c r="D217" s="2" t="s">
        <v>6</v>
      </c>
      <c r="E217" s="2" t="s">
        <v>14</v>
      </c>
      <c r="F217" s="2" t="s">
        <v>8</v>
      </c>
      <c r="G217" s="2" t="s">
        <v>291</v>
      </c>
      <c r="H217" s="2">
        <v>1</v>
      </c>
      <c r="I217" s="2">
        <v>2</v>
      </c>
      <c r="K217" s="2">
        <v>1</v>
      </c>
      <c r="L217" s="2">
        <v>77.5</v>
      </c>
      <c r="M217" s="2">
        <v>87.5</v>
      </c>
      <c r="N217" s="2">
        <v>70</v>
      </c>
      <c r="O217" s="2">
        <v>98.18</v>
      </c>
      <c r="P217" s="2">
        <v>5</v>
      </c>
      <c r="Q217" s="2">
        <v>91.27</v>
      </c>
      <c r="R217" s="2">
        <f t="shared" si="17"/>
        <v>91.27</v>
      </c>
      <c r="S217" s="2">
        <f t="shared" si="18"/>
        <v>1</v>
      </c>
      <c r="T217" s="2">
        <f t="shared" si="19"/>
        <v>0</v>
      </c>
      <c r="U217" s="2">
        <f t="shared" si="20"/>
        <v>0</v>
      </c>
      <c r="V217" s="2">
        <f t="shared" si="21"/>
        <v>1</v>
      </c>
    </row>
    <row r="218" spans="1:22" x14ac:dyDescent="0.2">
      <c r="G218" s="5" t="s">
        <v>509</v>
      </c>
      <c r="H218" s="2">
        <f>COUNTIF(H2:H217,1)</f>
        <v>51</v>
      </c>
      <c r="I218" s="2">
        <f>COUNTIF(I2:I217,1)</f>
        <v>126</v>
      </c>
      <c r="K218" s="5"/>
      <c r="U218" s="2">
        <f t="shared" si="20"/>
        <v>0</v>
      </c>
    </row>
    <row r="219" spans="1:22" x14ac:dyDescent="0.2">
      <c r="C219" s="2" t="s">
        <v>727</v>
      </c>
      <c r="G219" s="5" t="s">
        <v>508</v>
      </c>
      <c r="H219" s="2">
        <f>COUNTIF(H2:H217,2)</f>
        <v>123</v>
      </c>
      <c r="I219" s="2">
        <f>COUNTIF(I2:I217,2)</f>
        <v>73</v>
      </c>
      <c r="J219" s="2">
        <f>COUNTIF(J2:J217,1)</f>
        <v>17</v>
      </c>
      <c r="K219" s="5">
        <f>COUNTIF(K2:K217,1)</f>
        <v>146</v>
      </c>
      <c r="U219" s="2">
        <f t="shared" si="20"/>
        <v>0</v>
      </c>
    </row>
    <row r="220" spans="1:22" x14ac:dyDescent="0.2">
      <c r="C220" s="2" t="s">
        <v>728</v>
      </c>
      <c r="G220" s="5" t="s">
        <v>733</v>
      </c>
      <c r="H220" s="2">
        <f>COUNTIF(H2:H217,3)</f>
        <v>42</v>
      </c>
      <c r="I220" s="2">
        <f>COUNTIF(I2:I217,"")</f>
        <v>17</v>
      </c>
      <c r="K220" s="5">
        <f>COUNTIF(K2:K217,2)</f>
        <v>16</v>
      </c>
      <c r="U220" s="2">
        <f t="shared" si="20"/>
        <v>0</v>
      </c>
    </row>
    <row r="221" spans="1:22" x14ac:dyDescent="0.2">
      <c r="C221" s="2" t="s">
        <v>731</v>
      </c>
      <c r="K221" s="2">
        <f>COUNTIF(K2:K217,3)</f>
        <v>54</v>
      </c>
      <c r="U221" s="2">
        <f t="shared" si="20"/>
        <v>0</v>
      </c>
    </row>
    <row r="222" spans="1:22" x14ac:dyDescent="0.2">
      <c r="H222" s="2">
        <f>H219+H218</f>
        <v>174</v>
      </c>
      <c r="I222" s="2">
        <f>I219+I218</f>
        <v>199</v>
      </c>
      <c r="U222" s="2">
        <f t="shared" si="20"/>
        <v>0</v>
      </c>
    </row>
    <row r="223" spans="1:22" x14ac:dyDescent="0.2">
      <c r="G223" s="9" t="s">
        <v>734</v>
      </c>
      <c r="U223" s="2">
        <f t="shared" si="20"/>
        <v>0</v>
      </c>
    </row>
    <row r="224" spans="1:22" x14ac:dyDescent="0.2">
      <c r="G224" s="2" t="s">
        <v>509</v>
      </c>
      <c r="H224" s="2">
        <f>H218/H222*100</f>
        <v>29.310344827586203</v>
      </c>
      <c r="I224" s="2">
        <f>I218/I222*100</f>
        <v>63.316582914572862</v>
      </c>
      <c r="K224" s="5"/>
      <c r="U224" s="2">
        <f t="shared" si="20"/>
        <v>0</v>
      </c>
    </row>
    <row r="225" spans="7:21" x14ac:dyDescent="0.2">
      <c r="G225" s="2" t="s">
        <v>508</v>
      </c>
      <c r="H225" s="2">
        <f>H219/H222*100</f>
        <v>70.689655172413794</v>
      </c>
      <c r="I225" s="2">
        <f>I219/I222*100</f>
        <v>36.683417085427131</v>
      </c>
      <c r="K225" s="5"/>
      <c r="M225" s="10"/>
      <c r="N225" s="10"/>
      <c r="O225" s="13" t="s">
        <v>751</v>
      </c>
      <c r="P225" s="13" t="s">
        <v>746</v>
      </c>
      <c r="U225" s="2">
        <f t="shared" si="20"/>
        <v>0</v>
      </c>
    </row>
    <row r="226" spans="7:21" x14ac:dyDescent="0.2">
      <c r="M226" s="14" t="s">
        <v>747</v>
      </c>
      <c r="N226" s="10"/>
      <c r="O226" s="12">
        <f>AVERAGE(Q2:Q217)</f>
        <v>84.157559808612419</v>
      </c>
      <c r="P226" s="11">
        <f>SUM(V2:V217)</f>
        <v>209</v>
      </c>
      <c r="U226" s="2">
        <f t="shared" si="20"/>
        <v>0</v>
      </c>
    </row>
    <row r="227" spans="7:21" x14ac:dyDescent="0.2">
      <c r="M227" s="14" t="s">
        <v>748</v>
      </c>
      <c r="N227" s="10"/>
      <c r="O227" s="12">
        <f>SUM(R2:R217)/SUM(S2:S217)</f>
        <v>84.808356164383511</v>
      </c>
      <c r="P227" s="11">
        <f>SUM(S2:S217)</f>
        <v>146</v>
      </c>
      <c r="U227" s="2">
        <f t="shared" si="20"/>
        <v>0</v>
      </c>
    </row>
    <row r="228" spans="7:21" x14ac:dyDescent="0.2">
      <c r="M228" s="14" t="s">
        <v>749</v>
      </c>
      <c r="N228" s="10"/>
      <c r="O228" s="12" t="e">
        <f>SUM(T2:T217)/SUM(U2:U217)</f>
        <v>#DIV/0!</v>
      </c>
      <c r="P228" s="11">
        <f>SUM(U2:U217)</f>
        <v>0</v>
      </c>
      <c r="U228" s="2">
        <f t="shared" si="20"/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ATOC-1060-2018_AllData_woID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Gold</dc:creator>
  <cp:lastModifiedBy>Microsoft Office User</cp:lastModifiedBy>
  <dcterms:created xsi:type="dcterms:W3CDTF">2018-09-10T19:23:30Z</dcterms:created>
  <dcterms:modified xsi:type="dcterms:W3CDTF">2019-10-24T00:04:10Z</dcterms:modified>
</cp:coreProperties>
</file>