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LaboratorioI\2023-2C\Clase 8\"/>
    </mc:Choice>
  </mc:AlternateContent>
  <xr:revisionPtr revIDLastSave="0" documentId="13_ncr:1_{BD3A7FE9-DE39-45BA-B006-D3444BDBB8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" sheetId="1" r:id="rId1"/>
    <sheet name="P2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1" i="2"/>
  <c r="G10" i="2"/>
  <c r="G9" i="2"/>
  <c r="G8" i="2"/>
  <c r="G7" i="2"/>
  <c r="G6" i="2"/>
  <c r="G5" i="2"/>
  <c r="G4" i="2"/>
  <c r="G3" i="2"/>
  <c r="G2" i="2"/>
  <c r="E4" i="1"/>
  <c r="E2" i="1"/>
</calcChain>
</file>

<file path=xl/sharedStrings.xml><?xml version="1.0" encoding="utf-8"?>
<sst xmlns="http://schemas.openxmlformats.org/spreadsheetml/2006/main" count="25" uniqueCount="24">
  <si>
    <t>PROMEDIO</t>
  </si>
  <si>
    <t>RESULTADO</t>
  </si>
  <si>
    <t>Servicios</t>
  </si>
  <si>
    <t>Alimentación</t>
  </si>
  <si>
    <t>Limpieza</t>
  </si>
  <si>
    <t>Transporte</t>
  </si>
  <si>
    <t>Educación</t>
  </si>
  <si>
    <t>Salud</t>
  </si>
  <si>
    <t>Ocio</t>
  </si>
  <si>
    <t>Impuestos</t>
  </si>
  <si>
    <t>Vestimenta</t>
  </si>
  <si>
    <t>Inversiones</t>
  </si>
  <si>
    <t>Dia</t>
  </si>
  <si>
    <t>Categoria</t>
  </si>
  <si>
    <t>Importe</t>
  </si>
  <si>
    <t>Nota</t>
  </si>
  <si>
    <t>Posición</t>
  </si>
  <si>
    <t>#</t>
  </si>
  <si>
    <t>Primavera</t>
  </si>
  <si>
    <t>Verano</t>
  </si>
  <si>
    <t>Otoño</t>
  </si>
  <si>
    <t>Invierno</t>
  </si>
  <si>
    <t>Calidos</t>
  </si>
  <si>
    <t>Frios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</si>
</sst>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20" zoomScaleNormal="120" workbookViewId="0">
      <selection activeCell="E2" sqref="E2"/>
    </sheetView>
  </sheetViews>
  <sheetFormatPr baseColWidth="10" defaultColWidth="9.140625" defaultRowHeight="15" x14ac:dyDescent="0.25"/>
  <cols>
    <col min="4" max="4" width="11.28515625" bestFit="1" customWidth="1"/>
  </cols>
  <sheetData>
    <row r="1" spans="1:5" s="4" customFormat="1" x14ac:dyDescent="0.25">
      <c r="A1" s="4" t="s">
        <v>17</v>
      </c>
      <c r="B1" s="4" t="s">
        <v>15</v>
      </c>
      <c r="C1" s="4" t="s">
        <v>16</v>
      </c>
    </row>
    <row r="2" spans="1:5" x14ac:dyDescent="0.25">
      <c r="A2">
        <v>1</v>
      </c>
      <c r="B2">
        <v>0</v>
      </c>
      <c r="C2">
        <v>0</v>
      </c>
      <c r="D2" t="s">
        <v>0</v>
      </c>
      <c r="E2">
        <f>AVERAGE(B2:B31)</f>
        <v>5</v>
      </c>
    </row>
    <row r="3" spans="1:5" x14ac:dyDescent="0.25">
      <c r="A3">
        <v>2</v>
      </c>
      <c r="B3">
        <v>10</v>
      </c>
      <c r="C3">
        <v>1</v>
      </c>
    </row>
    <row r="4" spans="1:5" x14ac:dyDescent="0.25">
      <c r="A4">
        <v>3</v>
      </c>
      <c r="B4">
        <v>1</v>
      </c>
      <c r="C4">
        <v>2</v>
      </c>
      <c r="D4" t="s">
        <v>1</v>
      </c>
      <c r="E4">
        <f>COUNTIF(B2:B31, "&gt;5")</f>
        <v>14</v>
      </c>
    </row>
    <row r="5" spans="1:5" x14ac:dyDescent="0.25">
      <c r="A5">
        <v>4</v>
      </c>
      <c r="B5">
        <v>9</v>
      </c>
      <c r="C5">
        <v>3</v>
      </c>
    </row>
    <row r="6" spans="1:5" x14ac:dyDescent="0.25">
      <c r="A6">
        <v>5</v>
      </c>
      <c r="B6">
        <v>2</v>
      </c>
      <c r="C6">
        <v>4</v>
      </c>
    </row>
    <row r="7" spans="1:5" x14ac:dyDescent="0.25">
      <c r="A7">
        <v>6</v>
      </c>
      <c r="B7">
        <v>8</v>
      </c>
      <c r="C7">
        <v>5</v>
      </c>
    </row>
    <row r="8" spans="1:5" x14ac:dyDescent="0.25">
      <c r="A8">
        <v>7</v>
      </c>
      <c r="B8">
        <v>3</v>
      </c>
      <c r="C8">
        <v>6</v>
      </c>
    </row>
    <row r="9" spans="1:5" x14ac:dyDescent="0.25">
      <c r="A9">
        <v>8</v>
      </c>
      <c r="B9">
        <v>7</v>
      </c>
      <c r="C9">
        <v>7</v>
      </c>
    </row>
    <row r="10" spans="1:5" x14ac:dyDescent="0.25">
      <c r="A10">
        <v>9</v>
      </c>
      <c r="B10">
        <v>4</v>
      </c>
      <c r="C10">
        <v>8</v>
      </c>
    </row>
    <row r="11" spans="1:5" x14ac:dyDescent="0.25">
      <c r="A11">
        <v>10</v>
      </c>
      <c r="B11">
        <v>6</v>
      </c>
      <c r="C11">
        <v>9</v>
      </c>
    </row>
    <row r="12" spans="1:5" x14ac:dyDescent="0.25">
      <c r="A12">
        <v>11</v>
      </c>
      <c r="B12">
        <v>5</v>
      </c>
      <c r="C12">
        <v>10</v>
      </c>
    </row>
    <row r="13" spans="1:5" x14ac:dyDescent="0.25">
      <c r="A13">
        <v>12</v>
      </c>
      <c r="B13">
        <v>5</v>
      </c>
      <c r="C13">
        <v>11</v>
      </c>
    </row>
    <row r="14" spans="1:5" x14ac:dyDescent="0.25">
      <c r="A14">
        <v>13</v>
      </c>
      <c r="B14">
        <v>6</v>
      </c>
      <c r="C14">
        <v>12</v>
      </c>
    </row>
    <row r="15" spans="1:5" x14ac:dyDescent="0.25">
      <c r="A15">
        <v>14</v>
      </c>
      <c r="B15">
        <v>4</v>
      </c>
      <c r="C15">
        <v>13</v>
      </c>
    </row>
    <row r="16" spans="1:5" x14ac:dyDescent="0.25">
      <c r="A16">
        <v>15</v>
      </c>
      <c r="B16">
        <v>7</v>
      </c>
      <c r="C16">
        <v>14</v>
      </c>
    </row>
    <row r="17" spans="1:3" x14ac:dyDescent="0.25">
      <c r="A17">
        <v>16</v>
      </c>
      <c r="B17">
        <v>3</v>
      </c>
      <c r="C17">
        <v>15</v>
      </c>
    </row>
    <row r="18" spans="1:3" x14ac:dyDescent="0.25">
      <c r="A18">
        <v>17</v>
      </c>
      <c r="B18">
        <v>8</v>
      </c>
      <c r="C18">
        <v>16</v>
      </c>
    </row>
    <row r="19" spans="1:3" x14ac:dyDescent="0.25">
      <c r="A19">
        <v>18</v>
      </c>
      <c r="B19">
        <v>2</v>
      </c>
      <c r="C19">
        <v>17</v>
      </c>
    </row>
    <row r="20" spans="1:3" x14ac:dyDescent="0.25">
      <c r="A20">
        <v>19</v>
      </c>
      <c r="B20">
        <v>9</v>
      </c>
      <c r="C20">
        <v>18</v>
      </c>
    </row>
    <row r="21" spans="1:3" x14ac:dyDescent="0.25">
      <c r="A21">
        <v>20</v>
      </c>
      <c r="B21">
        <v>1</v>
      </c>
      <c r="C21">
        <v>19</v>
      </c>
    </row>
    <row r="22" spans="1:3" x14ac:dyDescent="0.25">
      <c r="A22">
        <v>21</v>
      </c>
      <c r="B22">
        <v>10</v>
      </c>
      <c r="C22">
        <v>20</v>
      </c>
    </row>
    <row r="23" spans="1:3" x14ac:dyDescent="0.25">
      <c r="A23">
        <v>22</v>
      </c>
      <c r="B23">
        <v>0</v>
      </c>
      <c r="C23">
        <v>21</v>
      </c>
    </row>
    <row r="24" spans="1:3" x14ac:dyDescent="0.25">
      <c r="A24">
        <v>23</v>
      </c>
      <c r="B24">
        <v>9</v>
      </c>
      <c r="C24">
        <v>22</v>
      </c>
    </row>
    <row r="25" spans="1:3" x14ac:dyDescent="0.25">
      <c r="A25">
        <v>24</v>
      </c>
      <c r="B25">
        <v>1</v>
      </c>
      <c r="C25">
        <v>23</v>
      </c>
    </row>
    <row r="26" spans="1:3" x14ac:dyDescent="0.25">
      <c r="A26">
        <v>25</v>
      </c>
      <c r="B26">
        <v>8</v>
      </c>
      <c r="C26">
        <v>24</v>
      </c>
    </row>
    <row r="27" spans="1:3" x14ac:dyDescent="0.25">
      <c r="A27">
        <v>26</v>
      </c>
      <c r="B27">
        <v>2</v>
      </c>
      <c r="C27">
        <v>25</v>
      </c>
    </row>
    <row r="28" spans="1:3" x14ac:dyDescent="0.25">
      <c r="A28">
        <v>27</v>
      </c>
      <c r="B28">
        <v>7</v>
      </c>
      <c r="C28">
        <v>26</v>
      </c>
    </row>
    <row r="29" spans="1:3" x14ac:dyDescent="0.25">
      <c r="A29">
        <v>28</v>
      </c>
      <c r="B29">
        <v>3</v>
      </c>
      <c r="C29">
        <v>27</v>
      </c>
    </row>
    <row r="30" spans="1:3" x14ac:dyDescent="0.25">
      <c r="A30">
        <v>29</v>
      </c>
      <c r="B30">
        <v>6</v>
      </c>
      <c r="C30">
        <v>28</v>
      </c>
    </row>
    <row r="31" spans="1:3" x14ac:dyDescent="0.25">
      <c r="A31">
        <v>30</v>
      </c>
      <c r="B31">
        <v>4</v>
      </c>
      <c r="C3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6E67-4C39-45EC-8DFD-E0EBEE49BD3F}">
  <dimension ref="A1:J34"/>
  <sheetViews>
    <sheetView tabSelected="1" topLeftCell="A22" workbookViewId="0">
      <selection activeCell="A35" sqref="A35"/>
    </sheetView>
  </sheetViews>
  <sheetFormatPr baseColWidth="10" defaultRowHeight="15" x14ac:dyDescent="0.25"/>
  <cols>
    <col min="3" max="3" width="11.42578125" style="1"/>
    <col min="6" max="6" width="12.85546875" bestFit="1" customWidth="1"/>
  </cols>
  <sheetData>
    <row r="1" spans="1:10" x14ac:dyDescent="0.25">
      <c r="A1" t="s">
        <v>12</v>
      </c>
      <c r="B1" t="s">
        <v>13</v>
      </c>
      <c r="C1" s="1" t="s">
        <v>14</v>
      </c>
      <c r="I1" t="s">
        <v>12</v>
      </c>
    </row>
    <row r="2" spans="1:10" x14ac:dyDescent="0.25">
      <c r="A2">
        <v>8</v>
      </c>
      <c r="B2">
        <v>4</v>
      </c>
      <c r="C2" s="1">
        <v>625.6</v>
      </c>
      <c r="E2">
        <v>1</v>
      </c>
      <c r="F2" t="s">
        <v>2</v>
      </c>
      <c r="G2">
        <f>SUMIF(B2:B33, "=1", C2:C33)</f>
        <v>2176.4</v>
      </c>
      <c r="H2">
        <v>0</v>
      </c>
      <c r="I2">
        <v>1</v>
      </c>
      <c r="J2">
        <f>COUNTIF(A$2:A$33, "=1")</f>
        <v>1</v>
      </c>
    </row>
    <row r="3" spans="1:10" x14ac:dyDescent="0.25">
      <c r="A3">
        <v>15</v>
      </c>
      <c r="B3">
        <v>10</v>
      </c>
      <c r="C3" s="1">
        <v>380.3</v>
      </c>
      <c r="E3">
        <v>2</v>
      </c>
      <c r="F3" t="s">
        <v>3</v>
      </c>
      <c r="G3">
        <f>SUMIF(B2:B33, "=2", C2:C33)</f>
        <v>2002.1999999999998</v>
      </c>
      <c r="H3">
        <v>1</v>
      </c>
      <c r="I3">
        <v>2</v>
      </c>
      <c r="J3">
        <f>COUNTIF(A$2:A$33, "=2")</f>
        <v>3</v>
      </c>
    </row>
    <row r="4" spans="1:10" x14ac:dyDescent="0.25">
      <c r="A4">
        <v>2</v>
      </c>
      <c r="B4">
        <v>5</v>
      </c>
      <c r="C4" s="1">
        <v>150.19999999999999</v>
      </c>
      <c r="E4" s="2">
        <v>3</v>
      </c>
      <c r="F4" s="2" t="s">
        <v>4</v>
      </c>
      <c r="G4" s="2">
        <f>SUMIF(B2:B33, "=3", C2:C33)</f>
        <v>2211.1</v>
      </c>
      <c r="H4">
        <v>2</v>
      </c>
      <c r="I4">
        <v>3</v>
      </c>
      <c r="J4">
        <f>COUNTIF(A$2:A$33, "=3")</f>
        <v>1</v>
      </c>
    </row>
    <row r="5" spans="1:10" x14ac:dyDescent="0.25">
      <c r="A5">
        <v>20</v>
      </c>
      <c r="B5">
        <v>9</v>
      </c>
      <c r="C5" s="1">
        <v>400.5</v>
      </c>
      <c r="E5">
        <v>4</v>
      </c>
      <c r="F5" t="s">
        <v>5</v>
      </c>
      <c r="G5">
        <f>SUMIF(B2:B33, "=4", C2:C33)</f>
        <v>1576.6</v>
      </c>
      <c r="H5">
        <v>3</v>
      </c>
      <c r="I5">
        <v>4</v>
      </c>
      <c r="J5">
        <f>COUNTIF(A$2:A$33, "=4")</f>
        <v>1</v>
      </c>
    </row>
    <row r="6" spans="1:10" x14ac:dyDescent="0.25">
      <c r="A6">
        <v>27</v>
      </c>
      <c r="B6">
        <v>4</v>
      </c>
      <c r="C6" s="1">
        <v>420.4</v>
      </c>
      <c r="E6">
        <v>5</v>
      </c>
      <c r="F6" t="s">
        <v>6</v>
      </c>
      <c r="G6">
        <f>SUMIF(B2:B33, "=5", C2:C33)</f>
        <v>1771.5000000000002</v>
      </c>
      <c r="H6">
        <v>4</v>
      </c>
      <c r="I6">
        <v>5</v>
      </c>
      <c r="J6">
        <f>COUNTIF(A$2:A$33, "=5")</f>
        <v>1</v>
      </c>
    </row>
    <row r="7" spans="1:10" x14ac:dyDescent="0.25">
      <c r="A7">
        <v>12</v>
      </c>
      <c r="B7">
        <v>8</v>
      </c>
      <c r="C7" s="1">
        <v>250.25</v>
      </c>
      <c r="E7">
        <v>6</v>
      </c>
      <c r="F7" t="s">
        <v>7</v>
      </c>
      <c r="G7">
        <f>SUMIF(B2:B33, "=6", C2:C33)</f>
        <v>925.5</v>
      </c>
      <c r="H7">
        <v>5</v>
      </c>
      <c r="I7">
        <v>6</v>
      </c>
      <c r="J7">
        <f>COUNTIF(A$2:A$33, "=6")</f>
        <v>1</v>
      </c>
    </row>
    <row r="8" spans="1:10" x14ac:dyDescent="0.25">
      <c r="A8">
        <v>25</v>
      </c>
      <c r="B8">
        <v>10</v>
      </c>
      <c r="C8" s="1">
        <v>310.89999999999998</v>
      </c>
      <c r="E8">
        <v>7</v>
      </c>
      <c r="F8" t="s">
        <v>8</v>
      </c>
      <c r="G8">
        <f>SUMIF(B2:B33, "=7", C2:C33)</f>
        <v>1067</v>
      </c>
      <c r="H8">
        <v>6</v>
      </c>
      <c r="I8">
        <v>7</v>
      </c>
      <c r="J8">
        <f>COUNTIF(A$2:A$33, "=7")</f>
        <v>1</v>
      </c>
    </row>
    <row r="9" spans="1:10" x14ac:dyDescent="0.25">
      <c r="A9">
        <v>11</v>
      </c>
      <c r="B9">
        <v>3</v>
      </c>
      <c r="C9" s="1">
        <v>700.8</v>
      </c>
      <c r="E9">
        <v>8</v>
      </c>
      <c r="F9" t="s">
        <v>9</v>
      </c>
      <c r="G9">
        <f>SUMIF(B2:B33, "=8", C2:C33)</f>
        <v>1052.5</v>
      </c>
      <c r="H9">
        <v>7</v>
      </c>
      <c r="I9">
        <v>8</v>
      </c>
      <c r="J9">
        <f>COUNTIF(A$2:A$33, "=8")</f>
        <v>1</v>
      </c>
    </row>
    <row r="10" spans="1:10" x14ac:dyDescent="0.25">
      <c r="A10">
        <v>13</v>
      </c>
      <c r="B10">
        <v>5</v>
      </c>
      <c r="C10" s="1">
        <v>620.70000000000005</v>
      </c>
      <c r="E10">
        <v>9</v>
      </c>
      <c r="F10" t="s">
        <v>10</v>
      </c>
      <c r="G10">
        <f>SUMIF(B2:B33, "=9", C2:C33)</f>
        <v>761.4</v>
      </c>
      <c r="H10">
        <v>8</v>
      </c>
      <c r="I10">
        <v>9</v>
      </c>
      <c r="J10">
        <f>COUNTIF(A$2:A$33, "=9")</f>
        <v>1</v>
      </c>
    </row>
    <row r="11" spans="1:10" x14ac:dyDescent="0.25">
      <c r="A11">
        <v>21</v>
      </c>
      <c r="B11">
        <v>3</v>
      </c>
      <c r="C11" s="1">
        <v>450.1</v>
      </c>
      <c r="E11">
        <v>10</v>
      </c>
      <c r="F11" t="s">
        <v>11</v>
      </c>
      <c r="G11">
        <f>SUMIF(B2:B33, "=10", C2:C33)</f>
        <v>826.80000000000007</v>
      </c>
      <c r="H11">
        <v>9</v>
      </c>
      <c r="I11" s="3">
        <v>10</v>
      </c>
      <c r="J11" s="3">
        <f>COUNTIF(A$2:A$33, "=10")</f>
        <v>0</v>
      </c>
    </row>
    <row r="12" spans="1:10" x14ac:dyDescent="0.25">
      <c r="A12">
        <v>26</v>
      </c>
      <c r="B12">
        <v>1</v>
      </c>
      <c r="C12" s="1">
        <v>725.2</v>
      </c>
      <c r="I12">
        <v>11</v>
      </c>
      <c r="J12">
        <f>COUNTIF(A$2:A$33, "=11")</f>
        <v>1</v>
      </c>
    </row>
    <row r="13" spans="1:10" x14ac:dyDescent="0.25">
      <c r="A13">
        <v>6</v>
      </c>
      <c r="B13">
        <v>1</v>
      </c>
      <c r="C13" s="1">
        <v>800.3</v>
      </c>
      <c r="I13">
        <v>12</v>
      </c>
      <c r="J13">
        <f>COUNTIF(A$2:A$33, "=12")</f>
        <v>1</v>
      </c>
    </row>
    <row r="14" spans="1:10" x14ac:dyDescent="0.25">
      <c r="A14">
        <v>30</v>
      </c>
      <c r="B14">
        <v>9</v>
      </c>
      <c r="C14" s="1">
        <v>360.9</v>
      </c>
      <c r="I14">
        <v>13</v>
      </c>
      <c r="J14">
        <f>COUNTIF(A$2:A$33, "=13")</f>
        <v>1</v>
      </c>
    </row>
    <row r="15" spans="1:10" x14ac:dyDescent="0.25">
      <c r="A15">
        <v>9</v>
      </c>
      <c r="B15">
        <v>6</v>
      </c>
      <c r="C15" s="1">
        <v>350.1</v>
      </c>
      <c r="I15">
        <v>14</v>
      </c>
      <c r="J15">
        <f>COUNTIF(A$2:A$33, "=14")</f>
        <v>1</v>
      </c>
    </row>
    <row r="16" spans="1:10" x14ac:dyDescent="0.25">
      <c r="A16">
        <v>16</v>
      </c>
      <c r="B16">
        <v>1</v>
      </c>
      <c r="C16" s="1">
        <v>650.9</v>
      </c>
      <c r="I16">
        <v>15</v>
      </c>
      <c r="J16">
        <f>COUNTIF(A$2:A$33, "=15")</f>
        <v>1</v>
      </c>
    </row>
    <row r="17" spans="1:10" x14ac:dyDescent="0.25">
      <c r="A17">
        <v>1</v>
      </c>
      <c r="B17">
        <v>3</v>
      </c>
      <c r="C17" s="1">
        <v>550</v>
      </c>
      <c r="I17">
        <v>16</v>
      </c>
      <c r="J17">
        <f>COUNTIF(A$2:A$33, "=16")</f>
        <v>1</v>
      </c>
    </row>
    <row r="18" spans="1:10" x14ac:dyDescent="0.25">
      <c r="A18">
        <v>24</v>
      </c>
      <c r="B18">
        <v>2</v>
      </c>
      <c r="C18" s="1">
        <v>675.8</v>
      </c>
      <c r="I18">
        <v>17</v>
      </c>
      <c r="J18">
        <f>COUNTIF(A$2:A$33, "=17")</f>
        <v>1</v>
      </c>
    </row>
    <row r="19" spans="1:10" x14ac:dyDescent="0.25">
      <c r="A19">
        <v>22</v>
      </c>
      <c r="B19">
        <v>8</v>
      </c>
      <c r="C19" s="1">
        <v>200.75</v>
      </c>
      <c r="I19">
        <v>18</v>
      </c>
      <c r="J19">
        <f>COUNTIF(A$2:A$33, "=18")</f>
        <v>1</v>
      </c>
    </row>
    <row r="20" spans="1:10" x14ac:dyDescent="0.25">
      <c r="A20">
        <v>23</v>
      </c>
      <c r="B20">
        <v>5</v>
      </c>
      <c r="C20" s="1">
        <v>550.4</v>
      </c>
      <c r="I20">
        <v>19</v>
      </c>
      <c r="J20">
        <f>COUNTIF(A$2:A$33, "=19")</f>
        <v>1</v>
      </c>
    </row>
    <row r="21" spans="1:10" x14ac:dyDescent="0.25">
      <c r="A21">
        <v>31</v>
      </c>
      <c r="B21">
        <v>3</v>
      </c>
      <c r="C21" s="1">
        <v>510.2</v>
      </c>
      <c r="I21">
        <v>20</v>
      </c>
      <c r="J21">
        <f>COUNTIF(A$2:A$33, "=20")</f>
        <v>1</v>
      </c>
    </row>
    <row r="22" spans="1:10" x14ac:dyDescent="0.25">
      <c r="A22">
        <v>27</v>
      </c>
      <c r="B22">
        <v>7</v>
      </c>
      <c r="C22" s="1">
        <v>375.5</v>
      </c>
      <c r="I22">
        <v>21</v>
      </c>
      <c r="J22">
        <f>COUNTIF(A$2:A$33, "=21")</f>
        <v>1</v>
      </c>
    </row>
    <row r="23" spans="1:10" x14ac:dyDescent="0.25">
      <c r="A23">
        <v>17</v>
      </c>
      <c r="B23">
        <v>7</v>
      </c>
      <c r="C23" s="1">
        <v>315.75</v>
      </c>
      <c r="I23">
        <v>22</v>
      </c>
      <c r="J23">
        <f>COUNTIF(A$2:A$33, "=22")</f>
        <v>1</v>
      </c>
    </row>
    <row r="24" spans="1:10" x14ac:dyDescent="0.25">
      <c r="A24">
        <v>14</v>
      </c>
      <c r="B24">
        <v>2</v>
      </c>
      <c r="C24" s="1">
        <v>725.5</v>
      </c>
      <c r="I24">
        <v>23</v>
      </c>
      <c r="J24">
        <f>COUNTIF(A$2:A$33, "=23")</f>
        <v>1</v>
      </c>
    </row>
    <row r="25" spans="1:10" x14ac:dyDescent="0.25">
      <c r="A25">
        <v>4</v>
      </c>
      <c r="B25">
        <v>2</v>
      </c>
      <c r="C25" s="1">
        <v>600.9</v>
      </c>
      <c r="I25">
        <v>24</v>
      </c>
      <c r="J25">
        <f>COUNTIF(A$2:A$33, "=24")</f>
        <v>1</v>
      </c>
    </row>
    <row r="26" spans="1:10" x14ac:dyDescent="0.25">
      <c r="A26">
        <v>5</v>
      </c>
      <c r="B26">
        <v>10</v>
      </c>
      <c r="C26" s="1">
        <v>135.6</v>
      </c>
      <c r="I26">
        <v>25</v>
      </c>
      <c r="J26">
        <f>COUNTIF(A$2:A$33, "=25")</f>
        <v>1</v>
      </c>
    </row>
    <row r="27" spans="1:10" x14ac:dyDescent="0.25">
      <c r="A27">
        <v>2</v>
      </c>
      <c r="B27">
        <v>8</v>
      </c>
      <c r="C27" s="1">
        <v>300.75</v>
      </c>
      <c r="I27">
        <v>26</v>
      </c>
      <c r="J27">
        <f>COUNTIF(A$2:A$33, "=26")</f>
        <v>1</v>
      </c>
    </row>
    <row r="28" spans="1:10" x14ac:dyDescent="0.25">
      <c r="A28">
        <v>7</v>
      </c>
      <c r="B28">
        <v>7</v>
      </c>
      <c r="C28" s="1">
        <v>375.75</v>
      </c>
      <c r="I28">
        <v>27</v>
      </c>
      <c r="J28">
        <f>COUNTIF(A$2:A$33, "=27")</f>
        <v>2</v>
      </c>
    </row>
    <row r="29" spans="1:10" x14ac:dyDescent="0.25">
      <c r="A29">
        <v>19</v>
      </c>
      <c r="B29">
        <v>6</v>
      </c>
      <c r="C29" s="1">
        <v>275.2</v>
      </c>
      <c r="I29" s="3">
        <v>28</v>
      </c>
      <c r="J29" s="3">
        <f>COUNTIF(A$2:A$33, "=28")</f>
        <v>0</v>
      </c>
    </row>
    <row r="30" spans="1:10" x14ac:dyDescent="0.25">
      <c r="A30">
        <v>29</v>
      </c>
      <c r="B30">
        <v>6</v>
      </c>
      <c r="C30" s="1">
        <v>300.2</v>
      </c>
      <c r="I30">
        <v>29</v>
      </c>
      <c r="J30">
        <f>COUNTIF(A$2:A$33, "=29")</f>
        <v>1</v>
      </c>
    </row>
    <row r="31" spans="1:10" x14ac:dyDescent="0.25">
      <c r="A31">
        <v>3</v>
      </c>
      <c r="B31">
        <v>5</v>
      </c>
      <c r="C31" s="1">
        <v>450.2</v>
      </c>
      <c r="I31">
        <v>30</v>
      </c>
      <c r="J31">
        <f>COUNTIF(A$2:A$33, "=30")</f>
        <v>1</v>
      </c>
    </row>
    <row r="32" spans="1:10" x14ac:dyDescent="0.25">
      <c r="A32">
        <v>18</v>
      </c>
      <c r="B32">
        <v>4</v>
      </c>
      <c r="C32" s="1">
        <v>530.6</v>
      </c>
      <c r="I32">
        <v>31</v>
      </c>
      <c r="J32">
        <f>COUNTIF(A$2:A$33, "=31")</f>
        <v>1</v>
      </c>
    </row>
    <row r="33" spans="1:3" x14ac:dyDescent="0.25">
      <c r="A33">
        <v>2</v>
      </c>
      <c r="B33">
        <v>8</v>
      </c>
      <c r="C33" s="1">
        <v>300.75</v>
      </c>
    </row>
    <row r="34" spans="1:3" x14ac:dyDescent="0.25">
      <c r="A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DF0-3968-49B4-9D97-8CFAC33E87C4}">
  <dimension ref="A1:I4"/>
  <sheetViews>
    <sheetView workbookViewId="0">
      <selection activeCell="F2" sqref="F2:I4"/>
    </sheetView>
  </sheetViews>
  <sheetFormatPr baseColWidth="10" defaultRowHeight="15" x14ac:dyDescent="0.25"/>
  <cols>
    <col min="2" max="2" width="13.28515625" bestFit="1" customWidth="1"/>
  </cols>
  <sheetData>
    <row r="1" spans="1:9" x14ac:dyDescent="0.25">
      <c r="F1">
        <v>1</v>
      </c>
      <c r="G1">
        <v>2</v>
      </c>
      <c r="H1">
        <v>3</v>
      </c>
      <c r="I1">
        <v>4</v>
      </c>
    </row>
    <row r="2" spans="1:9" x14ac:dyDescent="0.25">
      <c r="A2" t="s">
        <v>22</v>
      </c>
      <c r="B2" t="s">
        <v>18</v>
      </c>
      <c r="C2" t="s">
        <v>19</v>
      </c>
      <c r="E2">
        <v>2</v>
      </c>
      <c r="F2">
        <v>2</v>
      </c>
      <c r="G2">
        <v>4</v>
      </c>
      <c r="H2">
        <v>6</v>
      </c>
      <c r="I2">
        <v>8</v>
      </c>
    </row>
    <row r="3" spans="1:9" x14ac:dyDescent="0.25">
      <c r="A3" t="s">
        <v>23</v>
      </c>
      <c r="B3" t="s">
        <v>20</v>
      </c>
      <c r="C3" t="s">
        <v>21</v>
      </c>
      <c r="E3">
        <v>3</v>
      </c>
      <c r="F3">
        <v>3</v>
      </c>
      <c r="G3">
        <v>6</v>
      </c>
      <c r="H3">
        <v>9</v>
      </c>
      <c r="I3">
        <v>12</v>
      </c>
    </row>
    <row r="4" spans="1:9" x14ac:dyDescent="0.25">
      <c r="E4">
        <v>4</v>
      </c>
      <c r="F4">
        <v>4</v>
      </c>
      <c r="G4">
        <v>8</v>
      </c>
      <c r="H4">
        <v>12</v>
      </c>
      <c r="I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2015-06-05T18:19:34Z</dcterms:created>
  <dcterms:modified xsi:type="dcterms:W3CDTF">2023-09-23T01:16:46Z</dcterms:modified>
</cp:coreProperties>
</file>