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projects\C++\ariel-arevalo-concurrente-2022-1\tareas\tetris_solver_omp\report\"/>
    </mc:Choice>
  </mc:AlternateContent>
  <xr:revisionPtr revIDLastSave="0" documentId="8_{F1BA4D99-0B2B-40AC-BD32-CDB8A24D92A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F14" i="1" s="1"/>
  <c r="G14" i="1" s="1"/>
  <c r="E6" i="1"/>
  <c r="E5" i="1"/>
  <c r="E4" i="1"/>
  <c r="F4" i="1" s="1"/>
  <c r="F12" i="1" l="1"/>
  <c r="G12" i="1" s="1"/>
  <c r="K27" i="1"/>
  <c r="L27" i="1" s="1"/>
  <c r="K28" i="1"/>
  <c r="L28" i="1" s="1"/>
  <c r="K5" i="1"/>
  <c r="L5" i="1" s="1"/>
  <c r="K4" i="1"/>
  <c r="L4" i="1" s="1"/>
  <c r="F6" i="1"/>
  <c r="G6" i="1" s="1"/>
  <c r="K3" i="1"/>
  <c r="K29" i="1"/>
  <c r="L29" i="1" s="1"/>
  <c r="K26" i="1"/>
  <c r="L26" i="1" s="1"/>
  <c r="K30" i="1"/>
  <c r="L30" i="1" s="1"/>
  <c r="F5" i="1"/>
  <c r="G5" i="1" s="1"/>
  <c r="F13" i="1"/>
  <c r="G13" i="1" s="1"/>
  <c r="F10" i="1"/>
  <c r="G10" i="1" s="1"/>
  <c r="F11" i="1"/>
  <c r="G11" i="1" s="1"/>
</calcChain>
</file>

<file path=xl/sharedStrings.xml><?xml version="1.0" encoding="utf-8"?>
<sst xmlns="http://schemas.openxmlformats.org/spreadsheetml/2006/main" count="28" uniqueCount="11">
  <si>
    <t>Comparación de optimizaciones</t>
  </si>
  <si>
    <t>Tiempos (ms)</t>
  </si>
  <si>
    <t>Implementación</t>
  </si>
  <si>
    <t>Min</t>
  </si>
  <si>
    <t>Speedup</t>
  </si>
  <si>
    <t>Eficiencia</t>
  </si>
  <si>
    <t>Serial</t>
  </si>
  <si>
    <t>Pthreads</t>
  </si>
  <si>
    <t>OpenMP</t>
  </si>
  <si>
    <t>Comparación de grado de concurrencia</t>
  </si>
  <si>
    <t>Número de 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</si>
</sst>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Tiempo por versión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Tiempo (ms)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Sheet1!$I$3:$I$5</c:f>
              <c:strCache>
                <c:ptCount val="3"/>
                <c:pt idx="0">
                  <c:v>Serial</c:v>
                </c:pt>
                <c:pt idx="1">
                  <c:v>Pthreads</c:v>
                </c:pt>
                <c:pt idx="2">
                  <c:v>OpenMP</c:v>
                </c:pt>
              </c:strCache>
            </c:strRef>
          </c:cat>
          <c:val>
            <c:numRef>
              <c:f>Sheet1!$J$3:$J$5</c:f>
              <c:numCache>
                <c:formatCode>General</c:formatCode>
                <c:ptCount val="3"/>
                <c:pt idx="0">
                  <c:v>385910</c:v>
                </c:pt>
                <c:pt idx="1">
                  <c:v>87006</c:v>
                </c:pt>
                <c:pt idx="2">
                  <c:v>93204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D-43FE-A9D5-6587F44AA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06529952"/>
        <c:axId val="906530936"/>
      </c:barChart>
      <c:catAx>
        <c:axId val="9065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30936"/>
        <c:crosses val="autoZero"/>
        <c:auto val="1"/>
        <c:lblAlgn val="ctr"/>
        <c:lblOffset val="100"/>
        <c:noMultiLvlLbl val="0"/>
      </c:catAx>
      <c:valAx>
        <c:axId val="9065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Speedup y Eficiencia por versión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Sheet1!$I$3:$I$5</c:f>
              <c:strCache>
                <c:ptCount val="3"/>
                <c:pt idx="0">
                  <c:v>Serial</c:v>
                </c:pt>
                <c:pt idx="1">
                  <c:v>Pthreads</c:v>
                </c:pt>
                <c:pt idx="2">
                  <c:v>OpenMP</c:v>
                </c:pt>
              </c:strCache>
            </c:strRef>
          </c:cat>
          <c:val>
            <c:numRef>
              <c:f>Sheet1!$K$3:$K$5</c:f>
              <c:numCache>
                <c:formatCode>0.00</c:formatCode>
                <c:ptCount val="3"/>
                <c:pt idx="0">
                  <c:v>1</c:v>
                </c:pt>
                <c:pt idx="1">
                  <c:v>4.4354412339378895</c:v>
                </c:pt>
                <c:pt idx="2">
                  <c:v>4.1404875327239177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5-4E84-A368-1FC7F285828C}"/>
            </c:ext>
          </c:extLst>
        </c:ser>
        <c:ser>
          <c:idx val="2"/>
          <c:order val="1"/>
          <c:tx>
            <c:strRef>
              <c:f>Sheet1!$L$2</c:f>
              <c:strCache>
                <c:ptCount val="1"/>
                <c:pt idx="0">
                  <c:v>Eficiencia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Sheet1!$I$3:$I$5</c:f>
              <c:strCache>
                <c:ptCount val="3"/>
                <c:pt idx="0">
                  <c:v>Serial</c:v>
                </c:pt>
                <c:pt idx="1">
                  <c:v>Pthreads</c:v>
                </c:pt>
                <c:pt idx="2">
                  <c:v>OpenMP</c:v>
                </c:pt>
              </c:strCache>
            </c:strRef>
          </c:cat>
          <c:val>
            <c:numRef>
              <c:f>Sheet1!$L$3:$L$5</c:f>
              <c:numCache>
                <c:formatCode>0.00</c:formatCode>
                <c:ptCount val="3"/>
                <c:pt idx="0" formatCode="General">
                  <c:v>1</c:v>
                </c:pt>
                <c:pt idx="1">
                  <c:v>1.1088603084844724</c:v>
                </c:pt>
                <c:pt idx="2">
                  <c:v>1.0351218831809794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5-4E84-A368-1FC7F2858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53592160"/>
        <c:axId val="453590520"/>
      </c:barChart>
      <c:catAx>
        <c:axId val="4535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0520"/>
        <c:crosses val="autoZero"/>
        <c:auto val="1"/>
        <c:lblAlgn val="ctr"/>
        <c:lblOffset val="100"/>
        <c:noMultiLvlLbl val="0"/>
      </c:catAx>
      <c:valAx>
        <c:axId val="4535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Tiempo por número de hilos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Tiempo (ms)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Sheet1!$I$26:$I$30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40</c:v>
                </c:pt>
              </c:numCache>
            </c:numRef>
          </c:xVal>
          <c:yVal>
            <c:numRef>
              <c:f>Sheet1!$J$26:$J$30</c:f>
              <c:numCache>
                <c:formatCode>General</c:formatCode>
                <c:ptCount val="5"/>
                <c:pt idx="0">
                  <c:v>287525</c:v>
                </c:pt>
                <c:pt idx="1">
                  <c:v>146487</c:v>
                </c:pt>
                <c:pt idx="2">
                  <c:v>104217</c:v>
                </c:pt>
                <c:pt idx="3">
                  <c:v>100198</c:v>
                </c:pt>
                <c:pt idx="4">
                  <c:v>106707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1-4E1B-8F3D-97121132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28992"/>
        <c:axId val="539632928"/>
      </c:scatterChart>
      <c:valAx>
        <c:axId val="5396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2928"/>
        <c:crosses val="autoZero"/>
        <c:crossBetween val="midCat"/>
      </c:valAx>
      <c:valAx>
        <c:axId val="5396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2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Speedup y Eficiencia</a:t>
            </a:r>
          </a:p>
          <a:p>
            <a:pPr>
              <a:defRPr/>
            </a:pPr>
            <a:r>
              <a:rPr lang="en-US"/>
              <a:t>por número de hilos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Sheet1!$K$25</c:f>
              <c:strCache>
                <c:ptCount val="1"/>
                <c:pt idx="0">
                  <c:v>Speedup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Sheet1!$I$26:$I$30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40</c:v>
                </c:pt>
              </c:numCache>
            </c:numRef>
          </c:xVal>
          <c:yVal>
            <c:numRef>
              <c:f>Sheet1!$K$26:$K$30</c:f>
              <c:numCache>
                <c:formatCode>0.00</c:formatCode>
                <c:ptCount val="5"/>
                <c:pt idx="0">
                  <c:v>1</c:v>
                </c:pt>
                <c:pt idx="1">
                  <c:v>1.9628021599186276</c:v>
                </c:pt>
                <c:pt idx="2">
                  <c:v>2.7589068961877619</c:v>
                </c:pt>
                <c:pt idx="3">
                  <c:v>2.8695682548553862</c:v>
                </c:pt>
                <c:pt idx="4">
                  <c:v>2.6945280065975052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F-4528-985C-9BA663A9C330}"/>
            </c:ext>
          </c:extLst>
        </c:ser>
        <c:ser>
          <c:idx val="2"/>
          <c:order val="1"/>
          <c:tx>
            <c:strRef>
              <c:f>Sheet1!$L$25</c:f>
              <c:strCache>
                <c:ptCount val="1"/>
                <c:pt idx="0">
                  <c:v>Eficiencia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Sheet1!$I$26:$I$30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40</c:v>
                </c:pt>
              </c:numCache>
            </c:numRef>
          </c:xVal>
          <c:yVal>
            <c:numRef>
              <c:f>Sheet1!$L$26:$L$30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0.9814010799593138</c:v>
                </c:pt>
                <c:pt idx="2">
                  <c:v>0.68972672404694046</c:v>
                </c:pt>
                <c:pt idx="3">
                  <c:v>0.35869603185692328</c:v>
                </c:pt>
                <c:pt idx="4">
                  <c:v>6.7363200164937631E-2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F-4528-985C-9BA663A9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47432"/>
        <c:axId val="542347760"/>
      </c:scatterChart>
      <c:valAx>
        <c:axId val="5423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47760"/>
        <c:crosses val="autoZero"/>
        <c:crossBetween val="midCat"/>
      </c:valAx>
      <c:valAx>
        <c:axId val="5423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4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6</xdr:row>
      <xdr:rowOff>133350</xdr:rowOff>
    </xdr:from>
    <xdr:to>
      <xdr:col>13</xdr:col>
      <xdr:colOff>261937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EF62D-1421-E6D6-F206-C3B553766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6</xdr:row>
      <xdr:rowOff>152400</xdr:rowOff>
    </xdr:from>
    <xdr:to>
      <xdr:col>20</xdr:col>
      <xdr:colOff>200025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9DCDF3-1CBA-AFC5-B003-0B18123B6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31</xdr:row>
      <xdr:rowOff>123825</xdr:rowOff>
    </xdr:from>
    <xdr:to>
      <xdr:col>13</xdr:col>
      <xdr:colOff>266700</xdr:colOff>
      <xdr:row>46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2390E-03D4-98EF-8A3D-DA03F2EAD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447675</xdr:colOff>
      <xdr:row>31</xdr:row>
      <xdr:rowOff>152400</xdr:rowOff>
    </xdr:from>
    <xdr:to>
      <xdr:col>20</xdr:col>
      <xdr:colOff>219075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B9CE5C-3886-84CA-0E82-810B13A2B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7AF4BC-B387-49FC-AFD1-607A3B96EB6D}" name="Table2" displayName="Table2" ref="I2:L5" totalsRowShown="0">
  <autoFilter ref="I2:L5" xr:uid="{5C7AF4BC-B387-49FC-AFD1-607A3B96EB6D}"/>
  <tableColumns count="4">
    <tableColumn id="1" xr3:uid="{68DAED43-FC75-42DF-AC6B-23A5BC768FA5}" name="Implementación"/>
    <tableColumn id="2" xr3:uid="{A3CC2591-E57A-4C63-9D50-09344F5E6160}" name="Min"/>
    <tableColumn id="3" xr3:uid="{C5D004D7-E9BB-491E-9F52-2D2AC935D863}" name="Speedup" dataDxfId="2">
      <calculatedColumnFormula>$E$4/J3</calculatedColumnFormula>
    </tableColumn>
    <tableColumn id="4" xr3:uid="{608FE3CA-86F6-4C3D-9692-A554DC22A494}" name="Eficiencia">
      <calculatedColumnFormula>K3/4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BA4385-4FEC-47A9-A91B-407164BFD498}" name="Table3" displayName="Table3" ref="I25:L30" totalsRowShown="0">
  <autoFilter ref="I25:L30" xr:uid="{E6BA4385-4FEC-47A9-A91B-407164BFD498}"/>
  <tableColumns count="4">
    <tableColumn id="1" xr3:uid="{3F56A005-D7E6-4B4D-A4BE-7C28BE70821D}" name="Número de hilos"/>
    <tableColumn id="2" xr3:uid="{F3480C39-DDBD-4F99-8B03-C8B190512292}" name="Min"/>
    <tableColumn id="3" xr3:uid="{39FA0BD6-DDB7-4027-B6FF-60EF7BE28607}" name="Speedup" dataDxfId="1">
      <calculatedColumnFormula>$E$10/J26</calculatedColumnFormula>
    </tableColumn>
    <tableColumn id="4" xr3:uid="{564244B7-30C8-4F1E-9B0E-D87899481440}" name="Eficiencia" dataDxfId="0">
      <calculatedColumnFormula>K26/I26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4" workbookViewId="0">
      <selection activeCell="O25" sqref="O25"/>
    </sheetView>
  </sheetViews>
  <sheetFormatPr defaultRowHeight="14.25"/>
  <cols>
    <col min="1" max="1" width="13.875" customWidth="1"/>
    <col min="2" max="2" width="12.75" customWidth="1"/>
    <col min="3" max="8" width="10.625" customWidth="1"/>
    <col min="9" max="9" width="18.125" customWidth="1"/>
    <col min="11" max="11" width="10" customWidth="1"/>
    <col min="12" max="12" width="10.625" customWidth="1"/>
  </cols>
  <sheetData>
    <row r="1" spans="1:14">
      <c r="A1" s="4" t="s">
        <v>0</v>
      </c>
      <c r="B1" s="4"/>
      <c r="C1" s="4"/>
      <c r="D1" s="4"/>
      <c r="E1" s="4"/>
      <c r="F1" s="4"/>
      <c r="I1" s="4" t="s">
        <v>0</v>
      </c>
      <c r="J1" s="4"/>
      <c r="K1" s="4"/>
      <c r="L1" s="4"/>
      <c r="M1" s="7"/>
      <c r="N1" s="7"/>
    </row>
    <row r="2" spans="1:14">
      <c r="B2" s="5" t="s">
        <v>1</v>
      </c>
      <c r="C2" s="5"/>
      <c r="D2" s="5"/>
      <c r="E2" s="5"/>
      <c r="I2" t="s">
        <v>2</v>
      </c>
      <c r="J2" s="3" t="s">
        <v>3</v>
      </c>
      <c r="K2" t="s">
        <v>4</v>
      </c>
      <c r="L2" t="s">
        <v>5</v>
      </c>
      <c r="M2" s="6"/>
    </row>
    <row r="3" spans="1:14">
      <c r="A3" t="s">
        <v>2</v>
      </c>
      <c r="B3" s="1">
        <v>1</v>
      </c>
      <c r="C3" s="1">
        <v>2</v>
      </c>
      <c r="D3" s="1">
        <v>3</v>
      </c>
      <c r="E3" s="1" t="s">
        <v>3</v>
      </c>
      <c r="F3" t="s">
        <v>4</v>
      </c>
      <c r="G3" t="s">
        <v>5</v>
      </c>
      <c r="I3" t="s">
        <v>6</v>
      </c>
      <c r="J3">
        <v>385910</v>
      </c>
      <c r="K3" s="2">
        <f>$E$4/J3</f>
        <v>1</v>
      </c>
      <c r="L3">
        <v>1</v>
      </c>
    </row>
    <row r="4" spans="1:14">
      <c r="A4" t="s">
        <v>6</v>
      </c>
      <c r="B4">
        <v>388092</v>
      </c>
      <c r="C4">
        <v>385910</v>
      </c>
      <c r="D4">
        <v>392762</v>
      </c>
      <c r="E4">
        <f>MIN(B4:D4)</f>
        <v>385910</v>
      </c>
      <c r="F4" s="2">
        <f>$E$4/E4</f>
        <v>1</v>
      </c>
      <c r="G4">
        <v>1</v>
      </c>
      <c r="I4" t="s">
        <v>7</v>
      </c>
      <c r="J4">
        <v>87006</v>
      </c>
      <c r="K4" s="2">
        <f>$E$4/J4</f>
        <v>4.4354412339378895</v>
      </c>
      <c r="L4" s="2">
        <f>K4/4</f>
        <v>1.1088603084844724</v>
      </c>
    </row>
    <row r="5" spans="1:14">
      <c r="A5" t="s">
        <v>7</v>
      </c>
      <c r="B5">
        <v>87006</v>
      </c>
      <c r="C5">
        <v>88517</v>
      </c>
      <c r="D5">
        <v>88277</v>
      </c>
      <c r="E5">
        <f>MIN(B5:D5)</f>
        <v>87006</v>
      </c>
      <c r="F5" s="2">
        <f>$E$4/E5</f>
        <v>4.4354412339378895</v>
      </c>
      <c r="G5" s="2">
        <f>F5/4</f>
        <v>1.1088603084844724</v>
      </c>
      <c r="H5" s="2"/>
      <c r="I5" t="s">
        <v>8</v>
      </c>
      <c r="J5">
        <v>93204</v>
      </c>
      <c r="K5" s="2">
        <f>$E$4/J5</f>
        <v>4.1404875327239177</v>
      </c>
      <c r="L5" s="2">
        <f>K5/4</f>
        <v>1.0351218831809794</v>
      </c>
    </row>
    <row r="6" spans="1:14">
      <c r="A6" t="s">
        <v>8</v>
      </c>
      <c r="B6">
        <v>93204</v>
      </c>
      <c r="C6">
        <v>104217</v>
      </c>
      <c r="D6">
        <v>98007</v>
      </c>
      <c r="E6">
        <f>MIN(B6:D6)</f>
        <v>93204</v>
      </c>
      <c r="F6" s="2">
        <f>$E$4/E6</f>
        <v>4.1404875327239177</v>
      </c>
      <c r="G6" s="2">
        <f>F6/4</f>
        <v>1.0351218831809794</v>
      </c>
      <c r="H6" s="2"/>
    </row>
    <row r="7" spans="1:14">
      <c r="A7" s="4" t="s">
        <v>9</v>
      </c>
      <c r="B7" s="4"/>
      <c r="C7" s="4"/>
      <c r="D7" s="4"/>
      <c r="E7" s="4"/>
      <c r="F7" s="4"/>
      <c r="H7" s="2"/>
    </row>
    <row r="8" spans="1:14">
      <c r="B8" s="5" t="s">
        <v>1</v>
      </c>
      <c r="C8" s="5"/>
      <c r="D8" s="5"/>
      <c r="E8" s="5"/>
    </row>
    <row r="9" spans="1:14">
      <c r="A9" t="s">
        <v>10</v>
      </c>
      <c r="B9" s="1">
        <v>1</v>
      </c>
      <c r="C9" s="1">
        <v>2</v>
      </c>
      <c r="D9" s="1">
        <v>3</v>
      </c>
      <c r="E9" s="1" t="s">
        <v>3</v>
      </c>
      <c r="F9" t="s">
        <v>4</v>
      </c>
      <c r="G9" t="s">
        <v>5</v>
      </c>
    </row>
    <row r="10" spans="1:14">
      <c r="A10">
        <v>1</v>
      </c>
      <c r="B10">
        <v>293930</v>
      </c>
      <c r="C10">
        <v>289137</v>
      </c>
      <c r="D10">
        <v>287525</v>
      </c>
      <c r="E10">
        <f>MIN(B10:D10)</f>
        <v>287525</v>
      </c>
      <c r="F10" s="2">
        <f>$E$10/E10</f>
        <v>1</v>
      </c>
      <c r="G10">
        <f>F10/A10</f>
        <v>1</v>
      </c>
    </row>
    <row r="11" spans="1:14">
      <c r="A11">
        <v>2</v>
      </c>
      <c r="B11">
        <v>146487</v>
      </c>
      <c r="C11">
        <v>167744</v>
      </c>
      <c r="D11">
        <v>161593</v>
      </c>
      <c r="E11">
        <f>MIN(B11:D11)</f>
        <v>146487</v>
      </c>
      <c r="F11" s="2">
        <f>$E$10/E11</f>
        <v>1.9628021599186276</v>
      </c>
      <c r="G11" s="2">
        <f>F11/A11</f>
        <v>0.9814010799593138</v>
      </c>
    </row>
    <row r="12" spans="1:14">
      <c r="A12">
        <v>4</v>
      </c>
      <c r="B12">
        <v>113234</v>
      </c>
      <c r="C12">
        <v>104217</v>
      </c>
      <c r="D12">
        <v>104559</v>
      </c>
      <c r="E12">
        <f>MIN(B12:D12)</f>
        <v>104217</v>
      </c>
      <c r="F12" s="2">
        <f>$E$10/E12</f>
        <v>2.7589068961877619</v>
      </c>
      <c r="G12" s="2">
        <f>F12/A12</f>
        <v>0.68972672404694046</v>
      </c>
    </row>
    <row r="13" spans="1:14">
      <c r="A13">
        <v>8</v>
      </c>
      <c r="B13">
        <v>101335</v>
      </c>
      <c r="C13">
        <v>100198</v>
      </c>
      <c r="D13">
        <v>107943</v>
      </c>
      <c r="E13">
        <f>MIN(B13:D13)</f>
        <v>100198</v>
      </c>
      <c r="F13" s="2">
        <f>$E$10/E13</f>
        <v>2.8695682548553862</v>
      </c>
      <c r="G13" s="2">
        <f>F13/A13</f>
        <v>0.35869603185692328</v>
      </c>
    </row>
    <row r="14" spans="1:14">
      <c r="A14">
        <v>40</v>
      </c>
      <c r="B14">
        <v>107378</v>
      </c>
      <c r="C14">
        <v>106707</v>
      </c>
      <c r="D14">
        <v>115822</v>
      </c>
      <c r="E14">
        <f>MIN(B14:D14)</f>
        <v>106707</v>
      </c>
      <c r="F14" s="2">
        <f>$E$10/E14</f>
        <v>2.6945280065975052</v>
      </c>
      <c r="G14" s="2">
        <f>F14/A14</f>
        <v>6.7363200164937631E-2</v>
      </c>
    </row>
    <row r="24" spans="9:14">
      <c r="I24" s="4" t="s">
        <v>9</v>
      </c>
      <c r="J24" s="4"/>
      <c r="K24" s="4"/>
      <c r="L24" s="4"/>
      <c r="M24" s="7"/>
      <c r="N24" s="7"/>
    </row>
    <row r="25" spans="9:14">
      <c r="I25" t="s">
        <v>10</v>
      </c>
      <c r="J25" s="3" t="s">
        <v>3</v>
      </c>
      <c r="K25" t="s">
        <v>4</v>
      </c>
      <c r="L25" t="s">
        <v>5</v>
      </c>
    </row>
    <row r="26" spans="9:14">
      <c r="I26">
        <v>1</v>
      </c>
      <c r="J26">
        <v>287525</v>
      </c>
      <c r="K26" s="2">
        <f>$E$10/J26</f>
        <v>1</v>
      </c>
      <c r="L26">
        <f>K26/I26</f>
        <v>1</v>
      </c>
    </row>
    <row r="27" spans="9:14">
      <c r="I27">
        <v>2</v>
      </c>
      <c r="J27">
        <v>146487</v>
      </c>
      <c r="K27" s="2">
        <f>$E$10/J27</f>
        <v>1.9628021599186276</v>
      </c>
      <c r="L27" s="2">
        <f>K27/I27</f>
        <v>0.9814010799593138</v>
      </c>
    </row>
    <row r="28" spans="9:14">
      <c r="I28">
        <v>4</v>
      </c>
      <c r="J28">
        <v>104217</v>
      </c>
      <c r="K28" s="2">
        <f>$E$10/J28</f>
        <v>2.7589068961877619</v>
      </c>
      <c r="L28" s="2">
        <f>K28/I28</f>
        <v>0.68972672404694046</v>
      </c>
    </row>
    <row r="29" spans="9:14">
      <c r="I29">
        <v>8</v>
      </c>
      <c r="J29">
        <v>100198</v>
      </c>
      <c r="K29" s="2">
        <f>$E$10/J29</f>
        <v>2.8695682548553862</v>
      </c>
      <c r="L29" s="2">
        <f>K29/I29</f>
        <v>0.35869603185692328</v>
      </c>
    </row>
    <row r="30" spans="9:14">
      <c r="I30">
        <v>40</v>
      </c>
      <c r="J30">
        <v>106707</v>
      </c>
      <c r="K30" s="2">
        <f>$E$10/J30</f>
        <v>2.6945280065975052</v>
      </c>
      <c r="L30" s="2">
        <f>K30/I30</f>
        <v>6.7363200164937631E-2</v>
      </c>
    </row>
  </sheetData>
  <mergeCells count="6">
    <mergeCell ref="I24:L24"/>
    <mergeCell ref="A1:F1"/>
    <mergeCell ref="B2:E2"/>
    <mergeCell ref="A7:F7"/>
    <mergeCell ref="B8:E8"/>
    <mergeCell ref="I1:L1"/>
  </mergeCells>
  <pageMargins left="0" right="0" top="0.39370000000000011" bottom="0.3937000000000001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i j m V N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I 4 o 5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K O Z U K I p H u A 4 A A A A R A A A A E w A c A E Z v c m 1 1 b G F z L 1 N l Y 3 R p b 2 4 x L m 0 g o h g A K K A U A A A A A A A A A A A A A A A A A A A A A A A A A A A A K 0 5 N L s n M z 1 M I h t C G 1 g B Q S w E C L Q A U A A I A C A C O K O Z U 0 q V a m 6 U A A A D 3 A A A A E g A A A A A A A A A A A A A A A A A A A A A A Q 2 9 u Z m l n L 1 B h Y 2 t h Z 2 U u e G 1 s U E s B A i 0 A F A A C A A g A j i j m V A / K 6 a u k A A A A 6 Q A A A B M A A A A A A A A A A A A A A A A A 8 Q A A A F t D b 2 5 0 Z W 5 0 X 1 R 5 c G V z X S 5 4 b W x Q S w E C L Q A U A A I A C A C O K O Z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A E R R M l r J 0 + O v F A O f b J r p w A A A A A C A A A A A A A Q Z g A A A A E A A C A A A A C X O W U p P a f f o 7 d L r N R R 6 F w 5 j 8 u Y d h x y f i T s w d h s L d e i L Q A A A A A O g A A A A A I A A C A A A A C R 8 V 8 u u z b v N + A 5 k a x h g 2 h 8 x n f h o 7 M d i 9 R M b 4 l c Z H 3 T e l A A A A D h J v T f h L R O 0 6 I S m D 4 9 2 t J A D q w e m m l B y w n i T 4 0 I S M K G v L n H V H g f E u H T Y l y I 1 S K F G 6 8 Z t x 4 I T F t D y H s M d X u e c X 3 B r 1 A l 0 S T f S 4 W K o H g v N R Y A s 0 A A A A C 6 B 4 b O u Z v J 3 N a 1 i m W p k r s 8 H o O v k Q f N Z f x b q H M 7 m 9 G R F 7 Y Q o j V w 3 j p N A + n l 7 L s 4 h p b 5 b K 1 B T o k s + z v 6 2 F o 4 L F y v < / D a t a M a s h u p > 
</file>

<file path=customXml/itemProps1.xml><?xml version="1.0" encoding="utf-8"?>
<ds:datastoreItem xmlns:ds="http://schemas.openxmlformats.org/officeDocument/2006/customXml" ds:itemID="{BF27CC7C-5226-47D9-B6CF-702228161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459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cp:revision>28</cp:revision>
  <dcterms:created xsi:type="dcterms:W3CDTF">2022-07-05T14:04:46Z</dcterms:created>
  <dcterms:modified xsi:type="dcterms:W3CDTF">2022-07-06T11:19:11Z</dcterms:modified>
</cp:coreProperties>
</file>