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7305157b4e7cec/Desktop/DataAnalytics/Excel/"/>
    </mc:Choice>
  </mc:AlternateContent>
  <xr:revisionPtr revIDLastSave="0" documentId="8_{D1478C67-13F3-4F09-B672-98DE0B2E4081}" xr6:coauthVersionLast="46" xr6:coauthVersionMax="46" xr10:uidLastSave="{00000000-0000-0000-0000-000000000000}"/>
  <bookViews>
    <workbookView xWindow="-28920" yWindow="-120" windowWidth="29040" windowHeight="15720" activeTab="1" xr2:uid="{1CACAED8-3174-4CCE-811F-5ADACE73B21C}"/>
  </bookViews>
  <sheets>
    <sheet name="States" sheetId="1" r:id="rId1"/>
    <sheet name="Count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2" i="2"/>
  <c r="G3" i="2"/>
  <c r="G4" i="2"/>
  <c r="G5" i="2"/>
  <c r="G2" i="2"/>
  <c r="F3" i="2"/>
  <c r="F4" i="2"/>
  <c r="F5" i="2"/>
  <c r="F2" i="2"/>
  <c r="E3" i="2"/>
  <c r="E4" i="2"/>
  <c r="E5" i="2"/>
  <c r="E2" i="2"/>
  <c r="C3" i="2"/>
  <c r="D3" i="2" s="1"/>
  <c r="C4" i="2"/>
  <c r="D4" i="2" s="1"/>
  <c r="C5" i="2"/>
  <c r="D5" i="2" s="1"/>
  <c r="C2" i="2"/>
  <c r="D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<sst xmlns="http://schemas.openxmlformats.org/spreadsheetml/2006/main" count="175" uniqueCount="127">
  <si>
    <t>State</t>
  </si>
  <si>
    <t>Type</t>
  </si>
  <si>
    <t>Capital</t>
  </si>
  <si>
    <t>Population (2019)</t>
  </si>
  <si>
    <t>area (square miles)</t>
  </si>
  <si>
    <t xml:space="preserve">Montgomery </t>
  </si>
  <si>
    <t xml:space="preserve">Juneau </t>
  </si>
  <si>
    <t xml:space="preserve">Phoenix </t>
  </si>
  <si>
    <t xml:space="preserve">Little Rock </t>
  </si>
  <si>
    <t xml:space="preserve">Sacramento </t>
  </si>
  <si>
    <t xml:space="preserve">Denver </t>
  </si>
  <si>
    <t xml:space="preserve">Hartford </t>
  </si>
  <si>
    <t xml:space="preserve">Dover </t>
  </si>
  <si>
    <t xml:space="preserve">Tallahassee </t>
  </si>
  <si>
    <t xml:space="preserve">Atlanta </t>
  </si>
  <si>
    <t xml:space="preserve">Honolulu </t>
  </si>
  <si>
    <t xml:space="preserve">Boise </t>
  </si>
  <si>
    <t xml:space="preserve">Springfield </t>
  </si>
  <si>
    <t xml:space="preserve">Indianapolis </t>
  </si>
  <si>
    <t xml:space="preserve">Des Moines </t>
  </si>
  <si>
    <t xml:space="preserve">Topeka </t>
  </si>
  <si>
    <t xml:space="preserve">Frankfort </t>
  </si>
  <si>
    <t xml:space="preserve">Baton Rouge </t>
  </si>
  <si>
    <t xml:space="preserve">Augusta </t>
  </si>
  <si>
    <t xml:space="preserve">Annapolis </t>
  </si>
  <si>
    <t xml:space="preserve">Boston </t>
  </si>
  <si>
    <t xml:space="preserve">Lansing </t>
  </si>
  <si>
    <t xml:space="preserve">St. Paul </t>
  </si>
  <si>
    <t xml:space="preserve">Jackson </t>
  </si>
  <si>
    <t xml:space="preserve">Jefferson City </t>
  </si>
  <si>
    <t xml:space="preserve">Helena </t>
  </si>
  <si>
    <t xml:space="preserve">Lincoln </t>
  </si>
  <si>
    <t xml:space="preserve">Carson City </t>
  </si>
  <si>
    <t xml:space="preserve">Concord </t>
  </si>
  <si>
    <t xml:space="preserve">Trenton </t>
  </si>
  <si>
    <t xml:space="preserve">Santa Fe </t>
  </si>
  <si>
    <t xml:space="preserve">Albany </t>
  </si>
  <si>
    <t xml:space="preserve">Raleigh </t>
  </si>
  <si>
    <t xml:space="preserve">Bismarck </t>
  </si>
  <si>
    <t xml:space="preserve">Columbus </t>
  </si>
  <si>
    <t xml:space="preserve">Oklahoma City </t>
  </si>
  <si>
    <t xml:space="preserve">Salem </t>
  </si>
  <si>
    <t xml:space="preserve">Columbia </t>
  </si>
  <si>
    <t xml:space="preserve">Pierre </t>
  </si>
  <si>
    <t xml:space="preserve">Nashville </t>
  </si>
  <si>
    <t xml:space="preserve">Austin </t>
  </si>
  <si>
    <t xml:space="preserve">Salt Lake City </t>
  </si>
  <si>
    <t xml:space="preserve">Montpelier </t>
  </si>
  <si>
    <t xml:space="preserve">Richmond </t>
  </si>
  <si>
    <t xml:space="preserve">Olympia </t>
  </si>
  <si>
    <t xml:space="preserve">Charleston </t>
  </si>
  <si>
    <t xml:space="preserve">Madison </t>
  </si>
  <si>
    <t xml:space="preserve">Cheyenne </t>
  </si>
  <si>
    <t>Event Name</t>
  </si>
  <si>
    <t>last Excel Class</t>
  </si>
  <si>
    <t>Birthday</t>
  </si>
  <si>
    <t>Renastech Graduation</t>
  </si>
  <si>
    <t>Special Event</t>
  </si>
  <si>
    <t>Date</t>
  </si>
  <si>
    <t>Countdown</t>
  </si>
  <si>
    <t xml:space="preserve">You want to create a countdown for yourself. Fill in the sheet with the corresponding dates and calculate how many days until then.  Include the day of the week it will be. Use both a Vlookup (create the table yourself) and a Nested IF formula. </t>
  </si>
  <si>
    <t>State Abbreviation</t>
  </si>
  <si>
    <t>Name, Abbreviation</t>
  </si>
  <si>
    <t xml:space="preserve"> Alabama , AL </t>
  </si>
  <si>
    <t xml:space="preserve"> Alaska , AK </t>
  </si>
  <si>
    <t xml:space="preserve"> Arizona , AZ </t>
  </si>
  <si>
    <t xml:space="preserve"> Arkansas , AR </t>
  </si>
  <si>
    <t xml:space="preserve"> California , CA </t>
  </si>
  <si>
    <t xml:space="preserve"> Colorado , CO </t>
  </si>
  <si>
    <t xml:space="preserve"> Connecticut , CT </t>
  </si>
  <si>
    <t xml:space="preserve"> Delaware , DE </t>
  </si>
  <si>
    <t xml:space="preserve"> Florida , FL </t>
  </si>
  <si>
    <t xml:space="preserve"> Georgia , GA </t>
  </si>
  <si>
    <t xml:space="preserve"> Hawaii , HI </t>
  </si>
  <si>
    <t xml:space="preserve"> Idaho , ID </t>
  </si>
  <si>
    <t xml:space="preserve"> Illinois , IL </t>
  </si>
  <si>
    <t xml:space="preserve"> Indiana , IN </t>
  </si>
  <si>
    <t xml:space="preserve"> Iowa , IA </t>
  </si>
  <si>
    <t xml:space="preserve"> Kansas , KS </t>
  </si>
  <si>
    <t xml:space="preserve"> Kentucky[E] , KY </t>
  </si>
  <si>
    <t xml:space="preserve"> Louisiana , LA </t>
  </si>
  <si>
    <t xml:space="preserve"> Maine , ME </t>
  </si>
  <si>
    <t xml:space="preserve"> Maryland , MD </t>
  </si>
  <si>
    <t xml:space="preserve"> Massachusetts[E] , MA </t>
  </si>
  <si>
    <t xml:space="preserve"> Michigan , MI </t>
  </si>
  <si>
    <t xml:space="preserve"> Minnesota , MN </t>
  </si>
  <si>
    <t xml:space="preserve"> Mississippi , MS </t>
  </si>
  <si>
    <t xml:space="preserve"> Missouri , MO </t>
  </si>
  <si>
    <t xml:space="preserve"> Montana , MT </t>
  </si>
  <si>
    <t xml:space="preserve"> Nebraska , NE </t>
  </si>
  <si>
    <t xml:space="preserve"> Nevada , NV </t>
  </si>
  <si>
    <t xml:space="preserve"> New Hampshire , NH </t>
  </si>
  <si>
    <t xml:space="preserve"> New Jersey , NJ </t>
  </si>
  <si>
    <t xml:space="preserve"> New Mexico , NM </t>
  </si>
  <si>
    <t xml:space="preserve"> New York , NY </t>
  </si>
  <si>
    <t xml:space="preserve"> North Carolina , NC </t>
  </si>
  <si>
    <t xml:space="preserve"> North Dakota , ND </t>
  </si>
  <si>
    <t xml:space="preserve"> Ohio , OH </t>
  </si>
  <si>
    <t xml:space="preserve"> Oklahoma , OK </t>
  </si>
  <si>
    <t xml:space="preserve"> Oregon , OR </t>
  </si>
  <si>
    <t xml:space="preserve"> South Carolina , SC </t>
  </si>
  <si>
    <t xml:space="preserve"> South Dakota , SD </t>
  </si>
  <si>
    <t xml:space="preserve"> Tennessee , TN </t>
  </si>
  <si>
    <t xml:space="preserve"> Texas , TX </t>
  </si>
  <si>
    <t xml:space="preserve"> Utah , UT </t>
  </si>
  <si>
    <t xml:space="preserve"> Vermont , VT </t>
  </si>
  <si>
    <t xml:space="preserve"> Virginia[E] , VA </t>
  </si>
  <si>
    <t xml:space="preserve"> Washington , WA </t>
  </si>
  <si>
    <t xml:space="preserve"> West Virginia , WV </t>
  </si>
  <si>
    <t xml:space="preserve"> Wisconsin , WI </t>
  </si>
  <si>
    <t xml:space="preserve"> Wyoming , WY </t>
  </si>
  <si>
    <t>Your boss hands you this file and wants you to clean it up a little bit. They want you to:
1. Give them a column with only the state abbreviation
2. Give them a column with only the state
3. Give them a column with the Capital and State Name and abbreviation in () ex: Montgomery, Alabama (AL)</t>
  </si>
  <si>
    <t>State Name</t>
  </si>
  <si>
    <t>Capital, State Name (Abreviation)</t>
  </si>
  <si>
    <t>Weekday
 (Vlookup)</t>
  </si>
  <si>
    <t>Weekday 
(NestedIF)</t>
  </si>
  <si>
    <t>Sunday</t>
  </si>
  <si>
    <t>Monday</t>
  </si>
  <si>
    <t>Tuesday</t>
  </si>
  <si>
    <t>Wednesday</t>
  </si>
  <si>
    <t>Thursday</t>
  </si>
  <si>
    <t>Friday</t>
  </si>
  <si>
    <t>Today</t>
  </si>
  <si>
    <t>Day</t>
  </si>
  <si>
    <t>Day of Week</t>
  </si>
  <si>
    <t>Saturday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</si>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</sst>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B60E-D262-4E4E-A3FE-7EECEAB003E6}">
  <dimension ref="A1:W49"/>
  <sheetViews>
    <sheetView workbookViewId="0">
      <selection activeCell="H2" sqref="H2"/>
    </sheetView>
  </sheetViews>
  <sheetFormatPr defaultRowHeight="14.4" x14ac:dyDescent="0.3"/>
  <cols>
    <col min="2" max="2" width="28" bestFit="1" customWidth="1"/>
    <col min="3" max="3" width="16.109375" bestFit="1" customWidth="1"/>
    <col min="4" max="4" width="16.6640625" bestFit="1" customWidth="1"/>
    <col min="5" max="5" width="18.33203125" bestFit="1" customWidth="1"/>
    <col min="6" max="6" width="17.88671875" bestFit="1" customWidth="1"/>
    <col min="7" max="7" width="16" customWidth="1"/>
    <col min="8" max="8" width="29.5546875" bestFit="1" customWidth="1"/>
  </cols>
  <sheetData>
    <row r="1" spans="1:23" s="4" customFormat="1" ht="30.75" customHeight="1" x14ac:dyDescent="0.3">
      <c r="A1" s="2" t="s">
        <v>1</v>
      </c>
      <c r="B1" s="2" t="s">
        <v>62</v>
      </c>
      <c r="C1" s="2" t="s">
        <v>2</v>
      </c>
      <c r="D1" s="2" t="s">
        <v>3</v>
      </c>
      <c r="E1" s="2" t="s">
        <v>4</v>
      </c>
      <c r="F1" s="3" t="s">
        <v>61</v>
      </c>
      <c r="G1" s="3" t="s">
        <v>112</v>
      </c>
      <c r="H1" s="3" t="s">
        <v>113</v>
      </c>
      <c r="I1"/>
      <c r="R1" s="8" t="s">
        <v>111</v>
      </c>
      <c r="S1" s="9"/>
      <c r="T1" s="9"/>
      <c r="U1" s="9"/>
      <c r="V1" s="9"/>
      <c r="W1" s="9"/>
    </row>
    <row r="2" spans="1:23" x14ac:dyDescent="0.3">
      <c r="A2" t="s">
        <v>0</v>
      </c>
      <c r="B2" t="s">
        <v>63</v>
      </c>
      <c r="C2" t="s">
        <v>5</v>
      </c>
      <c r="D2" s="1">
        <v>4903185</v>
      </c>
      <c r="E2" s="1">
        <v>52420</v>
      </c>
      <c r="F2" t="str">
        <f>RIGHT(B2,3)</f>
        <v xml:space="preserve">AL </v>
      </c>
      <c r="G2" t="str">
        <f>LEFT(B2,LEN(B2)-5)</f>
        <v xml:space="preserve"> Alabama </v>
      </c>
      <c r="H2" t="str">
        <f>C2&amp;", "&amp;G2&amp;"("&amp;F2&amp;")"</f>
        <v>Montgomery ,  Alabama (AL )</v>
      </c>
      <c r="R2" s="9"/>
      <c r="S2" s="9"/>
      <c r="T2" s="9"/>
      <c r="U2" s="9"/>
      <c r="V2" s="9"/>
      <c r="W2" s="9"/>
    </row>
    <row r="3" spans="1:23" x14ac:dyDescent="0.3">
      <c r="A3" t="s">
        <v>0</v>
      </c>
      <c r="B3" t="s">
        <v>64</v>
      </c>
      <c r="C3" t="s">
        <v>6</v>
      </c>
      <c r="D3" s="1">
        <v>731545</v>
      </c>
      <c r="E3" s="1">
        <v>665384</v>
      </c>
      <c r="F3" t="str">
        <f t="shared" ref="F3:F49" si="0">RIGHT(B3,3)</f>
        <v xml:space="preserve">AK </v>
      </c>
      <c r="G3" t="str">
        <f t="shared" ref="G3:G49" si="1">LEFT(B3,LEN(B3)-5)</f>
        <v xml:space="preserve"> Alaska </v>
      </c>
      <c r="H3" t="str">
        <f t="shared" ref="H3:H49" si="2">C3&amp;", "&amp;G3&amp;"("&amp;F3&amp;")"</f>
        <v>Juneau ,  Alaska (AK )</v>
      </c>
      <c r="R3" s="9"/>
      <c r="S3" s="9"/>
      <c r="T3" s="9"/>
      <c r="U3" s="9"/>
      <c r="V3" s="9"/>
      <c r="W3" s="9"/>
    </row>
    <row r="4" spans="1:23" x14ac:dyDescent="0.3">
      <c r="A4" t="s">
        <v>0</v>
      </c>
      <c r="B4" t="s">
        <v>65</v>
      </c>
      <c r="C4" t="s">
        <v>7</v>
      </c>
      <c r="D4" s="1">
        <v>7278717</v>
      </c>
      <c r="E4" s="1">
        <v>113990</v>
      </c>
      <c r="F4" t="str">
        <f t="shared" si="0"/>
        <v xml:space="preserve">AZ </v>
      </c>
      <c r="G4" t="str">
        <f t="shared" si="1"/>
        <v xml:space="preserve"> Arizona </v>
      </c>
      <c r="H4" t="str">
        <f t="shared" si="2"/>
        <v>Phoenix ,  Arizona (AZ )</v>
      </c>
      <c r="R4" s="9"/>
      <c r="S4" s="9"/>
      <c r="T4" s="9"/>
      <c r="U4" s="9"/>
      <c r="V4" s="9"/>
      <c r="W4" s="9"/>
    </row>
    <row r="5" spans="1:23" x14ac:dyDescent="0.3">
      <c r="A5" t="s">
        <v>0</v>
      </c>
      <c r="B5" t="s">
        <v>66</v>
      </c>
      <c r="C5" t="s">
        <v>8</v>
      </c>
      <c r="D5" s="1">
        <v>3017804</v>
      </c>
      <c r="E5" s="1">
        <v>53179</v>
      </c>
      <c r="F5" t="str">
        <f t="shared" si="0"/>
        <v xml:space="preserve">AR </v>
      </c>
      <c r="G5" t="str">
        <f t="shared" si="1"/>
        <v xml:space="preserve"> Arkansas </v>
      </c>
      <c r="H5" t="str">
        <f t="shared" si="2"/>
        <v>Little Rock ,  Arkansas (AR )</v>
      </c>
      <c r="R5" s="9"/>
      <c r="S5" s="9"/>
      <c r="T5" s="9"/>
      <c r="U5" s="9"/>
      <c r="V5" s="9"/>
      <c r="W5" s="9"/>
    </row>
    <row r="6" spans="1:23" x14ac:dyDescent="0.3">
      <c r="A6" t="s">
        <v>0</v>
      </c>
      <c r="B6" t="s">
        <v>67</v>
      </c>
      <c r="C6" t="s">
        <v>9</v>
      </c>
      <c r="D6" s="1">
        <v>39512223</v>
      </c>
      <c r="E6" s="1">
        <v>163695</v>
      </c>
      <c r="F6" t="str">
        <f t="shared" si="0"/>
        <v xml:space="preserve">CA </v>
      </c>
      <c r="G6" t="str">
        <f t="shared" si="1"/>
        <v xml:space="preserve"> California </v>
      </c>
      <c r="H6" t="str">
        <f t="shared" si="2"/>
        <v>Sacramento ,  California (CA )</v>
      </c>
      <c r="R6" s="9"/>
      <c r="S6" s="9"/>
      <c r="T6" s="9"/>
      <c r="U6" s="9"/>
      <c r="V6" s="9"/>
      <c r="W6" s="9"/>
    </row>
    <row r="7" spans="1:23" x14ac:dyDescent="0.3">
      <c r="A7" t="s">
        <v>0</v>
      </c>
      <c r="B7" t="s">
        <v>68</v>
      </c>
      <c r="C7" t="s">
        <v>10</v>
      </c>
      <c r="D7" s="1">
        <v>5758736</v>
      </c>
      <c r="E7" s="1">
        <v>104094</v>
      </c>
      <c r="F7" t="str">
        <f t="shared" si="0"/>
        <v xml:space="preserve">CO </v>
      </c>
      <c r="G7" t="str">
        <f t="shared" si="1"/>
        <v xml:space="preserve"> Colorado </v>
      </c>
      <c r="H7" t="str">
        <f t="shared" si="2"/>
        <v>Denver ,  Colorado (CO )</v>
      </c>
      <c r="R7" s="9"/>
      <c r="S7" s="9"/>
      <c r="T7" s="9"/>
      <c r="U7" s="9"/>
      <c r="V7" s="9"/>
      <c r="W7" s="9"/>
    </row>
    <row r="8" spans="1:23" x14ac:dyDescent="0.3">
      <c r="A8" t="s">
        <v>0</v>
      </c>
      <c r="B8" t="s">
        <v>69</v>
      </c>
      <c r="C8" t="s">
        <v>11</v>
      </c>
      <c r="D8" s="1">
        <v>3565278</v>
      </c>
      <c r="E8" s="1">
        <v>5543</v>
      </c>
      <c r="F8" t="str">
        <f t="shared" si="0"/>
        <v xml:space="preserve">CT </v>
      </c>
      <c r="G8" t="str">
        <f t="shared" si="1"/>
        <v xml:space="preserve"> Connecticut </v>
      </c>
      <c r="H8" t="str">
        <f t="shared" si="2"/>
        <v>Hartford ,  Connecticut (CT )</v>
      </c>
      <c r="R8" s="9"/>
      <c r="S8" s="9"/>
      <c r="T8" s="9"/>
      <c r="U8" s="9"/>
      <c r="V8" s="9"/>
      <c r="W8" s="9"/>
    </row>
    <row r="9" spans="1:23" x14ac:dyDescent="0.3">
      <c r="A9" t="s">
        <v>0</v>
      </c>
      <c r="B9" t="s">
        <v>70</v>
      </c>
      <c r="C9" t="s">
        <v>12</v>
      </c>
      <c r="D9" s="1">
        <v>973764</v>
      </c>
      <c r="E9" s="1">
        <v>2489</v>
      </c>
      <c r="F9" t="str">
        <f t="shared" si="0"/>
        <v xml:space="preserve">DE </v>
      </c>
      <c r="G9" t="str">
        <f t="shared" si="1"/>
        <v xml:space="preserve"> Delaware </v>
      </c>
      <c r="H9" t="str">
        <f t="shared" si="2"/>
        <v>Dover ,  Delaware (DE )</v>
      </c>
    </row>
    <row r="10" spans="1:23" x14ac:dyDescent="0.3">
      <c r="A10" t="s">
        <v>0</v>
      </c>
      <c r="B10" t="s">
        <v>71</v>
      </c>
      <c r="C10" t="s">
        <v>13</v>
      </c>
      <c r="D10" s="1">
        <v>21477737</v>
      </c>
      <c r="E10" s="1">
        <v>65758</v>
      </c>
      <c r="F10" t="str">
        <f t="shared" si="0"/>
        <v xml:space="preserve">FL </v>
      </c>
      <c r="G10" t="str">
        <f t="shared" si="1"/>
        <v xml:space="preserve"> Florida </v>
      </c>
      <c r="H10" t="str">
        <f t="shared" si="2"/>
        <v>Tallahassee ,  Florida (FL )</v>
      </c>
    </row>
    <row r="11" spans="1:23" x14ac:dyDescent="0.3">
      <c r="A11" t="s">
        <v>0</v>
      </c>
      <c r="B11" t="s">
        <v>72</v>
      </c>
      <c r="C11" t="s">
        <v>14</v>
      </c>
      <c r="D11" s="1">
        <v>10617423</v>
      </c>
      <c r="E11" s="1">
        <v>59425</v>
      </c>
      <c r="F11" t="str">
        <f t="shared" si="0"/>
        <v xml:space="preserve">GA </v>
      </c>
      <c r="G11" t="str">
        <f t="shared" si="1"/>
        <v xml:space="preserve"> Georgia </v>
      </c>
      <c r="H11" t="str">
        <f t="shared" si="2"/>
        <v>Atlanta ,  Georgia (GA )</v>
      </c>
    </row>
    <row r="12" spans="1:23" x14ac:dyDescent="0.3">
      <c r="A12" t="s">
        <v>0</v>
      </c>
      <c r="B12" t="s">
        <v>73</v>
      </c>
      <c r="C12" t="s">
        <v>15</v>
      </c>
      <c r="D12" s="1">
        <v>1415872</v>
      </c>
      <c r="E12" s="1">
        <v>10932</v>
      </c>
      <c r="F12" t="str">
        <f t="shared" si="0"/>
        <v xml:space="preserve">HI </v>
      </c>
      <c r="G12" t="str">
        <f t="shared" si="1"/>
        <v xml:space="preserve"> Hawaii </v>
      </c>
      <c r="H12" t="str">
        <f t="shared" si="2"/>
        <v>Honolulu ,  Hawaii (HI )</v>
      </c>
    </row>
    <row r="13" spans="1:23" x14ac:dyDescent="0.3">
      <c r="A13" t="s">
        <v>0</v>
      </c>
      <c r="B13" t="s">
        <v>74</v>
      </c>
      <c r="C13" t="s">
        <v>16</v>
      </c>
      <c r="D13" s="1">
        <v>1787065</v>
      </c>
      <c r="E13" s="1">
        <v>83569</v>
      </c>
      <c r="F13" t="str">
        <f t="shared" si="0"/>
        <v xml:space="preserve">ID </v>
      </c>
      <c r="G13" t="str">
        <f t="shared" si="1"/>
        <v xml:space="preserve"> Idaho </v>
      </c>
      <c r="H13" t="str">
        <f t="shared" si="2"/>
        <v>Boise ,  Idaho (ID )</v>
      </c>
    </row>
    <row r="14" spans="1:23" x14ac:dyDescent="0.3">
      <c r="A14" t="s">
        <v>0</v>
      </c>
      <c r="B14" t="s">
        <v>75</v>
      </c>
      <c r="C14" t="s">
        <v>17</v>
      </c>
      <c r="D14" s="1">
        <v>12671821</v>
      </c>
      <c r="E14" s="1">
        <v>57914</v>
      </c>
      <c r="F14" t="str">
        <f t="shared" si="0"/>
        <v xml:space="preserve">IL </v>
      </c>
      <c r="G14" t="str">
        <f t="shared" si="1"/>
        <v xml:space="preserve"> Illinois </v>
      </c>
      <c r="H14" t="str">
        <f t="shared" si="2"/>
        <v>Springfield ,  Illinois (IL )</v>
      </c>
    </row>
    <row r="15" spans="1:23" x14ac:dyDescent="0.3">
      <c r="A15" t="s">
        <v>0</v>
      </c>
      <c r="B15" t="s">
        <v>76</v>
      </c>
      <c r="C15" t="s">
        <v>18</v>
      </c>
      <c r="D15" s="1">
        <v>6732219</v>
      </c>
      <c r="E15" s="1">
        <v>36420</v>
      </c>
      <c r="F15" t="str">
        <f t="shared" si="0"/>
        <v xml:space="preserve">IN </v>
      </c>
      <c r="G15" t="str">
        <f t="shared" si="1"/>
        <v xml:space="preserve"> Indiana </v>
      </c>
      <c r="H15" t="str">
        <f t="shared" si="2"/>
        <v>Indianapolis ,  Indiana (IN )</v>
      </c>
    </row>
    <row r="16" spans="1:23" x14ac:dyDescent="0.3">
      <c r="A16" t="s">
        <v>0</v>
      </c>
      <c r="B16" t="s">
        <v>77</v>
      </c>
      <c r="C16" t="s">
        <v>19</v>
      </c>
      <c r="D16" s="1">
        <v>3155070</v>
      </c>
      <c r="E16" s="1">
        <v>56273</v>
      </c>
      <c r="F16" t="str">
        <f t="shared" si="0"/>
        <v xml:space="preserve">IA </v>
      </c>
      <c r="G16" t="str">
        <f t="shared" si="1"/>
        <v xml:space="preserve"> Iowa </v>
      </c>
      <c r="H16" t="str">
        <f t="shared" si="2"/>
        <v>Des Moines ,  Iowa (IA )</v>
      </c>
    </row>
    <row r="17" spans="1:8" x14ac:dyDescent="0.3">
      <c r="A17" t="s">
        <v>0</v>
      </c>
      <c r="B17" t="s">
        <v>78</v>
      </c>
      <c r="C17" t="s">
        <v>20</v>
      </c>
      <c r="D17" s="1">
        <v>2913314</v>
      </c>
      <c r="E17" s="1">
        <v>82278</v>
      </c>
      <c r="F17" t="str">
        <f t="shared" si="0"/>
        <v xml:space="preserve">KS </v>
      </c>
      <c r="G17" t="str">
        <f t="shared" si="1"/>
        <v xml:space="preserve"> Kansas </v>
      </c>
      <c r="H17" t="str">
        <f t="shared" si="2"/>
        <v>Topeka ,  Kansas (KS )</v>
      </c>
    </row>
    <row r="18" spans="1:8" x14ac:dyDescent="0.3">
      <c r="A18" t="s">
        <v>0</v>
      </c>
      <c r="B18" t="s">
        <v>79</v>
      </c>
      <c r="C18" t="s">
        <v>21</v>
      </c>
      <c r="D18" s="1">
        <v>4467673</v>
      </c>
      <c r="E18" s="1">
        <v>40408</v>
      </c>
      <c r="F18" t="str">
        <f t="shared" si="0"/>
        <v xml:space="preserve">KY </v>
      </c>
      <c r="G18" t="str">
        <f t="shared" si="1"/>
        <v xml:space="preserve"> Kentucky[E] </v>
      </c>
      <c r="H18" t="str">
        <f t="shared" si="2"/>
        <v>Frankfort ,  Kentucky[E] (KY )</v>
      </c>
    </row>
    <row r="19" spans="1:8" x14ac:dyDescent="0.3">
      <c r="A19" t="s">
        <v>0</v>
      </c>
      <c r="B19" t="s">
        <v>80</v>
      </c>
      <c r="C19" t="s">
        <v>22</v>
      </c>
      <c r="D19" s="1">
        <v>4648794</v>
      </c>
      <c r="E19" s="1">
        <v>52378</v>
      </c>
      <c r="F19" t="str">
        <f t="shared" si="0"/>
        <v xml:space="preserve">LA </v>
      </c>
      <c r="G19" t="str">
        <f t="shared" si="1"/>
        <v xml:space="preserve"> Louisiana </v>
      </c>
      <c r="H19" t="str">
        <f t="shared" si="2"/>
        <v>Baton Rouge ,  Louisiana (LA )</v>
      </c>
    </row>
    <row r="20" spans="1:8" x14ac:dyDescent="0.3">
      <c r="A20" t="s">
        <v>0</v>
      </c>
      <c r="B20" t="s">
        <v>81</v>
      </c>
      <c r="C20" t="s">
        <v>23</v>
      </c>
      <c r="D20" s="1">
        <v>1344212</v>
      </c>
      <c r="E20" s="1">
        <v>35380</v>
      </c>
      <c r="F20" t="str">
        <f t="shared" si="0"/>
        <v xml:space="preserve">ME </v>
      </c>
      <c r="G20" t="str">
        <f t="shared" si="1"/>
        <v xml:space="preserve"> Maine </v>
      </c>
      <c r="H20" t="str">
        <f t="shared" si="2"/>
        <v>Augusta ,  Maine (ME )</v>
      </c>
    </row>
    <row r="21" spans="1:8" x14ac:dyDescent="0.3">
      <c r="A21" t="s">
        <v>0</v>
      </c>
      <c r="B21" t="s">
        <v>82</v>
      </c>
      <c r="C21" t="s">
        <v>24</v>
      </c>
      <c r="D21" s="1">
        <v>6045680</v>
      </c>
      <c r="E21" s="1">
        <v>12406</v>
      </c>
      <c r="F21" t="str">
        <f t="shared" si="0"/>
        <v xml:space="preserve">MD </v>
      </c>
      <c r="G21" t="str">
        <f t="shared" si="1"/>
        <v xml:space="preserve"> Maryland </v>
      </c>
      <c r="H21" t="str">
        <f t="shared" si="2"/>
        <v>Annapolis ,  Maryland (MD )</v>
      </c>
    </row>
    <row r="22" spans="1:8" x14ac:dyDescent="0.3">
      <c r="A22" t="s">
        <v>0</v>
      </c>
      <c r="B22" t="s">
        <v>83</v>
      </c>
      <c r="C22" t="s">
        <v>25</v>
      </c>
      <c r="D22" s="1">
        <v>6892503</v>
      </c>
      <c r="E22" s="1">
        <v>10554</v>
      </c>
      <c r="F22" t="str">
        <f t="shared" si="0"/>
        <v xml:space="preserve">MA </v>
      </c>
      <c r="G22" t="str">
        <f t="shared" si="1"/>
        <v xml:space="preserve"> Massachusetts[E] </v>
      </c>
      <c r="H22" t="str">
        <f t="shared" si="2"/>
        <v>Boston ,  Massachusetts[E] (MA )</v>
      </c>
    </row>
    <row r="23" spans="1:8" x14ac:dyDescent="0.3">
      <c r="A23" t="s">
        <v>0</v>
      </c>
      <c r="B23" t="s">
        <v>84</v>
      </c>
      <c r="C23" t="s">
        <v>26</v>
      </c>
      <c r="D23" s="1">
        <v>9986857</v>
      </c>
      <c r="E23" s="1">
        <v>96714</v>
      </c>
      <c r="F23" t="str">
        <f t="shared" si="0"/>
        <v xml:space="preserve">MI </v>
      </c>
      <c r="G23" t="str">
        <f t="shared" si="1"/>
        <v xml:space="preserve"> Michigan </v>
      </c>
      <c r="H23" t="str">
        <f t="shared" si="2"/>
        <v>Lansing ,  Michigan (MI )</v>
      </c>
    </row>
    <row r="24" spans="1:8" x14ac:dyDescent="0.3">
      <c r="A24" t="s">
        <v>0</v>
      </c>
      <c r="B24" t="s">
        <v>85</v>
      </c>
      <c r="C24" t="s">
        <v>27</v>
      </c>
      <c r="D24" s="1">
        <v>5639632</v>
      </c>
      <c r="E24" s="1">
        <v>86936</v>
      </c>
      <c r="F24" t="str">
        <f t="shared" si="0"/>
        <v xml:space="preserve">MN </v>
      </c>
      <c r="G24" t="str">
        <f t="shared" si="1"/>
        <v xml:space="preserve"> Minnesota </v>
      </c>
      <c r="H24" t="str">
        <f t="shared" si="2"/>
        <v>St. Paul ,  Minnesota (MN )</v>
      </c>
    </row>
    <row r="25" spans="1:8" x14ac:dyDescent="0.3">
      <c r="A25" t="s">
        <v>0</v>
      </c>
      <c r="B25" t="s">
        <v>86</v>
      </c>
      <c r="C25" t="s">
        <v>28</v>
      </c>
      <c r="D25" s="1">
        <v>2976149</v>
      </c>
      <c r="E25" s="1">
        <v>48432</v>
      </c>
      <c r="F25" t="str">
        <f t="shared" si="0"/>
        <v xml:space="preserve">MS </v>
      </c>
      <c r="G25" t="str">
        <f t="shared" si="1"/>
        <v xml:space="preserve"> Mississippi </v>
      </c>
      <c r="H25" t="str">
        <f t="shared" si="2"/>
        <v>Jackson ,  Mississippi (MS )</v>
      </c>
    </row>
    <row r="26" spans="1:8" x14ac:dyDescent="0.3">
      <c r="A26" t="s">
        <v>0</v>
      </c>
      <c r="B26" t="s">
        <v>87</v>
      </c>
      <c r="C26" t="s">
        <v>29</v>
      </c>
      <c r="D26" s="1">
        <v>6137428</v>
      </c>
      <c r="E26" s="1">
        <v>69707</v>
      </c>
      <c r="F26" t="str">
        <f t="shared" si="0"/>
        <v xml:space="preserve">MO </v>
      </c>
      <c r="G26" t="str">
        <f t="shared" si="1"/>
        <v xml:space="preserve"> Missouri </v>
      </c>
      <c r="H26" t="str">
        <f t="shared" si="2"/>
        <v>Jefferson City ,  Missouri (MO )</v>
      </c>
    </row>
    <row r="27" spans="1:8" x14ac:dyDescent="0.3">
      <c r="A27" t="s">
        <v>0</v>
      </c>
      <c r="B27" t="s">
        <v>88</v>
      </c>
      <c r="C27" t="s">
        <v>30</v>
      </c>
      <c r="D27" s="1">
        <v>1068778</v>
      </c>
      <c r="E27" s="1">
        <v>147040</v>
      </c>
      <c r="F27" t="str">
        <f t="shared" si="0"/>
        <v xml:space="preserve">MT </v>
      </c>
      <c r="G27" t="str">
        <f t="shared" si="1"/>
        <v xml:space="preserve"> Montana </v>
      </c>
      <c r="H27" t="str">
        <f t="shared" si="2"/>
        <v>Helena ,  Montana (MT )</v>
      </c>
    </row>
    <row r="28" spans="1:8" x14ac:dyDescent="0.3">
      <c r="A28" t="s">
        <v>0</v>
      </c>
      <c r="B28" t="s">
        <v>89</v>
      </c>
      <c r="C28" t="s">
        <v>31</v>
      </c>
      <c r="D28" s="1">
        <v>1934408</v>
      </c>
      <c r="E28" s="1">
        <v>77348</v>
      </c>
      <c r="F28" t="str">
        <f t="shared" si="0"/>
        <v xml:space="preserve">NE </v>
      </c>
      <c r="G28" t="str">
        <f t="shared" si="1"/>
        <v xml:space="preserve"> Nebraska </v>
      </c>
      <c r="H28" t="str">
        <f t="shared" si="2"/>
        <v>Lincoln ,  Nebraska (NE )</v>
      </c>
    </row>
    <row r="29" spans="1:8" x14ac:dyDescent="0.3">
      <c r="A29" t="s">
        <v>0</v>
      </c>
      <c r="B29" t="s">
        <v>90</v>
      </c>
      <c r="C29" t="s">
        <v>32</v>
      </c>
      <c r="D29" s="1">
        <v>3080156</v>
      </c>
      <c r="E29" s="1">
        <v>110572</v>
      </c>
      <c r="F29" t="str">
        <f t="shared" si="0"/>
        <v xml:space="preserve">NV </v>
      </c>
      <c r="G29" t="str">
        <f t="shared" si="1"/>
        <v xml:space="preserve"> Nevada </v>
      </c>
      <c r="H29" t="str">
        <f t="shared" si="2"/>
        <v>Carson City ,  Nevada (NV )</v>
      </c>
    </row>
    <row r="30" spans="1:8" x14ac:dyDescent="0.3">
      <c r="A30" t="s">
        <v>0</v>
      </c>
      <c r="B30" t="s">
        <v>91</v>
      </c>
      <c r="C30" t="s">
        <v>33</v>
      </c>
      <c r="D30" s="1">
        <v>1359711</v>
      </c>
      <c r="E30" s="1">
        <v>9349</v>
      </c>
      <c r="F30" t="str">
        <f t="shared" si="0"/>
        <v xml:space="preserve">NH </v>
      </c>
      <c r="G30" t="str">
        <f t="shared" si="1"/>
        <v xml:space="preserve"> New Hampshire </v>
      </c>
      <c r="H30" t="str">
        <f t="shared" si="2"/>
        <v>Concord ,  New Hampshire (NH )</v>
      </c>
    </row>
    <row r="31" spans="1:8" x14ac:dyDescent="0.3">
      <c r="A31" t="s">
        <v>0</v>
      </c>
      <c r="B31" t="s">
        <v>92</v>
      </c>
      <c r="C31" t="s">
        <v>34</v>
      </c>
      <c r="D31" s="1">
        <v>8882190</v>
      </c>
      <c r="E31" s="1">
        <v>8723</v>
      </c>
      <c r="F31" t="str">
        <f t="shared" si="0"/>
        <v xml:space="preserve">NJ </v>
      </c>
      <c r="G31" t="str">
        <f t="shared" si="1"/>
        <v xml:space="preserve"> New Jersey </v>
      </c>
      <c r="H31" t="str">
        <f t="shared" si="2"/>
        <v>Trenton ,  New Jersey (NJ )</v>
      </c>
    </row>
    <row r="32" spans="1:8" x14ac:dyDescent="0.3">
      <c r="A32" t="s">
        <v>0</v>
      </c>
      <c r="B32" t="s">
        <v>93</v>
      </c>
      <c r="C32" t="s">
        <v>35</v>
      </c>
      <c r="D32" s="1">
        <v>2096829</v>
      </c>
      <c r="E32" s="1">
        <v>121590</v>
      </c>
      <c r="F32" t="str">
        <f t="shared" si="0"/>
        <v xml:space="preserve">NM </v>
      </c>
      <c r="G32" t="str">
        <f t="shared" si="1"/>
        <v xml:space="preserve"> New Mexico </v>
      </c>
      <c r="H32" t="str">
        <f t="shared" si="2"/>
        <v>Santa Fe ,  New Mexico (NM )</v>
      </c>
    </row>
    <row r="33" spans="1:8" x14ac:dyDescent="0.3">
      <c r="A33" t="s">
        <v>0</v>
      </c>
      <c r="B33" t="s">
        <v>94</v>
      </c>
      <c r="C33" t="s">
        <v>36</v>
      </c>
      <c r="D33" s="1">
        <v>19453561</v>
      </c>
      <c r="E33" s="1">
        <v>54555</v>
      </c>
      <c r="F33" t="str">
        <f t="shared" si="0"/>
        <v xml:space="preserve">NY </v>
      </c>
      <c r="G33" t="str">
        <f t="shared" si="1"/>
        <v xml:space="preserve"> New York </v>
      </c>
      <c r="H33" t="str">
        <f t="shared" si="2"/>
        <v>Albany ,  New York (NY )</v>
      </c>
    </row>
    <row r="34" spans="1:8" x14ac:dyDescent="0.3">
      <c r="A34" t="s">
        <v>0</v>
      </c>
      <c r="B34" t="s">
        <v>95</v>
      </c>
      <c r="C34" t="s">
        <v>37</v>
      </c>
      <c r="D34" s="1">
        <v>10488084</v>
      </c>
      <c r="E34" s="1">
        <v>53819</v>
      </c>
      <c r="F34" t="str">
        <f t="shared" si="0"/>
        <v xml:space="preserve">NC </v>
      </c>
      <c r="G34" t="str">
        <f t="shared" si="1"/>
        <v xml:space="preserve"> North Carolina </v>
      </c>
      <c r="H34" t="str">
        <f t="shared" si="2"/>
        <v>Raleigh ,  North Carolina (NC )</v>
      </c>
    </row>
    <row r="35" spans="1:8" x14ac:dyDescent="0.3">
      <c r="A35" t="s">
        <v>0</v>
      </c>
      <c r="B35" t="s">
        <v>96</v>
      </c>
      <c r="C35" t="s">
        <v>38</v>
      </c>
      <c r="D35" s="1">
        <v>762062</v>
      </c>
      <c r="E35" s="1">
        <v>70698</v>
      </c>
      <c r="F35" t="str">
        <f t="shared" si="0"/>
        <v xml:space="preserve">ND </v>
      </c>
      <c r="G35" t="str">
        <f t="shared" si="1"/>
        <v xml:space="preserve"> North Dakota </v>
      </c>
      <c r="H35" t="str">
        <f t="shared" si="2"/>
        <v>Bismarck ,  North Dakota (ND )</v>
      </c>
    </row>
    <row r="36" spans="1:8" x14ac:dyDescent="0.3">
      <c r="A36" t="s">
        <v>0</v>
      </c>
      <c r="B36" t="s">
        <v>97</v>
      </c>
      <c r="C36" t="s">
        <v>39</v>
      </c>
      <c r="D36" s="1">
        <v>11689100</v>
      </c>
      <c r="E36" s="1">
        <v>44826</v>
      </c>
      <c r="F36" t="str">
        <f t="shared" si="0"/>
        <v xml:space="preserve">OH </v>
      </c>
      <c r="G36" t="str">
        <f t="shared" si="1"/>
        <v xml:space="preserve"> Ohio </v>
      </c>
      <c r="H36" t="str">
        <f t="shared" si="2"/>
        <v>Columbus ,  Ohio (OH )</v>
      </c>
    </row>
    <row r="37" spans="1:8" x14ac:dyDescent="0.3">
      <c r="A37" t="s">
        <v>0</v>
      </c>
      <c r="B37" t="s">
        <v>98</v>
      </c>
      <c r="C37" t="s">
        <v>40</v>
      </c>
      <c r="D37" s="1">
        <v>3956971</v>
      </c>
      <c r="E37" s="1">
        <v>69899</v>
      </c>
      <c r="F37" t="str">
        <f t="shared" si="0"/>
        <v xml:space="preserve">OK </v>
      </c>
      <c r="G37" t="str">
        <f t="shared" si="1"/>
        <v xml:space="preserve"> Oklahoma </v>
      </c>
      <c r="H37" t="str">
        <f t="shared" si="2"/>
        <v>Oklahoma City ,  Oklahoma (OK )</v>
      </c>
    </row>
    <row r="38" spans="1:8" x14ac:dyDescent="0.3">
      <c r="A38" t="s">
        <v>0</v>
      </c>
      <c r="B38" t="s">
        <v>99</v>
      </c>
      <c r="C38" t="s">
        <v>41</v>
      </c>
      <c r="D38" s="1">
        <v>4217737</v>
      </c>
      <c r="E38" s="1">
        <v>98379</v>
      </c>
      <c r="F38" t="str">
        <f t="shared" si="0"/>
        <v xml:space="preserve">OR </v>
      </c>
      <c r="G38" t="str">
        <f t="shared" si="1"/>
        <v xml:space="preserve"> Oregon </v>
      </c>
      <c r="H38" t="str">
        <f t="shared" si="2"/>
        <v>Salem ,  Oregon (OR )</v>
      </c>
    </row>
    <row r="39" spans="1:8" x14ac:dyDescent="0.3">
      <c r="A39" t="s">
        <v>0</v>
      </c>
      <c r="B39" t="s">
        <v>100</v>
      </c>
      <c r="C39" t="s">
        <v>42</v>
      </c>
      <c r="D39" s="1">
        <v>5148714</v>
      </c>
      <c r="E39" s="1">
        <v>32020</v>
      </c>
      <c r="F39" t="str">
        <f t="shared" si="0"/>
        <v xml:space="preserve">SC </v>
      </c>
      <c r="G39" t="str">
        <f t="shared" si="1"/>
        <v xml:space="preserve"> South Carolina </v>
      </c>
      <c r="H39" t="str">
        <f t="shared" si="2"/>
        <v>Columbia ,  South Carolina (SC )</v>
      </c>
    </row>
    <row r="40" spans="1:8" x14ac:dyDescent="0.3">
      <c r="A40" t="s">
        <v>0</v>
      </c>
      <c r="B40" t="s">
        <v>101</v>
      </c>
      <c r="C40" t="s">
        <v>43</v>
      </c>
      <c r="D40" s="1">
        <v>884659</v>
      </c>
      <c r="E40" s="1">
        <v>77116</v>
      </c>
      <c r="F40" t="str">
        <f t="shared" si="0"/>
        <v xml:space="preserve">SD </v>
      </c>
      <c r="G40" t="str">
        <f t="shared" si="1"/>
        <v xml:space="preserve"> South Dakota </v>
      </c>
      <c r="H40" t="str">
        <f t="shared" si="2"/>
        <v>Pierre ,  South Dakota (SD )</v>
      </c>
    </row>
    <row r="41" spans="1:8" x14ac:dyDescent="0.3">
      <c r="A41" t="s">
        <v>0</v>
      </c>
      <c r="B41" t="s">
        <v>102</v>
      </c>
      <c r="C41" t="s">
        <v>44</v>
      </c>
      <c r="D41" s="1">
        <v>6829174</v>
      </c>
      <c r="E41" s="1">
        <v>42144</v>
      </c>
      <c r="F41" t="str">
        <f t="shared" si="0"/>
        <v xml:space="preserve">TN </v>
      </c>
      <c r="G41" t="str">
        <f t="shared" si="1"/>
        <v xml:space="preserve"> Tennessee </v>
      </c>
      <c r="H41" t="str">
        <f t="shared" si="2"/>
        <v>Nashville ,  Tennessee (TN )</v>
      </c>
    </row>
    <row r="42" spans="1:8" x14ac:dyDescent="0.3">
      <c r="A42" t="s">
        <v>0</v>
      </c>
      <c r="B42" t="s">
        <v>103</v>
      </c>
      <c r="C42" t="s">
        <v>45</v>
      </c>
      <c r="D42" s="1">
        <v>28995881</v>
      </c>
      <c r="E42" s="1">
        <v>268596</v>
      </c>
      <c r="F42" t="str">
        <f t="shared" si="0"/>
        <v xml:space="preserve">TX </v>
      </c>
      <c r="G42" t="str">
        <f t="shared" si="1"/>
        <v xml:space="preserve"> Texas </v>
      </c>
      <c r="H42" t="str">
        <f t="shared" si="2"/>
        <v>Austin ,  Texas (TX )</v>
      </c>
    </row>
    <row r="43" spans="1:8" x14ac:dyDescent="0.3">
      <c r="A43" t="s">
        <v>0</v>
      </c>
      <c r="B43" t="s">
        <v>104</v>
      </c>
      <c r="C43" t="s">
        <v>46</v>
      </c>
      <c r="D43" s="1">
        <v>3205958</v>
      </c>
      <c r="E43" s="1">
        <v>84897</v>
      </c>
      <c r="F43" t="str">
        <f t="shared" si="0"/>
        <v xml:space="preserve">UT </v>
      </c>
      <c r="G43" t="str">
        <f t="shared" si="1"/>
        <v xml:space="preserve"> Utah </v>
      </c>
      <c r="H43" t="str">
        <f t="shared" si="2"/>
        <v>Salt Lake City ,  Utah (UT )</v>
      </c>
    </row>
    <row r="44" spans="1:8" x14ac:dyDescent="0.3">
      <c r="A44" t="s">
        <v>0</v>
      </c>
      <c r="B44" t="s">
        <v>105</v>
      </c>
      <c r="C44" t="s">
        <v>47</v>
      </c>
      <c r="D44" s="1">
        <v>623989</v>
      </c>
      <c r="E44" s="1">
        <v>9616</v>
      </c>
      <c r="F44" t="str">
        <f t="shared" si="0"/>
        <v xml:space="preserve">VT </v>
      </c>
      <c r="G44" t="str">
        <f t="shared" si="1"/>
        <v xml:space="preserve"> Vermont </v>
      </c>
      <c r="H44" t="str">
        <f t="shared" si="2"/>
        <v>Montpelier ,  Vermont (VT )</v>
      </c>
    </row>
    <row r="45" spans="1:8" x14ac:dyDescent="0.3">
      <c r="A45" t="s">
        <v>0</v>
      </c>
      <c r="B45" t="s">
        <v>106</v>
      </c>
      <c r="C45" t="s">
        <v>48</v>
      </c>
      <c r="D45" s="1">
        <v>8535519</v>
      </c>
      <c r="E45" s="1">
        <v>42775</v>
      </c>
      <c r="F45" t="str">
        <f t="shared" si="0"/>
        <v xml:space="preserve">VA </v>
      </c>
      <c r="G45" t="str">
        <f t="shared" si="1"/>
        <v xml:space="preserve"> Virginia[E] </v>
      </c>
      <c r="H45" t="str">
        <f t="shared" si="2"/>
        <v>Richmond ,  Virginia[E] (VA )</v>
      </c>
    </row>
    <row r="46" spans="1:8" x14ac:dyDescent="0.3">
      <c r="A46" t="s">
        <v>0</v>
      </c>
      <c r="B46" t="s">
        <v>107</v>
      </c>
      <c r="C46" t="s">
        <v>49</v>
      </c>
      <c r="D46" s="1">
        <v>7614893</v>
      </c>
      <c r="E46" s="1">
        <v>71298</v>
      </c>
      <c r="F46" t="str">
        <f t="shared" si="0"/>
        <v xml:space="preserve">WA </v>
      </c>
      <c r="G46" t="str">
        <f t="shared" si="1"/>
        <v xml:space="preserve"> Washington </v>
      </c>
      <c r="H46" t="str">
        <f t="shared" si="2"/>
        <v>Olympia ,  Washington (WA )</v>
      </c>
    </row>
    <row r="47" spans="1:8" x14ac:dyDescent="0.3">
      <c r="A47" t="s">
        <v>0</v>
      </c>
      <c r="B47" t="s">
        <v>108</v>
      </c>
      <c r="C47" t="s">
        <v>50</v>
      </c>
      <c r="D47" s="1">
        <v>1792147</v>
      </c>
      <c r="E47" s="1">
        <v>24230</v>
      </c>
      <c r="F47" t="str">
        <f t="shared" si="0"/>
        <v xml:space="preserve">WV </v>
      </c>
      <c r="G47" t="str">
        <f t="shared" si="1"/>
        <v xml:space="preserve"> West Virginia </v>
      </c>
      <c r="H47" t="str">
        <f t="shared" si="2"/>
        <v>Charleston ,  West Virginia (WV )</v>
      </c>
    </row>
    <row r="48" spans="1:8" x14ac:dyDescent="0.3">
      <c r="A48" t="s">
        <v>0</v>
      </c>
      <c r="B48" t="s">
        <v>109</v>
      </c>
      <c r="C48" t="s">
        <v>51</v>
      </c>
      <c r="D48" s="1">
        <v>5822434</v>
      </c>
      <c r="E48" s="1">
        <v>65496</v>
      </c>
      <c r="F48" t="str">
        <f t="shared" si="0"/>
        <v xml:space="preserve">WI </v>
      </c>
      <c r="G48" t="str">
        <f t="shared" si="1"/>
        <v xml:space="preserve"> Wisconsin </v>
      </c>
      <c r="H48" t="str">
        <f t="shared" si="2"/>
        <v>Madison ,  Wisconsin (WI )</v>
      </c>
    </row>
    <row r="49" spans="1:8" x14ac:dyDescent="0.3">
      <c r="A49" t="s">
        <v>0</v>
      </c>
      <c r="B49" t="s">
        <v>110</v>
      </c>
      <c r="C49" t="s">
        <v>52</v>
      </c>
      <c r="D49" s="1">
        <v>578759</v>
      </c>
      <c r="E49" s="1">
        <v>97813</v>
      </c>
      <c r="F49" t="str">
        <f t="shared" si="0"/>
        <v xml:space="preserve">WY </v>
      </c>
      <c r="G49" t="str">
        <f t="shared" si="1"/>
        <v xml:space="preserve"> Wyoming </v>
      </c>
      <c r="H49" t="str">
        <f t="shared" si="2"/>
        <v>Cheyenne ,  Wyoming (WY )</v>
      </c>
    </row>
  </sheetData>
  <mergeCells count="1">
    <mergeCell ref="R1:W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A2A9-87B7-4DB5-A01C-89C6B277FF41}">
  <dimension ref="A1:V8"/>
  <sheetViews>
    <sheetView tabSelected="1" workbookViewId="0">
      <selection activeCell="H1" sqref="H1"/>
    </sheetView>
  </sheetViews>
  <sheetFormatPr defaultRowHeight="14.4" x14ac:dyDescent="0.3"/>
  <cols>
    <col min="1" max="1" width="20.6640625" bestFit="1" customWidth="1"/>
    <col min="2" max="2" width="10.5546875" bestFit="1" customWidth="1"/>
    <col min="3" max="3" width="10.5546875" customWidth="1"/>
    <col min="4" max="4" width="11.33203125" bestFit="1" customWidth="1"/>
    <col min="5" max="5" width="11.33203125" customWidth="1"/>
    <col min="6" max="6" width="18.88671875" bestFit="1" customWidth="1"/>
    <col min="7" max="7" width="19.44140625" bestFit="1" customWidth="1"/>
    <col min="11" max="11" width="11.77734375" bestFit="1" customWidth="1"/>
    <col min="12" max="12" width="11.109375" bestFit="1" customWidth="1"/>
  </cols>
  <sheetData>
    <row r="1" spans="1:22" s="7" customFormat="1" ht="33.75" customHeight="1" x14ac:dyDescent="0.3">
      <c r="A1" s="5" t="s">
        <v>53</v>
      </c>
      <c r="B1" s="6" t="s">
        <v>58</v>
      </c>
      <c r="C1" s="6" t="s">
        <v>122</v>
      </c>
      <c r="D1" s="6" t="s">
        <v>59</v>
      </c>
      <c r="E1" s="6" t="s">
        <v>123</v>
      </c>
      <c r="F1" s="6" t="s">
        <v>114</v>
      </c>
      <c r="G1" s="6" t="s">
        <v>115</v>
      </c>
      <c r="H1" s="7" t="s">
        <v>126</v>
      </c>
      <c r="K1" s="7" t="s">
        <v>124</v>
      </c>
      <c r="L1" s="7" t="s">
        <v>123</v>
      </c>
      <c r="P1" s="8" t="s">
        <v>60</v>
      </c>
      <c r="Q1" s="8"/>
      <c r="R1" s="8"/>
      <c r="S1" s="8"/>
      <c r="T1" s="8"/>
      <c r="U1" s="8"/>
      <c r="V1" s="8"/>
    </row>
    <row r="2" spans="1:22" x14ac:dyDescent="0.3">
      <c r="A2" t="s">
        <v>54</v>
      </c>
      <c r="B2" s="10">
        <v>44513</v>
      </c>
      <c r="C2" s="10">
        <f ca="1">TODAY()</f>
        <v>44504</v>
      </c>
      <c r="D2">
        <f ca="1">B2-C2</f>
        <v>9</v>
      </c>
      <c r="E2">
        <f>WEEKDAY(B2)</f>
        <v>7</v>
      </c>
      <c r="F2" t="str">
        <f>VLOOKUP(E2,$K$2:$L$8,2,FALSE)</f>
        <v>Saturday</v>
      </c>
      <c r="G2" t="str">
        <f>IF(E2=1,"Sunday",IF(E2=2,"Monday",IF(E2=3,"Tuesday",IF(E2=4,"Wednesday",IF(E2=5,"Thursday",IF(E2=6,"Friday",IF(E2=7,"Saturday")))))))</f>
        <v>Saturday</v>
      </c>
      <c r="H2" t="b">
        <f>IF(F2=G2, TRUE)</f>
        <v>1</v>
      </c>
      <c r="K2">
        <v>1</v>
      </c>
      <c r="L2" t="s">
        <v>116</v>
      </c>
      <c r="P2" s="8"/>
      <c r="Q2" s="8"/>
      <c r="R2" s="8"/>
      <c r="S2" s="8"/>
      <c r="T2" s="8"/>
      <c r="U2" s="8"/>
      <c r="V2" s="8"/>
    </row>
    <row r="3" spans="1:22" x14ac:dyDescent="0.3">
      <c r="A3" t="s">
        <v>55</v>
      </c>
      <c r="B3" s="10">
        <v>44513</v>
      </c>
      <c r="C3" s="10">
        <f t="shared" ref="C3:C5" ca="1" si="0">TODAY()</f>
        <v>44504</v>
      </c>
      <c r="D3">
        <f ca="1">B3-C3</f>
        <v>9</v>
      </c>
      <c r="E3">
        <f t="shared" ref="E3:E5" si="1">WEEKDAY(B3)</f>
        <v>7</v>
      </c>
      <c r="F3" t="str">
        <f t="shared" ref="F3:F5" si="2">VLOOKUP(E3,$K$2:$L$8,2,FALSE)</f>
        <v>Saturday</v>
      </c>
      <c r="G3" t="str">
        <f t="shared" ref="G3:G5" si="3">IF(E3=1,"Sunday",IF(E3=2,"Monday",IF(E3=3,"Tuesday",IF(E3=4,"Wednesday",IF(E3=5,"Thursday",IF(E3=6,"Friday",IF(E3=7,"Saturday")))))))</f>
        <v>Saturday</v>
      </c>
      <c r="H3" t="b">
        <f t="shared" ref="H3:H5" si="4">IF(F3=G3, TRUE)</f>
        <v>1</v>
      </c>
      <c r="K3">
        <v>2</v>
      </c>
      <c r="L3" t="s">
        <v>117</v>
      </c>
      <c r="P3" s="8"/>
      <c r="Q3" s="8"/>
      <c r="R3" s="8"/>
      <c r="S3" s="8"/>
      <c r="T3" s="8"/>
      <c r="U3" s="8"/>
      <c r="V3" s="8"/>
    </row>
    <row r="4" spans="1:22" x14ac:dyDescent="0.3">
      <c r="A4" t="s">
        <v>56</v>
      </c>
      <c r="B4" s="10">
        <v>44647</v>
      </c>
      <c r="C4" s="10">
        <f t="shared" ca="1" si="0"/>
        <v>44504</v>
      </c>
      <c r="D4">
        <f ca="1">B4-C4</f>
        <v>143</v>
      </c>
      <c r="E4">
        <f t="shared" si="1"/>
        <v>1</v>
      </c>
      <c r="F4" t="str">
        <f t="shared" si="2"/>
        <v>Sunday</v>
      </c>
      <c r="G4" t="str">
        <f t="shared" si="3"/>
        <v>Sunday</v>
      </c>
      <c r="H4" t="b">
        <f t="shared" si="4"/>
        <v>1</v>
      </c>
      <c r="K4">
        <v>3</v>
      </c>
      <c r="L4" t="s">
        <v>118</v>
      </c>
      <c r="P4" s="8"/>
      <c r="Q4" s="8"/>
      <c r="R4" s="8"/>
      <c r="S4" s="8"/>
      <c r="T4" s="8"/>
      <c r="U4" s="8"/>
      <c r="V4" s="8"/>
    </row>
    <row r="5" spans="1:22" x14ac:dyDescent="0.3">
      <c r="A5" t="s">
        <v>57</v>
      </c>
      <c r="B5" s="10">
        <v>44562</v>
      </c>
      <c r="C5" s="10">
        <f t="shared" ca="1" si="0"/>
        <v>44504</v>
      </c>
      <c r="D5">
        <f ca="1">B5-C5</f>
        <v>58</v>
      </c>
      <c r="E5">
        <f t="shared" si="1"/>
        <v>7</v>
      </c>
      <c r="F5" t="str">
        <f t="shared" si="2"/>
        <v>Saturday</v>
      </c>
      <c r="G5" t="str">
        <f t="shared" si="3"/>
        <v>Saturday</v>
      </c>
      <c r="H5" t="b">
        <f t="shared" si="4"/>
        <v>1</v>
      </c>
      <c r="K5">
        <v>4</v>
      </c>
      <c r="L5" t="s">
        <v>119</v>
      </c>
      <c r="P5" s="8"/>
      <c r="Q5" s="8"/>
      <c r="R5" s="8"/>
      <c r="S5" s="8"/>
      <c r="T5" s="8"/>
      <c r="U5" s="8"/>
      <c r="V5" s="8"/>
    </row>
    <row r="6" spans="1:22" x14ac:dyDescent="0.3">
      <c r="K6">
        <v>5</v>
      </c>
      <c r="L6" t="s">
        <v>120</v>
      </c>
      <c r="P6" s="8"/>
      <c r="Q6" s="8"/>
      <c r="R6" s="8"/>
      <c r="S6" s="8"/>
      <c r="T6" s="8"/>
      <c r="U6" s="8"/>
      <c r="V6" s="8"/>
    </row>
    <row r="7" spans="1:22" x14ac:dyDescent="0.3">
      <c r="K7">
        <v>6</v>
      </c>
      <c r="L7" t="s">
        <v>121</v>
      </c>
      <c r="P7" s="8"/>
      <c r="Q7" s="8"/>
      <c r="R7" s="8"/>
      <c r="S7" s="8"/>
      <c r="T7" s="8"/>
      <c r="U7" s="8"/>
      <c r="V7" s="8"/>
    </row>
    <row r="8" spans="1:22" x14ac:dyDescent="0.3">
      <c r="K8">
        <v>7</v>
      </c>
      <c r="L8" t="s">
        <v>125</v>
      </c>
      <c r="P8" s="8"/>
      <c r="Q8" s="8"/>
      <c r="R8" s="8"/>
      <c r="S8" s="8"/>
      <c r="T8" s="8"/>
      <c r="U8" s="8"/>
      <c r="V8" s="8"/>
    </row>
  </sheetData>
  <mergeCells count="1">
    <mergeCell ref="P1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Countdown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Nasarin Artoul</dc:creator>
  <cp:lastModifiedBy>Ariel Chunn</cp:lastModifiedBy>
  <dcterms:created xsi:type="dcterms:W3CDTF">2021-11-04T19:20:36Z</dcterms:created>
  <dcterms:modified xsi:type="dcterms:W3CDTF">2021-11-05T00:04:27Z</dcterms:modified>
</cp:coreProperties>
</file>