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hidePivotFieldList="1" defaultThemeVersion="124226"/>
  <mc:AlternateContent xmlns:mc="http://schemas.openxmlformats.org/markup-compatibility/2006">
    <mc:Choice Requires="x15">
      <x15ac:absPath xmlns:x15ac="http://schemas.microsoft.com/office/spreadsheetml/2010/11/ac" url="/Users/ariel_cohen_codar/Box Sync/Q2 2023 Blue Currency - Org Scaling/03 Team Working Folders/5. Ariel/org-scaling-diagnostic/data/Incredibuild/Customer sales data/"/>
    </mc:Choice>
  </mc:AlternateContent>
  <xr:revisionPtr revIDLastSave="0" documentId="13_ncr:1_{7B77C386-B632-524E-AD1A-2F934D7E7138}" xr6:coauthVersionLast="47" xr6:coauthVersionMax="47" xr10:uidLastSave="{00000000-0000-0000-0000-000000000000}"/>
  <bookViews>
    <workbookView xWindow="0" yWindow="760" windowWidth="30240" windowHeight="17300" xr2:uid="{00000000-000D-0000-FFFF-FFFF00000000}"/>
  </bookViews>
  <sheets>
    <sheet name="NPS" sheetId="5" r:id="rId1"/>
    <sheet name="Survey Answers" sheetId="2" r:id="rId2"/>
    <sheet name="Original" sheetId="1" r:id="rId3"/>
  </sheets>
  <externalReferences>
    <externalReference r:id="rId4"/>
  </externalReferences>
  <definedNames>
    <definedName name="_xlnm._FilterDatabase" localSheetId="2" hidden="1">Original!$F$2:$BZ$130</definedName>
    <definedName name="_xlnm._FilterDatabase" localSheetId="1" hidden="1">'Survey Answers'!$F$3:$CH$130</definedName>
  </definedNames>
  <calcPr calcId="191029"/>
  <pivotCaches>
    <pivotCache cacheId="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 i="2" l="1"/>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4" i="2"/>
  <c r="K5" i="2" l="1"/>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4" i="2"/>
  <c r="CF5" i="2"/>
  <c r="CG5" i="2"/>
  <c r="CH5" i="2"/>
  <c r="CF6" i="2"/>
  <c r="CG6" i="2"/>
  <c r="CH6" i="2"/>
  <c r="CF7" i="2"/>
  <c r="CG7" i="2"/>
  <c r="CH7" i="2"/>
  <c r="CF8" i="2"/>
  <c r="CG8" i="2"/>
  <c r="CH8" i="2"/>
  <c r="CF9" i="2"/>
  <c r="CG9" i="2"/>
  <c r="CH9" i="2"/>
  <c r="CF10" i="2"/>
  <c r="CG10" i="2"/>
  <c r="CH10" i="2"/>
  <c r="CF11" i="2"/>
  <c r="CG11" i="2"/>
  <c r="CH11" i="2"/>
  <c r="CF12" i="2"/>
  <c r="CG12" i="2"/>
  <c r="CH12" i="2"/>
  <c r="CF13" i="2"/>
  <c r="CG13" i="2"/>
  <c r="CH13" i="2"/>
  <c r="CF14" i="2"/>
  <c r="CG14" i="2"/>
  <c r="CH14" i="2"/>
  <c r="CF15" i="2"/>
  <c r="CG15" i="2"/>
  <c r="CH15" i="2"/>
  <c r="CF16" i="2"/>
  <c r="CG16" i="2"/>
  <c r="CH16" i="2"/>
  <c r="CF17" i="2"/>
  <c r="CG17" i="2"/>
  <c r="CH17" i="2"/>
  <c r="CF18" i="2"/>
  <c r="CG18" i="2"/>
  <c r="CH18" i="2"/>
  <c r="CF19" i="2"/>
  <c r="CG19" i="2"/>
  <c r="CH19" i="2"/>
  <c r="CF20" i="2"/>
  <c r="CG20" i="2"/>
  <c r="CH20" i="2"/>
  <c r="CF21" i="2"/>
  <c r="CG21" i="2"/>
  <c r="CH21" i="2"/>
  <c r="CF22" i="2"/>
  <c r="CG22" i="2"/>
  <c r="CH22" i="2"/>
  <c r="CF23" i="2"/>
  <c r="CG23" i="2"/>
  <c r="CH23" i="2"/>
  <c r="CF24" i="2"/>
  <c r="CG24" i="2"/>
  <c r="CH24" i="2"/>
  <c r="CF25" i="2"/>
  <c r="CG25" i="2"/>
  <c r="CH25" i="2"/>
  <c r="CF26" i="2"/>
  <c r="CG26" i="2"/>
  <c r="CH26" i="2"/>
  <c r="CF27" i="2"/>
  <c r="CG27" i="2"/>
  <c r="CH27" i="2"/>
  <c r="CF28" i="2"/>
  <c r="CG28" i="2"/>
  <c r="CH28" i="2"/>
  <c r="CF29" i="2"/>
  <c r="CG29" i="2"/>
  <c r="CH29" i="2"/>
  <c r="CF30" i="2"/>
  <c r="CG30" i="2"/>
  <c r="CH30" i="2"/>
  <c r="CF31" i="2"/>
  <c r="CG31" i="2"/>
  <c r="CH31" i="2"/>
  <c r="CF32" i="2"/>
  <c r="CG32" i="2"/>
  <c r="CH32" i="2"/>
  <c r="CF33" i="2"/>
  <c r="CG33" i="2"/>
  <c r="CH33" i="2"/>
  <c r="CF34" i="2"/>
  <c r="CG34" i="2"/>
  <c r="CH34" i="2"/>
  <c r="CF35" i="2"/>
  <c r="CG35" i="2"/>
  <c r="CH35" i="2"/>
  <c r="CF36" i="2"/>
  <c r="CG36" i="2"/>
  <c r="CH36" i="2"/>
  <c r="CF37" i="2"/>
  <c r="CG37" i="2"/>
  <c r="CH37" i="2"/>
  <c r="CF38" i="2"/>
  <c r="CG38" i="2"/>
  <c r="CH38" i="2"/>
  <c r="CF39" i="2"/>
  <c r="CG39" i="2"/>
  <c r="CH39" i="2"/>
  <c r="CF40" i="2"/>
  <c r="CG40" i="2"/>
  <c r="CH40" i="2"/>
  <c r="CF41" i="2"/>
  <c r="CG41" i="2"/>
  <c r="CH41" i="2"/>
  <c r="CF42" i="2"/>
  <c r="CG42" i="2"/>
  <c r="CH42" i="2"/>
  <c r="CF43" i="2"/>
  <c r="CG43" i="2"/>
  <c r="CH43" i="2"/>
  <c r="CF44" i="2"/>
  <c r="CG44" i="2"/>
  <c r="CH44" i="2"/>
  <c r="CF45" i="2"/>
  <c r="CG45" i="2"/>
  <c r="CH45" i="2"/>
  <c r="CF46" i="2"/>
  <c r="CG46" i="2"/>
  <c r="CH46" i="2"/>
  <c r="CF47" i="2"/>
  <c r="CG47" i="2"/>
  <c r="CH47" i="2"/>
  <c r="CF48" i="2"/>
  <c r="CG48" i="2"/>
  <c r="CH48" i="2"/>
  <c r="CF49" i="2"/>
  <c r="CG49" i="2"/>
  <c r="CH49" i="2"/>
  <c r="CF50" i="2"/>
  <c r="CG50" i="2"/>
  <c r="CH50" i="2"/>
  <c r="CF51" i="2"/>
  <c r="CG51" i="2"/>
  <c r="CH51" i="2"/>
  <c r="CF52" i="2"/>
  <c r="CG52" i="2"/>
  <c r="CH52" i="2"/>
  <c r="CF53" i="2"/>
  <c r="CG53" i="2"/>
  <c r="CH53" i="2"/>
  <c r="CF54" i="2"/>
  <c r="CG54" i="2"/>
  <c r="CH54" i="2"/>
  <c r="CF55" i="2"/>
  <c r="CG55" i="2"/>
  <c r="CH55" i="2"/>
  <c r="CF56" i="2"/>
  <c r="CG56" i="2"/>
  <c r="CH56" i="2"/>
  <c r="CF57" i="2"/>
  <c r="CG57" i="2"/>
  <c r="CH57" i="2"/>
  <c r="CF58" i="2"/>
  <c r="CG58" i="2"/>
  <c r="CH58" i="2"/>
  <c r="CF59" i="2"/>
  <c r="CG59" i="2"/>
  <c r="CH59" i="2"/>
  <c r="CF60" i="2"/>
  <c r="CG60" i="2"/>
  <c r="CH60" i="2"/>
  <c r="CF61" i="2"/>
  <c r="CG61" i="2"/>
  <c r="CH61" i="2"/>
  <c r="CF62" i="2"/>
  <c r="CG62" i="2"/>
  <c r="CH62" i="2"/>
  <c r="CF63" i="2"/>
  <c r="CG63" i="2"/>
  <c r="CH63" i="2"/>
  <c r="CF64" i="2"/>
  <c r="CG64" i="2"/>
  <c r="CH64" i="2"/>
  <c r="CF65" i="2"/>
  <c r="CG65" i="2"/>
  <c r="CH65" i="2"/>
  <c r="CF66" i="2"/>
  <c r="CG66" i="2"/>
  <c r="CH66" i="2"/>
  <c r="CF67" i="2"/>
  <c r="CG67" i="2"/>
  <c r="CH67" i="2"/>
  <c r="CF68" i="2"/>
  <c r="CG68" i="2"/>
  <c r="CH68" i="2"/>
  <c r="CF69" i="2"/>
  <c r="CG69" i="2"/>
  <c r="CH69" i="2"/>
  <c r="CF70" i="2"/>
  <c r="CG70" i="2"/>
  <c r="CH70" i="2"/>
  <c r="CF71" i="2"/>
  <c r="CG71" i="2"/>
  <c r="CH71" i="2"/>
  <c r="CF72" i="2"/>
  <c r="CG72" i="2"/>
  <c r="CH72" i="2"/>
  <c r="CF73" i="2"/>
  <c r="CG73" i="2"/>
  <c r="CH73" i="2"/>
  <c r="CF74" i="2"/>
  <c r="CG74" i="2"/>
  <c r="CH74" i="2"/>
  <c r="CF75" i="2"/>
  <c r="CG75" i="2"/>
  <c r="CH75" i="2"/>
  <c r="CF76" i="2"/>
  <c r="CG76" i="2"/>
  <c r="CH76" i="2"/>
  <c r="CF77" i="2"/>
  <c r="CG77" i="2"/>
  <c r="CH77" i="2"/>
  <c r="CF78" i="2"/>
  <c r="CG78" i="2"/>
  <c r="CH78" i="2"/>
  <c r="CF79" i="2"/>
  <c r="CG79" i="2"/>
  <c r="CH79" i="2"/>
  <c r="CF80" i="2"/>
  <c r="CG80" i="2"/>
  <c r="CH80" i="2"/>
  <c r="CF81" i="2"/>
  <c r="CG81" i="2"/>
  <c r="CH81" i="2"/>
  <c r="CF82" i="2"/>
  <c r="CG82" i="2"/>
  <c r="CH82" i="2"/>
  <c r="CF83" i="2"/>
  <c r="CG83" i="2"/>
  <c r="CH83" i="2"/>
  <c r="CF84" i="2"/>
  <c r="CG84" i="2"/>
  <c r="CH84" i="2"/>
  <c r="CF85" i="2"/>
  <c r="CG85" i="2"/>
  <c r="CH85" i="2"/>
  <c r="CF86" i="2"/>
  <c r="CG86" i="2"/>
  <c r="CH86" i="2"/>
  <c r="CF87" i="2"/>
  <c r="CG87" i="2"/>
  <c r="CH87" i="2"/>
  <c r="CF88" i="2"/>
  <c r="CG88" i="2"/>
  <c r="CH88" i="2"/>
  <c r="CF89" i="2"/>
  <c r="CG89" i="2"/>
  <c r="CH89" i="2"/>
  <c r="CF90" i="2"/>
  <c r="CG90" i="2"/>
  <c r="CH90" i="2"/>
  <c r="CF91" i="2"/>
  <c r="CG91" i="2"/>
  <c r="CH91" i="2"/>
  <c r="CF92" i="2"/>
  <c r="CG92" i="2"/>
  <c r="CH92" i="2"/>
  <c r="CF93" i="2"/>
  <c r="CG93" i="2"/>
  <c r="CH93" i="2"/>
  <c r="CF94" i="2"/>
  <c r="CG94" i="2"/>
  <c r="CH94" i="2"/>
  <c r="CF95" i="2"/>
  <c r="CG95" i="2"/>
  <c r="CH95" i="2"/>
  <c r="CF96" i="2"/>
  <c r="CG96" i="2"/>
  <c r="CH96" i="2"/>
  <c r="CF97" i="2"/>
  <c r="CG97" i="2"/>
  <c r="CH97" i="2"/>
  <c r="CF98" i="2"/>
  <c r="CG98" i="2"/>
  <c r="CH98" i="2"/>
  <c r="CF99" i="2"/>
  <c r="CG99" i="2"/>
  <c r="CH99" i="2"/>
  <c r="CF100" i="2"/>
  <c r="CG100" i="2"/>
  <c r="CH100" i="2"/>
  <c r="CF101" i="2"/>
  <c r="CG101" i="2"/>
  <c r="CH101" i="2"/>
  <c r="CF102" i="2"/>
  <c r="CG102" i="2"/>
  <c r="CH102" i="2"/>
  <c r="CF103" i="2"/>
  <c r="CG103" i="2"/>
  <c r="CH103" i="2"/>
  <c r="CF104" i="2"/>
  <c r="CG104" i="2"/>
  <c r="CH104" i="2"/>
  <c r="CF105" i="2"/>
  <c r="CG105" i="2"/>
  <c r="CH105" i="2"/>
  <c r="CF106" i="2"/>
  <c r="CG106" i="2"/>
  <c r="CH106" i="2"/>
  <c r="CF107" i="2"/>
  <c r="CG107" i="2"/>
  <c r="CH107" i="2"/>
  <c r="CF108" i="2"/>
  <c r="CG108" i="2"/>
  <c r="CH108" i="2"/>
  <c r="CF109" i="2"/>
  <c r="CG109" i="2"/>
  <c r="CH109" i="2"/>
  <c r="CF110" i="2"/>
  <c r="CG110" i="2"/>
  <c r="CH110" i="2"/>
  <c r="CF111" i="2"/>
  <c r="CG111" i="2"/>
  <c r="CH111" i="2"/>
  <c r="CF112" i="2"/>
  <c r="CG112" i="2"/>
  <c r="CH112" i="2"/>
  <c r="CF113" i="2"/>
  <c r="CG113" i="2"/>
  <c r="CH113" i="2"/>
  <c r="CF114" i="2"/>
  <c r="CG114" i="2"/>
  <c r="CH114" i="2"/>
  <c r="CF115" i="2"/>
  <c r="CG115" i="2"/>
  <c r="CH115" i="2"/>
  <c r="CF116" i="2"/>
  <c r="CG116" i="2"/>
  <c r="CH116" i="2"/>
  <c r="CF117" i="2"/>
  <c r="CG117" i="2"/>
  <c r="CH117" i="2"/>
  <c r="CF118" i="2"/>
  <c r="CG118" i="2"/>
  <c r="CH118" i="2"/>
  <c r="CF119" i="2"/>
  <c r="CG119" i="2"/>
  <c r="CH119" i="2"/>
  <c r="CF120" i="2"/>
  <c r="CG120" i="2"/>
  <c r="CH120" i="2"/>
  <c r="CF121" i="2"/>
  <c r="CG121" i="2"/>
  <c r="CH121" i="2"/>
  <c r="CF122" i="2"/>
  <c r="CG122" i="2"/>
  <c r="CH122" i="2"/>
  <c r="CF123" i="2"/>
  <c r="CG123" i="2"/>
  <c r="CH123" i="2"/>
  <c r="CF124" i="2"/>
  <c r="CG124" i="2"/>
  <c r="CH124" i="2"/>
  <c r="CF125" i="2"/>
  <c r="CG125" i="2"/>
  <c r="CH125" i="2"/>
  <c r="CF126" i="2"/>
  <c r="CG126" i="2"/>
  <c r="CH126" i="2"/>
  <c r="CF127" i="2"/>
  <c r="CG127" i="2"/>
  <c r="CH127" i="2"/>
  <c r="CF128" i="2"/>
  <c r="CG128" i="2"/>
  <c r="CH128" i="2"/>
  <c r="CF129" i="2"/>
  <c r="CG129" i="2"/>
  <c r="CH129" i="2"/>
  <c r="CF130" i="2"/>
  <c r="CG130" i="2"/>
  <c r="CH130" i="2"/>
  <c r="CH4" i="2"/>
  <c r="CG4" i="2"/>
  <c r="CF4" i="2"/>
  <c r="BU5" i="2" l="1"/>
  <c r="BW124" i="2"/>
  <c r="BV103" i="2"/>
  <c r="BW84" i="2"/>
  <c r="BW68" i="2"/>
  <c r="BW52" i="2"/>
  <c r="BW36" i="2"/>
  <c r="BV31" i="2"/>
  <c r="BV23" i="2"/>
  <c r="BW12" i="2"/>
  <c r="BV7" i="2"/>
  <c r="BW129" i="2"/>
  <c r="BU127" i="2"/>
  <c r="BV124" i="2"/>
  <c r="BW121" i="2"/>
  <c r="BU119" i="2"/>
  <c r="BV116" i="2"/>
  <c r="BW113" i="2"/>
  <c r="BU111" i="2"/>
  <c r="BV108" i="2"/>
  <c r="BW105" i="2"/>
  <c r="BU103" i="2"/>
  <c r="BV100" i="2"/>
  <c r="BW97" i="2"/>
  <c r="BU95" i="2"/>
  <c r="BV92" i="2"/>
  <c r="BW89" i="2"/>
  <c r="BU87" i="2"/>
  <c r="BV84" i="2"/>
  <c r="BW81" i="2"/>
  <c r="BU79" i="2"/>
  <c r="BV76" i="2"/>
  <c r="BW73" i="2"/>
  <c r="BU71" i="2"/>
  <c r="BV68" i="2"/>
  <c r="BW65" i="2"/>
  <c r="BU63" i="2"/>
  <c r="BV60" i="2"/>
  <c r="BW57" i="2"/>
  <c r="BU55" i="2"/>
  <c r="BV52" i="2"/>
  <c r="BW49" i="2"/>
  <c r="BU47" i="2"/>
  <c r="BV44" i="2"/>
  <c r="BW41" i="2"/>
  <c r="BU39" i="2"/>
  <c r="BV36" i="2"/>
  <c r="BW33" i="2"/>
  <c r="BU31" i="2"/>
  <c r="BV28" i="2"/>
  <c r="BW25" i="2"/>
  <c r="BU23" i="2"/>
  <c r="BV20" i="2"/>
  <c r="BW17" i="2"/>
  <c r="BU15" i="2"/>
  <c r="BV12" i="2"/>
  <c r="BW9" i="2"/>
  <c r="BU7" i="2"/>
  <c r="BV119" i="2"/>
  <c r="BW100" i="2"/>
  <c r="BU82" i="2"/>
  <c r="BV63" i="2"/>
  <c r="BW44" i="2"/>
  <c r="BU34" i="2"/>
  <c r="BU26" i="2"/>
  <c r="BV129" i="2"/>
  <c r="BW126" i="2"/>
  <c r="BU124" i="2"/>
  <c r="BV121" i="2"/>
  <c r="BW118" i="2"/>
  <c r="BU116" i="2"/>
  <c r="BV113" i="2"/>
  <c r="BW110" i="2"/>
  <c r="BU108" i="2"/>
  <c r="BV105" i="2"/>
  <c r="BW102" i="2"/>
  <c r="BU100" i="2"/>
  <c r="BV97" i="2"/>
  <c r="BW94" i="2"/>
  <c r="BU92" i="2"/>
  <c r="BV89" i="2"/>
  <c r="BW86" i="2"/>
  <c r="BU84" i="2"/>
  <c r="BV81" i="2"/>
  <c r="BW78" i="2"/>
  <c r="BU76" i="2"/>
  <c r="BV73" i="2"/>
  <c r="BW70" i="2"/>
  <c r="BU68" i="2"/>
  <c r="BV65" i="2"/>
  <c r="BW62" i="2"/>
  <c r="BU60" i="2"/>
  <c r="BV57" i="2"/>
  <c r="BW54" i="2"/>
  <c r="BU52" i="2"/>
  <c r="BV49" i="2"/>
  <c r="BW46" i="2"/>
  <c r="BU44" i="2"/>
  <c r="BV41" i="2"/>
  <c r="BW38" i="2"/>
  <c r="BU36" i="2"/>
  <c r="BV33" i="2"/>
  <c r="BW30" i="2"/>
  <c r="BU28" i="2"/>
  <c r="BV25" i="2"/>
  <c r="BW22" i="2"/>
  <c r="BU20" i="2"/>
  <c r="BV17" i="2"/>
  <c r="BW14" i="2"/>
  <c r="BU12" i="2"/>
  <c r="BV9" i="2"/>
  <c r="BW6" i="2"/>
  <c r="BU130" i="2"/>
  <c r="BW108" i="2"/>
  <c r="BV87" i="2"/>
  <c r="BU66" i="2"/>
  <c r="BV47" i="2"/>
  <c r="BW20" i="2"/>
  <c r="BU4" i="2"/>
  <c r="BW123" i="2"/>
  <c r="BU121" i="2"/>
  <c r="BV118" i="2"/>
  <c r="BW115" i="2"/>
  <c r="BU113" i="2"/>
  <c r="BV110" i="2"/>
  <c r="BW107" i="2"/>
  <c r="BU105" i="2"/>
  <c r="BV102" i="2"/>
  <c r="BW99" i="2"/>
  <c r="BU97" i="2"/>
  <c r="BV94" i="2"/>
  <c r="BW91" i="2"/>
  <c r="BU89" i="2"/>
  <c r="BV86" i="2"/>
  <c r="BW83" i="2"/>
  <c r="BU81" i="2"/>
  <c r="BV78" i="2"/>
  <c r="BW75" i="2"/>
  <c r="BU73" i="2"/>
  <c r="BV70" i="2"/>
  <c r="BW67" i="2"/>
  <c r="BU65" i="2"/>
  <c r="BV62" i="2"/>
  <c r="BW59" i="2"/>
  <c r="BU57" i="2"/>
  <c r="BV54" i="2"/>
  <c r="BW51" i="2"/>
  <c r="BU49" i="2"/>
  <c r="BV46" i="2"/>
  <c r="BW43" i="2"/>
  <c r="BU41" i="2"/>
  <c r="BV38" i="2"/>
  <c r="BW35" i="2"/>
  <c r="BU33" i="2"/>
  <c r="BV30" i="2"/>
  <c r="BW27" i="2"/>
  <c r="BU25" i="2"/>
  <c r="BV22" i="2"/>
  <c r="BW19" i="2"/>
  <c r="BU17" i="2"/>
  <c r="BV14" i="2"/>
  <c r="BW11" i="2"/>
  <c r="BU9" i="2"/>
  <c r="BV6" i="2"/>
  <c r="BU114" i="2"/>
  <c r="BV95" i="2"/>
  <c r="BW76" i="2"/>
  <c r="BU58" i="2"/>
  <c r="BV39" i="2"/>
  <c r="BU18" i="2"/>
  <c r="BU129" i="2"/>
  <c r="BV4" i="2"/>
  <c r="BW128" i="2"/>
  <c r="BU126" i="2"/>
  <c r="BV123" i="2"/>
  <c r="BW120" i="2"/>
  <c r="BU118" i="2"/>
  <c r="BV115" i="2"/>
  <c r="BW112" i="2"/>
  <c r="BU110" i="2"/>
  <c r="BV107" i="2"/>
  <c r="BW104" i="2"/>
  <c r="BU102" i="2"/>
  <c r="BV99" i="2"/>
  <c r="BW96" i="2"/>
  <c r="BU94" i="2"/>
  <c r="BV91" i="2"/>
  <c r="BW88" i="2"/>
  <c r="BU86" i="2"/>
  <c r="BV83" i="2"/>
  <c r="BW80" i="2"/>
  <c r="BU78" i="2"/>
  <c r="BV75" i="2"/>
  <c r="BW72" i="2"/>
  <c r="BU70" i="2"/>
  <c r="BV67" i="2"/>
  <c r="BW64" i="2"/>
  <c r="BU62" i="2"/>
  <c r="BV59" i="2"/>
  <c r="BW56" i="2"/>
  <c r="BU54" i="2"/>
  <c r="BV51" i="2"/>
  <c r="BW48" i="2"/>
  <c r="BU46" i="2"/>
  <c r="BV43" i="2"/>
  <c r="BW40" i="2"/>
  <c r="BU38" i="2"/>
  <c r="BV35" i="2"/>
  <c r="BW32" i="2"/>
  <c r="BU30" i="2"/>
  <c r="BV27" i="2"/>
  <c r="BW24" i="2"/>
  <c r="BU22" i="2"/>
  <c r="BV19" i="2"/>
  <c r="BW16" i="2"/>
  <c r="BU14" i="2"/>
  <c r="BV11" i="2"/>
  <c r="BW8" i="2"/>
  <c r="BU6" i="2"/>
  <c r="BV127" i="2"/>
  <c r="BV111" i="2"/>
  <c r="BW92" i="2"/>
  <c r="BU74" i="2"/>
  <c r="BW60" i="2"/>
  <c r="BU42" i="2"/>
  <c r="BV15" i="2"/>
  <c r="BV126" i="2"/>
  <c r="BW4" i="2"/>
  <c r="BV128" i="2"/>
  <c r="BW125" i="2"/>
  <c r="BU123" i="2"/>
  <c r="BV120" i="2"/>
  <c r="BW117" i="2"/>
  <c r="BU115" i="2"/>
  <c r="BV112" i="2"/>
  <c r="BW109" i="2"/>
  <c r="BU107" i="2"/>
  <c r="BV104" i="2"/>
  <c r="BW101" i="2"/>
  <c r="BU99" i="2"/>
  <c r="BV96" i="2"/>
  <c r="BW93" i="2"/>
  <c r="BU91" i="2"/>
  <c r="BV88" i="2"/>
  <c r="BW85" i="2"/>
  <c r="BU83" i="2"/>
  <c r="BV80" i="2"/>
  <c r="BW77" i="2"/>
  <c r="BU75" i="2"/>
  <c r="BV72" i="2"/>
  <c r="BW69" i="2"/>
  <c r="BU67" i="2"/>
  <c r="BV64" i="2"/>
  <c r="BW61" i="2"/>
  <c r="BU59" i="2"/>
  <c r="BV56" i="2"/>
  <c r="BW53" i="2"/>
  <c r="BU51" i="2"/>
  <c r="BV48" i="2"/>
  <c r="BW45" i="2"/>
  <c r="BU43" i="2"/>
  <c r="BV40" i="2"/>
  <c r="BW37" i="2"/>
  <c r="BU35" i="2"/>
  <c r="BV32" i="2"/>
  <c r="BW29" i="2"/>
  <c r="BU27" i="2"/>
  <c r="BV24" i="2"/>
  <c r="BW21" i="2"/>
  <c r="BU19" i="2"/>
  <c r="BV16" i="2"/>
  <c r="BW13" i="2"/>
  <c r="BU11" i="2"/>
  <c r="BV8" i="2"/>
  <c r="BW5" i="2"/>
  <c r="BU122" i="2"/>
  <c r="BU106" i="2"/>
  <c r="BU90" i="2"/>
  <c r="BV71" i="2"/>
  <c r="BU50" i="2"/>
  <c r="BU10" i="2"/>
  <c r="BW130" i="2"/>
  <c r="BU128" i="2"/>
  <c r="BV125" i="2"/>
  <c r="BW122" i="2"/>
  <c r="BU120" i="2"/>
  <c r="BV117" i="2"/>
  <c r="BW114" i="2"/>
  <c r="BU112" i="2"/>
  <c r="BV109" i="2"/>
  <c r="BW106" i="2"/>
  <c r="BU104" i="2"/>
  <c r="BV101" i="2"/>
  <c r="BW98" i="2"/>
  <c r="BU96" i="2"/>
  <c r="BV93" i="2"/>
  <c r="BW90" i="2"/>
  <c r="BU88" i="2"/>
  <c r="BV85" i="2"/>
  <c r="BW82" i="2"/>
  <c r="BU80" i="2"/>
  <c r="BV77" i="2"/>
  <c r="BW74" i="2"/>
  <c r="BU72" i="2"/>
  <c r="BV69" i="2"/>
  <c r="BW66" i="2"/>
  <c r="BU64" i="2"/>
  <c r="BV61" i="2"/>
  <c r="BW58" i="2"/>
  <c r="BU56" i="2"/>
  <c r="BV53" i="2"/>
  <c r="BW50" i="2"/>
  <c r="BU48" i="2"/>
  <c r="BV45" i="2"/>
  <c r="BW42" i="2"/>
  <c r="BU40" i="2"/>
  <c r="BV37" i="2"/>
  <c r="BW34" i="2"/>
  <c r="BU32" i="2"/>
  <c r="BV29" i="2"/>
  <c r="BW26" i="2"/>
  <c r="BU24" i="2"/>
  <c r="BV21" i="2"/>
  <c r="BW18" i="2"/>
  <c r="BU16" i="2"/>
  <c r="BV13" i="2"/>
  <c r="BW10" i="2"/>
  <c r="BU8" i="2"/>
  <c r="BV5" i="2"/>
  <c r="BW116" i="2"/>
  <c r="BU98" i="2"/>
  <c r="BV79" i="2"/>
  <c r="BV55" i="2"/>
  <c r="BW28" i="2"/>
  <c r="BV130" i="2"/>
  <c r="BW127" i="2"/>
  <c r="BU125" i="2"/>
  <c r="BV122" i="2"/>
  <c r="BW119" i="2"/>
  <c r="BU117" i="2"/>
  <c r="BV114" i="2"/>
  <c r="BW111" i="2"/>
  <c r="BU109" i="2"/>
  <c r="BV106" i="2"/>
  <c r="BW103" i="2"/>
  <c r="BU101" i="2"/>
  <c r="BV98" i="2"/>
  <c r="BW95" i="2"/>
  <c r="BU93" i="2"/>
  <c r="BV90" i="2"/>
  <c r="BW87" i="2"/>
  <c r="BU85" i="2"/>
  <c r="BV82" i="2"/>
  <c r="BW79" i="2"/>
  <c r="BU77" i="2"/>
  <c r="BV74" i="2"/>
  <c r="BW71" i="2"/>
  <c r="BU69" i="2"/>
  <c r="BV66" i="2"/>
  <c r="BW63" i="2"/>
  <c r="BU61" i="2"/>
  <c r="BV58" i="2"/>
  <c r="BW55" i="2"/>
  <c r="BU53" i="2"/>
  <c r="BV50" i="2"/>
  <c r="BW47" i="2"/>
  <c r="BU45" i="2"/>
  <c r="BV42" i="2"/>
  <c r="BW39" i="2"/>
  <c r="BU37" i="2"/>
  <c r="BV34" i="2"/>
  <c r="BW31" i="2"/>
  <c r="BU29" i="2"/>
  <c r="BV26" i="2"/>
  <c r="BW23" i="2"/>
  <c r="BU21" i="2"/>
  <c r="BV18" i="2"/>
  <c r="BW15" i="2"/>
  <c r="BU13" i="2"/>
  <c r="BV10" i="2"/>
  <c r="BW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tc={F4E8EBB5-A37C-4FF8-BD39-B8D6DA87A2A0}</author>
  </authors>
  <commentList>
    <comment ref="A13" authorId="0" shapeId="0" xr:uid="{F4E8EBB5-A37C-4FF8-BD39-B8D6DA87A2A0}">
      <text>
        <t>[Threaded comment]
Your version of Excel allows you to read this threaded comment; however, any edits to it will get removed if the file is opened in a newer version of Excel. Learn more: https://go.microsoft.com/fwlink/?linkid=870924
Comment:
    @Revital Guetta looks like this one should probably not be on the list. it looks like they churned a couple of years ago but the account is for some reason still marked as active in salesforce</t>
      </text>
    </comment>
  </commentList>
</comments>
</file>

<file path=xl/sharedStrings.xml><?xml version="1.0" encoding="utf-8"?>
<sst xmlns="http://schemas.openxmlformats.org/spreadsheetml/2006/main" count="5341" uniqueCount="814">
  <si>
    <t>Account 18 dig.</t>
  </si>
  <si>
    <t>Account Name</t>
  </si>
  <si>
    <t>Email Address</t>
  </si>
  <si>
    <t>First Name</t>
  </si>
  <si>
    <t>Last Name</t>
  </si>
  <si>
    <t>Absolute Score</t>
  </si>
  <si>
    <t>Responder</t>
  </si>
  <si>
    <t>Response</t>
  </si>
  <si>
    <t>Open-Ended Response</t>
  </si>
  <si>
    <t>Your Customer Success Manager</t>
  </si>
  <si>
    <t>Your Sales Account Manager</t>
  </si>
  <si>
    <t>Tech Support</t>
  </si>
  <si>
    <t>Solution Architect</t>
  </si>
  <si>
    <t>The Product</t>
  </si>
  <si>
    <t>We would love to hear more about your experience with us. Feel free to elaborate and provide examples:</t>
  </si>
  <si>
    <t>Original Build Time (in minutes):</t>
  </si>
  <si>
    <t>Build Time with Incredibuild (in minutes):</t>
  </si>
  <si>
    <t>What is your acceleration KPI (in minutes)?</t>
  </si>
  <si>
    <t xml:space="preserve">% from original </t>
  </si>
  <si>
    <t xml:space="preserve">% from KPI </t>
  </si>
  <si>
    <t>Acceleration Satisfaction</t>
  </si>
  <si>
    <t>Can you share more information about your deployment? What kind of workloads/environments are you using Incredibuild for? Are there any other relevant details that will help us understand your use case?</t>
  </si>
  <si>
    <t>None of the above</t>
  </si>
  <si>
    <t>C#</t>
  </si>
  <si>
    <t>Java</t>
  </si>
  <si>
    <t>Go</t>
  </si>
  <si>
    <t>Rust</t>
  </si>
  <si>
    <t>AI/ML</t>
  </si>
  <si>
    <t>Unit Test</t>
  </si>
  <si>
    <t>Integration Test (end to end)</t>
  </si>
  <si>
    <t>Static Code Analysis</t>
  </si>
  <si>
    <t>Unity</t>
  </si>
  <si>
    <t>None</t>
  </si>
  <si>
    <t>Other</t>
  </si>
  <si>
    <t>Not using Unreal Engine</t>
  </si>
  <si>
    <t>Texture mapping</t>
  </si>
  <si>
    <t>Texture filtering</t>
  </si>
  <si>
    <t>Texture compression</t>
  </si>
  <si>
    <t>Texture baking</t>
  </si>
  <si>
    <t>Lightmap Filtering</t>
  </si>
  <si>
    <t>Lightmap Baking</t>
  </si>
  <si>
    <t>Terrain Simulation</t>
  </si>
  <si>
    <t>Terrain Baking</t>
  </si>
  <si>
    <t>VFX Simulation</t>
  </si>
  <si>
    <t>Simulation Baking</t>
  </si>
  <si>
    <t>Animation Baking</t>
  </si>
  <si>
    <t>LOD</t>
  </si>
  <si>
    <t>Shader compilation</t>
  </si>
  <si>
    <t>We are not a gaming company</t>
  </si>
  <si>
    <t>Sony PlayStation</t>
  </si>
  <si>
    <t>MS Xbox</t>
  </si>
  <si>
    <t>Nintendo Switch</t>
  </si>
  <si>
    <t>PC</t>
  </si>
  <si>
    <t>Mobile</t>
  </si>
  <si>
    <t>VR</t>
  </si>
  <si>
    <t>Other (please specify):</t>
  </si>
  <si>
    <t>Yes, we are using the following solution:</t>
  </si>
  <si>
    <t>Account ARR</t>
  </si>
  <si>
    <t>Category</t>
  </si>
  <si>
    <t>Color</t>
  </si>
  <si>
    <t>Score</t>
  </si>
  <si>
    <t>Industry</t>
  </si>
  <si>
    <t>Country</t>
  </si>
  <si>
    <t>Region</t>
  </si>
  <si>
    <t>Tier</t>
  </si>
  <si>
    <t>CSM</t>
  </si>
  <si>
    <t>AE</t>
  </si>
  <si>
    <t>IB10 Status</t>
  </si>
  <si>
    <t>Account Age</t>
  </si>
  <si>
    <t>7 Workload acceleration count</t>
  </si>
  <si>
    <t>8 Unreal Engine</t>
  </si>
  <si>
    <t>9 Game target platform</t>
  </si>
  <si>
    <t>0016900002lvHgcAAE</t>
  </si>
  <si>
    <t>Cellavision</t>
  </si>
  <si>
    <t>marcus.vanhoudt@cellavision.se</t>
  </si>
  <si>
    <t>I find the customer success manager very slow to respond to requests (disinterested even) and so far we haven't seen any noticeable build improvements. We are currently not sure if Incredibuild is worth it for us.</t>
  </si>
  <si>
    <t>Not satisfied</t>
  </si>
  <si>
    <t>Very Satisfied</t>
  </si>
  <si>
    <t>Moderately Satisfied</t>
  </si>
  <si>
    <t>Didn't use the service</t>
  </si>
  <si>
    <t>It's not currently improving our build times. The UI is dated. The extension doesn't work in VS 64 bit. The webpage to manage the "cluster" is very basic and offers very little control or overview, for example there's no way to understand the effect of the build cache. On the up side, although "external" integration doesn't work, we have had no issues with the internal variant.</t>
  </si>
  <si>
    <t>PowerShell</t>
  </si>
  <si>
    <t>We are not considering the usage of cloud resources this year as part of our development process.</t>
  </si>
  <si>
    <t>Yes, we use Incredibuild’s Caching functionality</t>
  </si>
  <si>
    <t>Medical Devices &amp; Healthcare</t>
  </si>
  <si>
    <t>Sweden</t>
  </si>
  <si>
    <t>EMEA</t>
  </si>
  <si>
    <t>Tier 3</t>
  </si>
  <si>
    <t>Kate Yanushok</t>
  </si>
  <si>
    <t>Lothar Stuck</t>
  </si>
  <si>
    <t>Fully Converted</t>
  </si>
  <si>
    <t>0016900002tKM68AAG</t>
  </si>
  <si>
    <t>Invictus Games</t>
  </si>
  <si>
    <t>viktor.szilagyi@invictus.com</t>
  </si>
  <si>
    <t>Game Development</t>
  </si>
  <si>
    <t>Hungary</t>
  </si>
  <si>
    <t>Tier 4</t>
  </si>
  <si>
    <t>Jacquelyn Cohen</t>
  </si>
  <si>
    <t>Pending Conversion</t>
  </si>
  <si>
    <t>0012000000xxfu8AAA</t>
  </si>
  <si>
    <t>Robert Bosch Engineering and Business Solutions Private Limited</t>
  </si>
  <si>
    <t>g.karthik2@in.bosch.com</t>
  </si>
  <si>
    <t>We need to adapt incredibuild to Autosar related project. we discussed with Incredibuild team and did some analysis. But its not possible to reduce build time. Incredibuild team can work for Autosar related project to reduce build time.</t>
  </si>
  <si>
    <t>Less than expected</t>
  </si>
  <si>
    <t>Cmake Ninja based build using in project. main challenge is autosar build taken more time. because one module taking more time to build even if it is run parallel processing. It wont help to reduce the build time.</t>
  </si>
  <si>
    <t>Autosar component</t>
  </si>
  <si>
    <t>RTE generation time</t>
  </si>
  <si>
    <t>Automotive based project with GHS compiler</t>
  </si>
  <si>
    <t>No, and we are not considering implementing</t>
  </si>
  <si>
    <t>Please concentrate on Autosar based project to reduce the build time. It will help lot of project expectation .</t>
  </si>
  <si>
    <t>Automotive</t>
  </si>
  <si>
    <t>India</t>
  </si>
  <si>
    <t>Shir Mazliach</t>
  </si>
  <si>
    <t>Irrelevant/Linux</t>
  </si>
  <si>
    <t>Global NPS</t>
  </si>
  <si>
    <t>NPS per Region</t>
  </si>
  <si>
    <t>NPS per Industry</t>
  </si>
  <si>
    <t>NPS per Tier</t>
  </si>
  <si>
    <t>NPS per AE</t>
  </si>
  <si>
    <t>(Multiple Items)</t>
  </si>
  <si>
    <t xml:space="preserve">NPS </t>
  </si>
  <si>
    <t>Responders</t>
  </si>
  <si>
    <t xml:space="preserve">Average of % from original </t>
  </si>
  <si>
    <t>Sum of Responder</t>
  </si>
  <si>
    <t>America</t>
  </si>
  <si>
    <t>Software</t>
  </si>
  <si>
    <t>Tier 1</t>
  </si>
  <si>
    <t>Amitay Shekel</t>
  </si>
  <si>
    <t>APAC</t>
  </si>
  <si>
    <t>Embedded Systems / Hardware</t>
  </si>
  <si>
    <t>Tier 2</t>
  </si>
  <si>
    <t>Carrie Li</t>
  </si>
  <si>
    <t>Eyal Benezra</t>
  </si>
  <si>
    <t>Grand Total</t>
  </si>
  <si>
    <t>Hofit Shelly</t>
  </si>
  <si>
    <t>Financial Services</t>
  </si>
  <si>
    <t>Education &amp; Research</t>
  </si>
  <si>
    <t>Consulting</t>
  </si>
  <si>
    <t>Miriam Yaron</t>
  </si>
  <si>
    <t>Natalia Garcia</t>
  </si>
  <si>
    <t>Aerospace &amp; Defense</t>
  </si>
  <si>
    <t>Ruth Weinstein</t>
  </si>
  <si>
    <t>Manufacturing</t>
  </si>
  <si>
    <t>Teodor Ghetiu</t>
  </si>
  <si>
    <t>Energy</t>
  </si>
  <si>
    <t>Tomer Bar David</t>
  </si>
  <si>
    <t>Media &amp; Entertainment</t>
  </si>
  <si>
    <t>Yoni Davidson</t>
  </si>
  <si>
    <t>Engineering</t>
  </si>
  <si>
    <t>NPS per CSM</t>
  </si>
  <si>
    <t>NPS per IB10 Status</t>
  </si>
  <si>
    <t>Amir Aharon</t>
  </si>
  <si>
    <t>Danny May</t>
  </si>
  <si>
    <t>Partially</t>
  </si>
  <si>
    <t>Liad Mizrachi</t>
  </si>
  <si>
    <t>Mark Wilson</t>
  </si>
  <si>
    <t>Miriam Beniacar</t>
  </si>
  <si>
    <t>Rachael Eidson</t>
  </si>
  <si>
    <t>Robert Artisst</t>
  </si>
  <si>
    <t>Ron Ginton</t>
  </si>
  <si>
    <t>Sean Tan</t>
  </si>
  <si>
    <t>Taylor Freebersyser</t>
  </si>
  <si>
    <t>Yaniv Gabay</t>
  </si>
  <si>
    <t>Zhao Yi</t>
  </si>
  <si>
    <t>Zhenyu Pu</t>
  </si>
  <si>
    <t>Column Labels</t>
  </si>
  <si>
    <t>More than expected</t>
  </si>
  <si>
    <t>Very satisfied</t>
  </si>
  <si>
    <t>As expected</t>
  </si>
  <si>
    <t>Respondent ID</t>
  </si>
  <si>
    <t>Collector ID</t>
  </si>
  <si>
    <t>Start Date</t>
  </si>
  <si>
    <t>End Date</t>
  </si>
  <si>
    <t>IP Address</t>
  </si>
  <si>
    <t>How likely is it that you would recommend Incredibuild to a friend or colleague?</t>
  </si>
  <si>
    <t>We're sorry to learn your experience could have been better. Please help us improve by sharing some details:</t>
  </si>
  <si>
    <t>How satisfied are you with our service?</t>
  </si>
  <si>
    <t>On average, what build acceleration are you able to achieve using Incredibuild?</t>
  </si>
  <si>
    <t>How satisfied are you with the current level of acceleration?</t>
  </si>
  <si>
    <t>What other workloads with long build times does your team face, and would you consider Incredibuild to accelerate them?</t>
  </si>
  <si>
    <t>Which of the following Unreal Engine technologies would you consider a bottleneck in your game builds?</t>
  </si>
  <si>
    <t>What is your game's target platform?</t>
  </si>
  <si>
    <t>Would you consider using a fully managed acceleration service on cloud (SaaS)?</t>
  </si>
  <si>
    <t>Why would you not consider a SaaS service for acceleration?</t>
  </si>
  <si>
    <t>Are you using build caching in your production</t>
  </si>
  <si>
    <t>Anything else you want to add? (e.g. requests to Incredibuild account team / product team etc.) ?</t>
  </si>
  <si>
    <t>109.129.242.88</t>
  </si>
  <si>
    <t>0012000000AgoWAAAZ</t>
  </si>
  <si>
    <t>IMI Hydronic Enginnering</t>
  </si>
  <si>
    <t>awa.ndaw@imi-hydronic.com</t>
  </si>
  <si>
    <t xml:space="preserve">C for Embedded </t>
  </si>
  <si>
    <t>Belgium</t>
  </si>
  <si>
    <t>37.76.35.95</t>
  </si>
  <si>
    <t>141.135.121.126</t>
  </si>
  <si>
    <t>0012000000FEM1NAAX</t>
  </si>
  <si>
    <t>ICOS Vision Systems NV</t>
  </si>
  <si>
    <t>kevin.cypers@kla.com</t>
  </si>
  <si>
    <t>Cost increases and benefit is less pronounced than in the past due to modern computing power. The days of 2-core CPUs per developer are over. ROI is too low for our use case.</t>
  </si>
  <si>
    <t>C++ build</t>
  </si>
  <si>
    <t>I would consider Incredibuild cloud on my cloud account, not SaaS.</t>
  </si>
  <si>
    <t>IP</t>
  </si>
  <si>
    <t>103.114.125.2</t>
  </si>
  <si>
    <t>0011r00001l5zhOAAQ</t>
  </si>
  <si>
    <t>PUBG Corp.</t>
  </si>
  <si>
    <t>mince22@pubg.com</t>
  </si>
  <si>
    <t>Republic of Korea</t>
  </si>
  <si>
    <t>211.189.163.50</t>
  </si>
  <si>
    <t>001200000021yiVAAQ</t>
  </si>
  <si>
    <t>NCSoft Korea</t>
  </si>
  <si>
    <t>nakkl@ncsoft.com</t>
  </si>
  <si>
    <t>79.21.153.190</t>
  </si>
  <si>
    <t>001w000001OB09KAAT</t>
  </si>
  <si>
    <t>Milestone s.r.l</t>
  </si>
  <si>
    <t>incredibuild@milestone.it</t>
  </si>
  <si>
    <t>Italy</t>
  </si>
  <si>
    <t>72.17.85.68</t>
  </si>
  <si>
    <t>0012000000i77CtAAI</t>
  </si>
  <si>
    <t>BobCAD-CAM Inc.</t>
  </si>
  <si>
    <t>finance@bobcad.com</t>
  </si>
  <si>
    <t>United States</t>
  </si>
  <si>
    <t>212.149.48.43</t>
  </si>
  <si>
    <t>001200000021ymjAAA</t>
  </si>
  <si>
    <t>Commerzbank AG (London Branch)</t>
  </si>
  <si>
    <t>wolfgang.kispert@commerzbank.com</t>
  </si>
  <si>
    <t>I am planning to adopt cloud tech this year, but not interested in SaaS</t>
  </si>
  <si>
    <t>for our windows builds, we are happy with Incredibuild as it is, for our Linux builds we might consider looking at tekton</t>
  </si>
  <si>
    <t>United Kingdom</t>
  </si>
  <si>
    <t>192.54.204.130</t>
  </si>
  <si>
    <t>001w000001jfi4zAAA</t>
  </si>
  <si>
    <t>Brightsource Industries Israel Ltd.</t>
  </si>
  <si>
    <t>blerner@brightsourceenergy.com</t>
  </si>
  <si>
    <t>Israel</t>
  </si>
  <si>
    <t>103.205.152.154</t>
  </si>
  <si>
    <t>129.253.184.147</t>
  </si>
  <si>
    <t>0016900002j30p2AAA</t>
  </si>
  <si>
    <t>SanDisk IN Device Design Centre Pvt. Ltd</t>
  </si>
  <si>
    <t>vijay.mhapsekar@wdc.com</t>
  </si>
  <si>
    <t>115.42.222.133</t>
  </si>
  <si>
    <t>001200000047kh1AAA</t>
  </si>
  <si>
    <t>ASMPT Singapore Pte. Ltd.</t>
  </si>
  <si>
    <t>gc.huang@asmpt.com</t>
  </si>
  <si>
    <t>Singapore</t>
  </si>
  <si>
    <t>60.250.23.235</t>
  </si>
  <si>
    <t>0016900002XnMeHAAV</t>
  </si>
  <si>
    <t>Softstar Entertainment Inc.</t>
  </si>
  <si>
    <t>peterlu@softstar.com.tw</t>
  </si>
  <si>
    <t>Taiwan</t>
  </si>
  <si>
    <t>202.156.51.34</t>
  </si>
  <si>
    <t>001200000021yljAAA</t>
  </si>
  <si>
    <t>Besi Singapore Pte Ltd</t>
  </si>
  <si>
    <t>reginald.li@besi.com</t>
  </si>
  <si>
    <t>68.225.148.201</t>
  </si>
  <si>
    <t>0012000000ycszNAAQ</t>
  </si>
  <si>
    <t>Shure Incorporated</t>
  </si>
  <si>
    <t>Marco_Limor@shure.com</t>
  </si>
  <si>
    <t>128.104.224.38</t>
  </si>
  <si>
    <t>0016900002lvjW3AAI</t>
  </si>
  <si>
    <t>Prism Computational Sciences</t>
  </si>
  <si>
    <t>vgolovkina@prism-cs.com</t>
  </si>
  <si>
    <t xml:space="preserve">I don’t think that Version 10 was compatible with VS 2022. The compatibility issues with our antivirus software (Norton) would prevent us from using it on anything other than a local computer. We recently switched to a new version of MS developer studio (+ Intel backend), and they seem to fix issues with parallel compilation. It is only for a local machine, but it doesn’t have any overhead associated with preparing scripts for compilation, and it also supports Fortran. It delivers performance perfectly suitable for our needs. </t>
  </si>
  <si>
    <t>144.212.128.4</t>
  </si>
  <si>
    <t>00120000002KAlIAAW</t>
  </si>
  <si>
    <t>The MathWorks, Inc.</t>
  </si>
  <si>
    <t>dfink@mathworks.com</t>
  </si>
  <si>
    <t>Everything is great except the sporadic BSOD I get from some faulty Microsoft driver that only seems to get triggered by Incredibuild</t>
  </si>
  <si>
    <t>local developer builds with 1-10 projects, each of which contains 5-500 source files, each of which is 100-100000 lines long after preprocessing.    automated builds of 1000-10000 projects, each of which contains 5-2000 source files.</t>
  </si>
  <si>
    <t>makefiles</t>
  </si>
  <si>
    <t>187.57.151.239</t>
  </si>
  <si>
    <t>001200000021ydEAAQ</t>
  </si>
  <si>
    <t>TOTVS S.A.</t>
  </si>
  <si>
    <t>rogerio.ribeiro@totvs.com.br</t>
  </si>
  <si>
    <t>Brazil</t>
  </si>
  <si>
    <t>71.80.110.237</t>
  </si>
  <si>
    <t>0016M00002TLUTsQAP</t>
  </si>
  <si>
    <t>Owl &amp; Wolf Games</t>
  </si>
  <si>
    <t>owl@owlandwolfgames.com</t>
  </si>
  <si>
    <t>I am a solo developer building a MOBA in the Unreal engine. I have roughly about 20-25k lines of code, and I'm only about halfway done. The main benefit of Incredibuild is that it lets me iterate quickly. My typical workflow is make a change in C++, compile, debug, repeat, and before IB, that process took around 25 seconds. With 56 cores, that process takes less than 10 seconds, so I am able to iterate over small, incremental changes very quickly. Over a year, I've calculated that I am saving roughly 100 hours at the moment. When I have materials to compile, it'll be a lot more.</t>
  </si>
  <si>
    <t>Package builds take 5-10 minutes currently. Anything you can do to speed that up would be useful.</t>
  </si>
  <si>
    <t>Mac</t>
  </si>
  <si>
    <t>As a 1 person indie game developer, the price is still a bit steep. It definitely pays for itself in time savings, but it's not easy to come up with the cash to pay for an annual license while I have no income. Either a monthly subscription option or pricing based on income would be nice. My guess is you would expand your customer base if you got locked in with indie developers from the beginning and helped them be more efficient with their time. The current pricing will lead a lot of people to save their money and just spend more time building.</t>
  </si>
  <si>
    <t>194.165.163.133</t>
  </si>
  <si>
    <t>001200000021yehAAA</t>
  </si>
  <si>
    <t>I.D.I Informatica Data Integration Ltd</t>
  </si>
  <si>
    <t>tadamovsky@informatica.com</t>
  </si>
  <si>
    <t>my experience is fine, but Incredibuild is useful in specific scenarios hence I can't recommend to my friends, they don't need it</t>
  </si>
  <si>
    <t>didn't use the service</t>
  </si>
  <si>
    <t>We have legacy c++ product, once there was no alternative to Incredibuild compilation but now with Visual Studio parellel compilation and multi-core single machine, it takes the same time as with Incredibuild (like ~10 min)</t>
  </si>
  <si>
    <t>208.95.187.16</t>
  </si>
  <si>
    <t>00120000002pGRYAA2</t>
  </si>
  <si>
    <t>Cryptic Studios, Inc.</t>
  </si>
  <si>
    <t>wcushing@crypticstudios.com</t>
  </si>
  <si>
    <t>Devs sporadically and Builders continuously initiate builds of 5millionish lines of C/C++ code multiplatform (but largely windows) gaming code, with a lot of the code focused on infrastructure to support "massively multiplayer".  [As opposed to a majority of the code being "game engine".]</t>
  </si>
  <si>
    <t>Don't know.</t>
  </si>
  <si>
    <t>No</t>
  </si>
  <si>
    <t>184.163.109.13</t>
  </si>
  <si>
    <t>001200000021ylrAAA</t>
  </si>
  <si>
    <t>Ytria Inc.</t>
  </si>
  <si>
    <t>erichd@ytria.com</t>
  </si>
  <si>
    <t>Canada</t>
  </si>
  <si>
    <t>204.113.92.35</t>
  </si>
  <si>
    <t>0012000000FdsuzAAB</t>
  </si>
  <si>
    <t>USU Space Dynamics Laboratory</t>
  </si>
  <si>
    <t>william.doutre@sdl.usu.edu</t>
  </si>
  <si>
    <t>C++, more than 1M lines of code across 50+ Visual Studio projects</t>
  </si>
  <si>
    <t>85.209.1.74</t>
  </si>
  <si>
    <t>0011r00001nJzs6AAC</t>
  </si>
  <si>
    <t>Open Design Alliance</t>
  </si>
  <si>
    <t>sysadmin@opendesign.com</t>
  </si>
  <si>
    <t>192.55.54.54</t>
  </si>
  <si>
    <t>001200000021ygJAAQ</t>
  </si>
  <si>
    <t>Intel Corporation</t>
  </si>
  <si>
    <t>nishant.rao@intel.com</t>
  </si>
  <si>
    <t>I would consider using fully managed acceleration services.</t>
  </si>
  <si>
    <t>No , but we plan to implement</t>
  </si>
  <si>
    <t>162.211.155.198</t>
  </si>
  <si>
    <t>0016900002r3jhyAAA</t>
  </si>
  <si>
    <t>Wahoo Studios Inc.</t>
  </si>
  <si>
    <t>jsalmond@wahoo.com</t>
  </si>
  <si>
    <t>The various support staff have been excellent in providing quick and direct answers to my questions.  In the one case where it wasn't behavior correctly - tech support staff was able to quickly identify and resolve the issue.</t>
  </si>
  <si>
    <t xml:space="preserve">Incredibuid is primarily used to build the Unreal Engine for a large game.  I currently have two machines w/ one build initiator - with a combined 44 logical cores.  I am primarily building for Windows(32 and 64 bit).  </t>
  </si>
  <si>
    <t>Asset cooking in the Unreal Engine.</t>
  </si>
  <si>
    <t>Scanning for Assets</t>
  </si>
  <si>
    <t>98.35.174.133</t>
  </si>
  <si>
    <t>blamb@crypticstudios.com</t>
  </si>
  <si>
    <t>Out account managers really seem like they want to help us while not pushing for us to spend more than we need to</t>
  </si>
  <si>
    <t>163.116.140.40</t>
  </si>
  <si>
    <t>0011r00002LHBkGAAX</t>
  </si>
  <si>
    <t>Juniper Networks, Inc.</t>
  </si>
  <si>
    <t>tatlam@juniper.net</t>
  </si>
  <si>
    <t>lacking in manageability, not admin-friendly</t>
  </si>
  <si>
    <t>Linux environment</t>
  </si>
  <si>
    <t>docker</t>
  </si>
  <si>
    <t>193.164.168.37</t>
  </si>
  <si>
    <t>00120000005gM2sAAE</t>
  </si>
  <si>
    <t>Anschütz GmbH</t>
  </si>
  <si>
    <t>greg.inman@raytheon.com</t>
  </si>
  <si>
    <t>Germany</t>
  </si>
  <si>
    <t>185.180.44.241</t>
  </si>
  <si>
    <t>0012000000bi2gjAAA</t>
  </si>
  <si>
    <t>SNCB/NMBS</t>
  </si>
  <si>
    <t>jayakumar.balakrishnaraju@ext.belgiantrain.be</t>
  </si>
  <si>
    <t>We are using for C++ build in non-prod and prod environments</t>
  </si>
  <si>
    <t>147.161.149.85</t>
  </si>
  <si>
    <t>0011r00002EI32LAAT</t>
  </si>
  <si>
    <t>CompuGroup Medical Deutschland AG</t>
  </si>
  <si>
    <t>christian.janke@cgm.com</t>
  </si>
  <si>
    <t>64.187.183.68</t>
  </si>
  <si>
    <t>001w000001W9RxuAAF</t>
  </si>
  <si>
    <t>Gearbox Studio Quebec</t>
  </si>
  <si>
    <t>antoine.adam@gearbox.com</t>
  </si>
  <si>
    <t>163.116.170.117</t>
  </si>
  <si>
    <t>001w0000014NhUZAA0</t>
  </si>
  <si>
    <t>Cellebrite Mobile Synchronization LTD</t>
  </si>
  <si>
    <t>Itamar.Shoham@cellebrite.com</t>
  </si>
  <si>
    <t xml:space="preserve">it improves compile speed even when I work remotely </t>
  </si>
  <si>
    <t>~400 C++ projects (from 15 to 5 minutes)  ~150 .NET projects (no real improvement)</t>
  </si>
  <si>
    <t>you have a great product, I wish it was part of Visual Studio :-)</t>
  </si>
  <si>
    <t>205.196.46.43</t>
  </si>
  <si>
    <t>001w0000018XJ0AAAW</t>
  </si>
  <si>
    <t>IncrediBuild FreeDev license</t>
  </si>
  <si>
    <t>rhutchings001@outlook.com</t>
  </si>
  <si>
    <t>I am using Unreal Engine 5.2 to create stunning graphics and Movies.</t>
  </si>
  <si>
    <t>80.56.61.2</t>
  </si>
  <si>
    <t>001w000001btGOwAAM</t>
  </si>
  <si>
    <t>FEI Electron Optics BV</t>
  </si>
  <si>
    <t>con.vissenberg@thermofisher.com</t>
  </si>
  <si>
    <t>Mostly large C++ builds on Windows and some embedded (cross-)compilers (also on Windows).</t>
  </si>
  <si>
    <t>Netherlands</t>
  </si>
  <si>
    <t>104.130.70.95</t>
  </si>
  <si>
    <t>0016900002uqC5BAAU</t>
  </si>
  <si>
    <t>Chicago Trading Company</t>
  </si>
  <si>
    <t>alex.lapenkou@chicagotrading.com</t>
  </si>
  <si>
    <t>Works great except it used to not work with a certain version of clang. As far as I know, it has been fixed though and we now have no problems upgrading compilers.</t>
  </si>
  <si>
    <t>Building a large cmake project on linux.</t>
  </si>
  <si>
    <t>213.61.115.194</t>
  </si>
  <si>
    <t>0016900002fRp9BAAS</t>
  </si>
  <si>
    <t>ASMPT GmbH &amp; Co. KG</t>
  </si>
  <si>
    <t>frieder.berthold@asmpt.com</t>
  </si>
  <si>
    <t>c++, solution with over 300 projects</t>
  </si>
  <si>
    <t>66.130.133.220</t>
  </si>
  <si>
    <t>00120000002JuN1AAK</t>
  </si>
  <si>
    <t>Olymel s.e.c.</t>
  </si>
  <si>
    <t>carolinefichaud@olymel.com</t>
  </si>
  <si>
    <t>194.115.212.165</t>
  </si>
  <si>
    <t>0011r00001nMhZQAA0</t>
  </si>
  <si>
    <t>PSI Metals GmbH</t>
  </si>
  <si>
    <t>jcoppe@psi.de</t>
  </si>
  <si>
    <t>tripled the price in 2023.  ask for additional cost every time a new feature has been developped.    Still the software is of quality and brings benefits</t>
  </si>
  <si>
    <t>C++ compilation with Visual Studio 2017</t>
  </si>
  <si>
    <t>.</t>
  </si>
  <si>
    <t>70.35.221.98</t>
  </si>
  <si>
    <t>srousselle@ytria.com</t>
  </si>
  <si>
    <t>idbk@ncsoft.com</t>
  </si>
  <si>
    <t>81.255.17.35</t>
  </si>
  <si>
    <t>001w0000018VoL1AAK</t>
  </si>
  <si>
    <t>Trimble 3D Scanning (MENSI S.A)</t>
  </si>
  <si>
    <t>arnaud_mathias@trimble.com</t>
  </si>
  <si>
    <t>France</t>
  </si>
  <si>
    <t>yavuz_ekmen@trimble.com</t>
  </si>
  <si>
    <t xml:space="preserve">Too issues ! </t>
  </si>
  <si>
    <t>212.61.103.55</t>
  </si>
  <si>
    <t>001w000001WY0CKAA1</t>
  </si>
  <si>
    <t>Vanderlande</t>
  </si>
  <si>
    <t>Kevin.Pluk@vanderlande.com</t>
  </si>
  <si>
    <t>Product and response wise very satisfied. However the price increase is quite steep.</t>
  </si>
  <si>
    <t>upgrading to IB10 went flawlessly.</t>
  </si>
  <si>
    <t>C++</t>
  </si>
  <si>
    <t>Windows</t>
  </si>
  <si>
    <t>155.140.133.214</t>
  </si>
  <si>
    <t>001200000021ymBAAQ</t>
  </si>
  <si>
    <t>BNP Paribas</t>
  </si>
  <si>
    <t>ngoctung.nguyen@uk.bnpparibas.com</t>
  </si>
  <si>
    <t>134.191.221.82</t>
  </si>
  <si>
    <t>001w000001P24g6AAB</t>
  </si>
  <si>
    <t>Intel Technology Poland Sp Zoo</t>
  </si>
  <si>
    <t>michal.sternik@intel.com</t>
  </si>
  <si>
    <t>Poland</t>
  </si>
  <si>
    <t>145.88.209.33</t>
  </si>
  <si>
    <t>001200000021yf1AAA</t>
  </si>
  <si>
    <t>Leiden University Medical Center</t>
  </si>
  <si>
    <t>p.j.h.de_koning@lumc.nl</t>
  </si>
  <si>
    <t>69.54.16.51</t>
  </si>
  <si>
    <t>0011r00001l7xJUAAY</t>
  </si>
  <si>
    <t>MBF Bioscience</t>
  </si>
  <si>
    <t>aleduc@mbfbioscience.com</t>
  </si>
  <si>
    <t>177.141.36.254</t>
  </si>
  <si>
    <t>eduardo.costa@totvs.com.br</t>
  </si>
  <si>
    <t>163.116.129.121</t>
  </si>
  <si>
    <t>001w000001hMF25AAG</t>
  </si>
  <si>
    <t>Coventor Inc., a Lam Research Company</t>
  </si>
  <si>
    <t>kanthi.peddineni@lamresearch.com</t>
  </si>
  <si>
    <t>46.165.188.31</t>
  </si>
  <si>
    <t>0011r00002AD9hhAAD</t>
  </si>
  <si>
    <t>Fraunhofer ITWM</t>
  </si>
  <si>
    <t>thorsten.dahlheimer@itwm.fraunhofer.de</t>
  </si>
  <si>
    <t>Visual C++ on Windows</t>
  </si>
  <si>
    <t>82.102.172.38</t>
  </si>
  <si>
    <t>001w0000014vshmAAA</t>
  </si>
  <si>
    <t>Applied Spectral Imaging, Inc (ASI) - Israel</t>
  </si>
  <si>
    <t>devops.dist@spectral-imaging.com</t>
  </si>
  <si>
    <t>91.103.43.254</t>
  </si>
  <si>
    <t>001200000021ykgAAA</t>
  </si>
  <si>
    <t>Dassault Systemes SolidWorks Corporation</t>
  </si>
  <si>
    <t>jean-christophe.kaiser@3ds.com</t>
  </si>
  <si>
    <t>192.8.124.11</t>
  </si>
  <si>
    <t>0011r00001nM4HjAAK</t>
  </si>
  <si>
    <t>HCL Technologies Italy S.p.A.</t>
  </si>
  <si>
    <t>francesco.lupini@hcl.com</t>
  </si>
  <si>
    <t>217.231.140.86</t>
  </si>
  <si>
    <t>0012000000x6MipAAE</t>
  </si>
  <si>
    <t>Otris software AG</t>
  </si>
  <si>
    <t>richter@otris.de</t>
  </si>
  <si>
    <t>212.159.72.9</t>
  </si>
  <si>
    <t>0012000000h2spuAAA</t>
  </si>
  <si>
    <t>Carallon Limited</t>
  </si>
  <si>
    <t>willw@carallon.com</t>
  </si>
  <si>
    <t>kimjelyoung@ncsoft.com</t>
  </si>
  <si>
    <t>client : massive unreal4 project, vc2019  server : massive mmorpg c++ project, vc2019</t>
  </si>
  <si>
    <t>Currently, the license period of the previous version (IB9.6.10, 66AGENT) remains about 4 months.    Because of vs2022, we are reviewing the latest version.    However, licenses are managed on a company-by-company basis, making it difficult to purchase additional licenses.    Is there any way to upgrade and try it?</t>
  </si>
  <si>
    <t>96.61.72.223</t>
  </si>
  <si>
    <t>0016900002r2pnYAAQ</t>
  </si>
  <si>
    <t>Markit On Demand Inc</t>
  </si>
  <si>
    <t>david.benson@ihsmarkit.com</t>
  </si>
  <si>
    <t>The license renewal was too much work and poorly handled by Incredibuild</t>
  </si>
  <si>
    <t xml:space="preserve"> </t>
  </si>
  <si>
    <t>194.103.95.224</t>
  </si>
  <si>
    <t>0011r00001l5fuoAAA</t>
  </si>
  <si>
    <t>Paradox Interactive AB</t>
  </si>
  <si>
    <t>christofer.stegmayr@paradoxplaza.com</t>
  </si>
  <si>
    <t xml:space="preserve">With the improvements of multi core CPUs, the need for distributes builds is not as big as it used to be. </t>
  </si>
  <si>
    <t>C++ compilation using bulk build files. Many mid sized projects in the solution.</t>
  </si>
  <si>
    <t xml:space="preserve">I think for IB to be a valid long term option for us the prices need to drop about 30%. We are now considering to just buy ThreadRipper machines to devs instead as the cost is about the same. </t>
  </si>
  <si>
    <t>84.229.67.72</t>
  </si>
  <si>
    <t>ginatshefer@gmail.com</t>
  </si>
  <si>
    <t>96.55.110.143</t>
  </si>
  <si>
    <t>00120000003RfSTAA0</t>
  </si>
  <si>
    <t>Avigilon Corporation</t>
  </si>
  <si>
    <t>chris.richardson@motorolasolutions.com</t>
  </si>
  <si>
    <t>Monolithic build of C++ and C# code in both Windows and Linux targets.</t>
  </si>
  <si>
    <t>We have an existing cloud and CI/CD system</t>
  </si>
  <si>
    <t>No, thanks.</t>
  </si>
  <si>
    <t>62.90.222.57</t>
  </si>
  <si>
    <t>0016900002XnqMqAAJ</t>
  </si>
  <si>
    <t>Bagira Systems Ltd.</t>
  </si>
  <si>
    <t>arkady.levin@bagirasys.com</t>
  </si>
  <si>
    <t>131.246.191.248</t>
  </si>
  <si>
    <t>bjoern.wagner@itwm.fraunhofer.de</t>
  </si>
  <si>
    <t>185.87.176.42</t>
  </si>
  <si>
    <t>001w000001MlE3dAAF</t>
  </si>
  <si>
    <t>d.velop AG</t>
  </si>
  <si>
    <t>Wolfgang.Vogl@d-velop.de</t>
  </si>
  <si>
    <t>We are using Visual Studio 2022 (Professional) and Incredibuild 10 - the build monitor integration in Visual Studio has been broken for months and no one cares. Since this is the information from ib that we see every day, we are really disappointed with it.</t>
  </si>
  <si>
    <t>217.7.150.235</t>
  </si>
  <si>
    <t>001w000001Rd9IcAAJ</t>
  </si>
  <si>
    <t>Weinmann Holzbausystemtechnik GmbH</t>
  </si>
  <si>
    <t>sven.mueller@weinmann-partner.de</t>
  </si>
  <si>
    <t>Because of the safety and above all the safety guidelines</t>
  </si>
  <si>
    <t>82.77.155.178</t>
  </si>
  <si>
    <t>001w0000015mawFAAQ</t>
  </si>
  <si>
    <t>SoftNRG srl</t>
  </si>
  <si>
    <t>cristian.boticiu@softnrg.ro</t>
  </si>
  <si>
    <t>Romania</t>
  </si>
  <si>
    <t>185.185.229.161</t>
  </si>
  <si>
    <t>0011r00002SfmByAAJ</t>
  </si>
  <si>
    <t>IBA</t>
  </si>
  <si>
    <t>Ting.Li@iba-group.com</t>
  </si>
  <si>
    <t xml:space="preserve">Mainly used for compiling C++ code from desktop IDEs. </t>
  </si>
  <si>
    <t>Would be nice to support mainstream testing frameworks integration such as CTest, QTest, DocTest, PyTest, ...</t>
  </si>
  <si>
    <t>136.23.11.76</t>
  </si>
  <si>
    <t>0011r00002FBURVAA5</t>
  </si>
  <si>
    <t>Wilcom International Pty Ltd</t>
  </si>
  <si>
    <t>khieng.king@wilcom.com</t>
  </si>
  <si>
    <t>Australia</t>
  </si>
  <si>
    <t>86.120.182.47</t>
  </si>
  <si>
    <t>constantin.marin@kla-tencor.com</t>
  </si>
  <si>
    <t>217.115.55.74</t>
  </si>
  <si>
    <t>0012000000BOBcAAAX</t>
  </si>
  <si>
    <t>Algoryx Simulation AB</t>
  </si>
  <si>
    <t>anders@algoryx.se</t>
  </si>
  <si>
    <t>84.82.56.194</t>
  </si>
  <si>
    <t>KEVIN.STREUR@FEI.COM</t>
  </si>
  <si>
    <t>203.3.79.56</t>
  </si>
  <si>
    <t>0011r00001l5nRKAAY</t>
  </si>
  <si>
    <t>Petrosys Pty Ltd</t>
  </si>
  <si>
    <t>michael.partridge@petrosys.com.au</t>
  </si>
  <si>
    <t>Problem reported when we first started using incredibuild remains unresolved.</t>
  </si>
  <si>
    <t>82.197.165.100</t>
  </si>
  <si>
    <t>001200000021yfVAAQ</t>
  </si>
  <si>
    <t>Besi Switzerland AG</t>
  </si>
  <si>
    <t>axel.schiers@besi.com</t>
  </si>
  <si>
    <t>Switzerland</t>
  </si>
  <si>
    <t>129.253.179.161</t>
  </si>
  <si>
    <t>ravi.govindaiah@sandisk.com</t>
  </si>
  <si>
    <t>Incredibuild as a product has reduced build time of the software by 50% and there by increasing the productivity of the developers by 50%</t>
  </si>
  <si>
    <t>We are using Windows 10 dev environment machines each with 32GB RAM and 4 physical cores.    Going forward we will be migrating to GitHub runners for the build process. We need to assess relevance of Incredibuild there.</t>
  </si>
  <si>
    <t xml:space="preserve">C++ </t>
  </si>
  <si>
    <t>Incredibuild is a good build accelerator.</t>
  </si>
  <si>
    <t>115.112.48.50</t>
  </si>
  <si>
    <t>0012000000OKu1NAAT</t>
  </si>
  <si>
    <t>Sumo Digital Ltd</t>
  </si>
  <si>
    <t>Mialam@Sumo-India.com</t>
  </si>
  <si>
    <t>Sorry, I can't disclose our deployment due to corporate security policy.</t>
  </si>
  <si>
    <t>Nope, thanks</t>
  </si>
  <si>
    <t>112.175.187.51</t>
  </si>
  <si>
    <t>001w000001bvIeHAAU</t>
  </si>
  <si>
    <t>Nexon Korea</t>
  </si>
  <si>
    <t>mwjin@nexon.co.kr</t>
  </si>
  <si>
    <t>211.245.253.4</t>
  </si>
  <si>
    <t>00120000002yVC6AAM</t>
  </si>
  <si>
    <t>Neople Co., Ltd.</t>
  </si>
  <si>
    <t>freeyang@neople.co.kr</t>
  </si>
  <si>
    <t>112.222.251.205</t>
  </si>
  <si>
    <t>0012000000UY6ydAAD</t>
  </si>
  <si>
    <t>Golfzon Co., Ltd.</t>
  </si>
  <si>
    <t>arizz@golfzon.com</t>
  </si>
  <si>
    <t>155.63.200.2</t>
  </si>
  <si>
    <t>0011r00001l7tpSAAQ</t>
  </si>
  <si>
    <t>Trimble Navigation New Zealand</t>
  </si>
  <si>
    <t>grant_singleton@trimble.com</t>
  </si>
  <si>
    <t>12.23.115.186</t>
  </si>
  <si>
    <t>001w000001YodujAAB</t>
  </si>
  <si>
    <t>ESI US R&amp;D, Inc.</t>
  </si>
  <si>
    <t>acu@esi-group.com</t>
  </si>
  <si>
    <t xml:space="preserve">Unable to get IB to distribute builds in our environment. </t>
  </si>
  <si>
    <t>Incredibuild will not distribute builds due to an apparent incompatibility with Intel OneAPI compiler.</t>
  </si>
  <si>
    <t>Support gave up on our problem</t>
  </si>
  <si>
    <t>124.254.101.186</t>
  </si>
  <si>
    <t>0012000000YqSyuAAF</t>
  </si>
  <si>
    <t>C4i Pty Ltd</t>
  </si>
  <si>
    <t>graham.menhennitt@c4i.com</t>
  </si>
  <si>
    <t>Reply to your support requests</t>
  </si>
  <si>
    <t>qux@bobcad.com</t>
  </si>
  <si>
    <t>192.55.54.37</t>
  </si>
  <si>
    <t>robert.f.richman@intel.com</t>
  </si>
  <si>
    <t xml:space="preserve">Great to use here at work </t>
  </si>
  <si>
    <t xml:space="preserve">graphics drivers </t>
  </si>
  <si>
    <t>Thanks</t>
  </si>
  <si>
    <t>76.93.189.27</t>
  </si>
  <si>
    <t>0016900002uptE0AAI</t>
  </si>
  <si>
    <t>Home Use-Eugene Tchoukhrov</t>
  </si>
  <si>
    <t>nizgtr@live.com</t>
  </si>
  <si>
    <t>Unreal Engine projects on 4 machines with 120 cores total</t>
  </si>
  <si>
    <t>A more updated and better performing build monitor would be great</t>
  </si>
  <si>
    <t>77.127.86.165</t>
  </si>
  <si>
    <t>0016900002tKUwQAAW</t>
  </si>
  <si>
    <t>Philips Medical Systems Technologies Ltd.</t>
  </si>
  <si>
    <t>yossi.zinger@philips.com</t>
  </si>
  <si>
    <t>Visual studio builds (C++ &amp; C#) on Windows OS</t>
  </si>
  <si>
    <t>64.37.155.2</t>
  </si>
  <si>
    <t>001200000021ygkAAA</t>
  </si>
  <si>
    <t>Daybreak Games Company LLC.</t>
  </si>
  <si>
    <t>cfarrar@daybreakgames.com</t>
  </si>
  <si>
    <t>windows builds of popular online mmo games</t>
  </si>
  <si>
    <t>89.144.208.120</t>
  </si>
  <si>
    <t>0012000000Bd6LDAAZ</t>
  </si>
  <si>
    <t>Globant LLC</t>
  </si>
  <si>
    <t>josemiguel.martinez@globant.com</t>
  </si>
  <si>
    <t>We have a NDA and we can't share more information</t>
  </si>
  <si>
    <t>no</t>
  </si>
  <si>
    <t>165.225.210.244</t>
  </si>
  <si>
    <t>001w000001WAC0tAAH</t>
  </si>
  <si>
    <t>MDA Systems Ltd</t>
  </si>
  <si>
    <t>zakaib@mdacorporation.com</t>
  </si>
  <si>
    <t>155.190.18.4</t>
  </si>
  <si>
    <t>001200000021ydXAAQ</t>
  </si>
  <si>
    <t>CAE Inc.</t>
  </si>
  <si>
    <t>bertrand.robitaillegrou@cae.com</t>
  </si>
  <si>
    <t>singhal.rahul03@gmail.com</t>
  </si>
  <si>
    <t>168.161.226.3</t>
  </si>
  <si>
    <t>001200000021yiEAAQ</t>
  </si>
  <si>
    <t>Avalanche Studios</t>
  </si>
  <si>
    <t>kent.lewin@wbgames.com</t>
  </si>
  <si>
    <t>76.119.24.217</t>
  </si>
  <si>
    <t>001w000001QSiE5AAL</t>
  </si>
  <si>
    <t>nTopology Inc.</t>
  </si>
  <si>
    <t>josephgeorge@ntopology.com</t>
  </si>
  <si>
    <t xml:space="preserve">When it works, incredibuild is very helpful to a portion of my team. When we've upgraded in the past (to IB 9 and before), we've encountered many issues and regressions that required fixes, which makes upgrading very tricky. </t>
  </si>
  <si>
    <t>xqu@bobcad.com</t>
  </si>
  <si>
    <t>134.134.139.71</t>
  </si>
  <si>
    <t>jason.herrick@intel.com</t>
  </si>
  <si>
    <t>poorna.chandranr@wdc.com</t>
  </si>
  <si>
    <t>213.96.83.218</t>
  </si>
  <si>
    <t>0016900002r3OfBAAU</t>
  </si>
  <si>
    <t>Catness Game Studios</t>
  </si>
  <si>
    <t>alberto@catnessgames.com</t>
  </si>
  <si>
    <t>Spain</t>
  </si>
  <si>
    <t>192.118.27.253</t>
  </si>
  <si>
    <t>001200000021yeZAAQ</t>
  </si>
  <si>
    <t>Frontline PCB Solutions</t>
  </si>
  <si>
    <t>dror@frontline-pcb.com</t>
  </si>
  <si>
    <t>187.37.177.172</t>
  </si>
  <si>
    <t>roliveira@totvs.com.br</t>
  </si>
  <si>
    <t>Builds for windows and Linux (GCC and VC)</t>
  </si>
  <si>
    <t>Nothing</t>
  </si>
  <si>
    <t>177.36.181.226</t>
  </si>
  <si>
    <t>0012000000h2hMZAAY</t>
  </si>
  <si>
    <t>Audaces Automacao e Inf. LTDA</t>
  </si>
  <si>
    <t>jean.cassol@audaces.com</t>
  </si>
  <si>
    <t>213.159.8.41</t>
  </si>
  <si>
    <t>00120000004aujvAAA</t>
  </si>
  <si>
    <t>Natixis</t>
  </si>
  <si>
    <t>jeremy.luquet@natixis.com</t>
  </si>
  <si>
    <t>Build financial library</t>
  </si>
  <si>
    <t>99.156.191.188</t>
  </si>
  <si>
    <t>001w000001NJrXbAAL</t>
  </si>
  <si>
    <t>OpenJAUS, LLC</t>
  </si>
  <si>
    <t>nick@openjaus.com</t>
  </si>
  <si>
    <t>Windows builds w/ Visual Studio. Multiple library architecture across the full stack (low level libraries, middleware, CLI tools, GUIs using Qt)</t>
  </si>
  <si>
    <t>185.135.151.216</t>
  </si>
  <si>
    <t>st.mike.taylor@icloud.com</t>
  </si>
  <si>
    <t>Incredibuild does not work at all</t>
  </si>
  <si>
    <t>cmake, ninja, bash</t>
  </si>
  <si>
    <t xml:space="preserve">ccache </t>
  </si>
  <si>
    <t>Ugly support</t>
  </si>
  <si>
    <t>82.198.201.83</t>
  </si>
  <si>
    <t>0012000000KQdnnAAD</t>
  </si>
  <si>
    <t>MeVis Medical Solutions AG</t>
  </si>
  <si>
    <t>andreas.bohne@mevis.de</t>
  </si>
  <si>
    <t>84.19.140.12</t>
  </si>
  <si>
    <t>165.225.200.88</t>
  </si>
  <si>
    <t>001200000021yd9AAA</t>
  </si>
  <si>
    <t>Allianz Technology GmbH</t>
  </si>
  <si>
    <t>Bernhard.Ortner@allianz.at</t>
  </si>
  <si>
    <t>Visual Studio C++</t>
  </si>
  <si>
    <t>Austria</t>
  </si>
  <si>
    <t>96.20.177.108</t>
  </si>
  <si>
    <t>0011r00002J8kV0AAJ</t>
  </si>
  <si>
    <t>Snowed In Studios Inc.</t>
  </si>
  <si>
    <t>llegresley@keywordsstudios.com</t>
  </si>
  <si>
    <t>83.51.45.144</t>
  </si>
  <si>
    <t>0011r00002ADj5UAAT</t>
  </si>
  <si>
    <t>The Multiplayer Group Ltd</t>
  </si>
  <si>
    <t>bertrandcarre@mpg.io</t>
  </si>
  <si>
    <t xml:space="preserve">Unreal Engine 5 on Windows  It would be nice to also have the acceleration on Mac  </t>
  </si>
  <si>
    <t>185.255.244.4</t>
  </si>
  <si>
    <t>001w000001KnIEXAA3</t>
  </si>
  <si>
    <t>M-Files Corporation</t>
  </si>
  <si>
    <t>markus.leino@m-files.com</t>
  </si>
  <si>
    <t>Important for developers (build time halved) but fast machines do not get any speed up.</t>
  </si>
  <si>
    <t>Internal solution</t>
  </si>
  <si>
    <t>Finland</t>
  </si>
  <si>
    <t>50.206.106.34</t>
  </si>
  <si>
    <t>0012000000BHTYZAA5</t>
  </si>
  <si>
    <t>Parsons Government Services, Inc.</t>
  </si>
  <si>
    <t>brett.lechner@parsons.com</t>
  </si>
  <si>
    <t>109.186.201.123</t>
  </si>
  <si>
    <t>001200000021yjYAAQ</t>
  </si>
  <si>
    <t>Orbotech Ltd.</t>
  </si>
  <si>
    <t>Ofra.Bilitzer@orbotech.com</t>
  </si>
  <si>
    <t xml:space="preserve">Very expensive tool. Price changing in middle of work flow </t>
  </si>
  <si>
    <t>104.85.248.129</t>
  </si>
  <si>
    <t>0011r00002P2050AAB</t>
  </si>
  <si>
    <t>Sistemi S.p.A.</t>
  </si>
  <si>
    <t>francesco.cassano@sistemi.com</t>
  </si>
  <si>
    <t xml:space="preserve">Very satisfying experience with the product and the support </t>
  </si>
  <si>
    <t>We have a big C++ solution with 8 projects and about 3 thousands cpp sources.</t>
  </si>
  <si>
    <t>jose.arcas@asmpt.com</t>
  </si>
  <si>
    <t>We use VS2022, building from Studio. We have a grid with 17 agents, 350 cores. Solution has ~370 projects, 90% C++, 10% C#</t>
  </si>
  <si>
    <t>38.32.57.150</t>
  </si>
  <si>
    <t>miguel.casillas@snowedin.ca</t>
  </si>
  <si>
    <t>I'm curious if one day it will be considered to have backwards compatibility between various versions of incredibuild.  Some studios have various ongoing projects and some need to stay in older versions while others move to newer ones.</t>
  </si>
  <si>
    <t>147.235.216.137</t>
  </si>
  <si>
    <t>amiry@spectral-imaging.com</t>
  </si>
  <si>
    <t>73.3.184.23</t>
  </si>
  <si>
    <t>dmulderink@sigmasys.com</t>
  </si>
  <si>
    <t>You should create an automated scheduler and status reporting tool.</t>
  </si>
  <si>
    <t>Take a look at cctray with cruisecontol.net</t>
  </si>
  <si>
    <t>71.247.21.78</t>
  </si>
  <si>
    <t>0016M00002VY8ldQAD</t>
  </si>
  <si>
    <t>The Third Floor Inc.</t>
  </si>
  <si>
    <t>jerril.yoo@thethirdfloorinc.com</t>
  </si>
  <si>
    <t>205.151.64.90</t>
  </si>
  <si>
    <t>jacquestardif@olymel.com</t>
  </si>
  <si>
    <t xml:space="preserve">We are now working from home, I got fast PC I can use to accelerate my build here, but they are not in the corporate network, I like to to have my installation to work as a cordinator, managing my 2 PC home pc and using the corporate coordinator to mange licence. </t>
  </si>
  <si>
    <t>84.110.124.171</t>
  </si>
  <si>
    <t>0016900002XoNPJAA3</t>
  </si>
  <si>
    <t>3DS Additive Israel Ltd</t>
  </si>
  <si>
    <t>dany.bellacen@3dsystems.com</t>
  </si>
  <si>
    <t>143.224.187.249</t>
  </si>
  <si>
    <t>001200000021ym5AAA</t>
  </si>
  <si>
    <t>JOANNEUM RESEARCH</t>
  </si>
  <si>
    <t>digital-ikt-verantwortliche@joanneum.at</t>
  </si>
  <si>
    <t>77.89.46.242</t>
  </si>
  <si>
    <t>001w000001BdS6UAAV</t>
  </si>
  <si>
    <t>Vici &amp; C.S.p.A.</t>
  </si>
  <si>
    <t>federico.molari@vici.it</t>
  </si>
  <si>
    <t>Improve diagnostic tools and customer service for better problem solving</t>
  </si>
  <si>
    <t>72.140.196.232</t>
  </si>
  <si>
    <t>001w000001RDSj0AAH</t>
  </si>
  <si>
    <t>Invatron Systems Corp.</t>
  </si>
  <si>
    <t>ryan.vaziri@invafresh.com</t>
  </si>
  <si>
    <t>89.138.148.52</t>
  </si>
  <si>
    <t>00120000003TdxZAAS</t>
  </si>
  <si>
    <t>Western Digital Israel</t>
  </si>
  <si>
    <t>guy.adams@wdc.com</t>
  </si>
  <si>
    <t>Yaniv is great</t>
  </si>
  <si>
    <t>95.229.157.199</t>
  </si>
  <si>
    <t>0012000000N1DpKAAV</t>
  </si>
  <si>
    <t>Roboris s.r.l.</t>
  </si>
  <si>
    <t>luca.donati@roboris.it</t>
  </si>
  <si>
    <t>We are amazed because there are not yet implemented some functions in VS2022 that are present in the previous version.</t>
  </si>
  <si>
    <t>78.108.103.102</t>
  </si>
  <si>
    <t>001200000021yddAAA</t>
  </si>
  <si>
    <t>BOHEMIA INTERACTIVE a.s.</t>
  </si>
  <si>
    <t>martin.liska@bistudio.com</t>
  </si>
  <si>
    <t>Czech Republic</t>
  </si>
  <si>
    <t>158.233.246.2</t>
  </si>
  <si>
    <t>0012000000UWx8sAAD</t>
  </si>
  <si>
    <t>Nordea Markets</t>
  </si>
  <si>
    <t>graham.slapp@nordea.com</t>
  </si>
  <si>
    <t>Denmark</t>
  </si>
  <si>
    <t>77.240.44.98</t>
  </si>
  <si>
    <t>0016900002upR4YAAU</t>
  </si>
  <si>
    <t>Steppe Dragon Studios</t>
  </si>
  <si>
    <t>khaliullindev@gmail.com</t>
  </si>
  <si>
    <t>Kazakhstan</t>
  </si>
  <si>
    <t>135.19.6.61</t>
  </si>
  <si>
    <t>0016M00002VWclHQAT</t>
  </si>
  <si>
    <t>Invoke Studios Inc.</t>
  </si>
  <si>
    <t>jleduc@invokestudios.com</t>
  </si>
  <si>
    <t>Custom Data 1</t>
  </si>
  <si>
    <t>Youremail</t>
  </si>
  <si>
    <t>0,5</t>
  </si>
  <si>
    <t>/</t>
  </si>
  <si>
    <t>1 hour 10 mins</t>
  </si>
  <si>
    <t>1 hour 6 mins</t>
  </si>
  <si>
    <t>~120</t>
  </si>
  <si>
    <t>15 - 20</t>
  </si>
  <si>
    <t>Do not know</t>
  </si>
  <si>
    <t>none</t>
  </si>
  <si>
    <t>?</t>
  </si>
  <si>
    <t xml:space="preserve">recently we switched to Visual Studio parellel compilation and it takes the same time as with Incredibuild </t>
  </si>
  <si>
    <t>40 min</t>
  </si>
  <si>
    <t>5 min</t>
  </si>
  <si>
    <t>unknown</t>
  </si>
  <si>
    <t>not sure</t>
  </si>
  <si>
    <t>As fast as possible</t>
  </si>
  <si>
    <t>30 minutes</t>
  </si>
  <si>
    <t>15 minutes</t>
  </si>
  <si>
    <t>19 minutes</t>
  </si>
  <si>
    <t>49 minutes</t>
  </si>
  <si>
    <t>1~2hour</t>
  </si>
  <si>
    <t>10~30m</t>
  </si>
  <si>
    <t>10m</t>
  </si>
  <si>
    <t>Not sure</t>
  </si>
  <si>
    <t>45-50 minutes</t>
  </si>
  <si>
    <t>20-25 minutes</t>
  </si>
  <si>
    <t>25 minutes</t>
  </si>
  <si>
    <t xml:space="preserve">dont know only approve purchase for the team </t>
  </si>
  <si>
    <t>no idea</t>
  </si>
  <si>
    <t>Don't have one</t>
  </si>
  <si>
    <t>n/a</t>
  </si>
  <si>
    <t>IDK</t>
  </si>
  <si>
    <t>45m</t>
  </si>
  <si>
    <t>28m</t>
  </si>
  <si>
    <t>3x</t>
  </si>
  <si>
    <t>60m</t>
  </si>
  <si>
    <t>20m</t>
  </si>
  <si>
    <t>30mins</t>
  </si>
  <si>
    <t>15mins</t>
  </si>
  <si>
    <t>N/A</t>
  </si>
  <si>
    <t>? 50-12=38</t>
  </si>
  <si>
    <t>~60</t>
  </si>
  <si>
    <t>~30</t>
  </si>
  <si>
    <t>3 hour</t>
  </si>
  <si>
    <t>1 hour</t>
  </si>
  <si>
    <t>don`t know</t>
  </si>
  <si>
    <t>Always use incredi build for years</t>
  </si>
  <si>
    <t>120 minutes</t>
  </si>
  <si>
    <t>20 minutes</t>
  </si>
  <si>
    <t>2 hour</t>
  </si>
  <si>
    <t>8 minutes</t>
  </si>
  <si>
    <t>1hr</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</si>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</sst>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yyyy\-mm\-dd\ hh:mm:ss"/>
    <numFmt numFmtId="166" formatCode="_(* #,##0_);_(* \(#,##0\);_(* &quot;-&quot;??_);_(@_)"/>
  </numFmts>
  <fonts count="4" x14ac:knownFonts="1">
    <font>
      <sz val="11"/>
      <color theme="1"/>
      <name val="Calibri"/>
      <family val="2"/>
      <scheme val="minor"/>
    </font>
    <font>
      <sz val="11"/>
      <color rgb="FF333333"/>
      <name val="Arial"/>
      <family val="2"/>
    </font>
    <font>
      <sz val="11"/>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rgb="FFEAEAE8"/>
      </patternFill>
    </fill>
    <fill>
      <patternFill patternType="solid">
        <fgColor theme="4" tint="0.39997558519241921"/>
        <bgColor indexed="64"/>
      </patternFill>
    </fill>
    <fill>
      <patternFill patternType="solid">
        <fgColor theme="3" tint="0.79998168889431442"/>
        <bgColor indexed="64"/>
      </patternFill>
    </fill>
    <fill>
      <patternFill patternType="solid">
        <fgColor rgb="FFFF0000"/>
        <bgColor indexed="64"/>
      </patternFill>
    </fill>
    <fill>
      <patternFill patternType="solid">
        <fgColor theme="8" tint="0.59999389629810485"/>
        <bgColor indexed="64"/>
      </patternFill>
    </fill>
    <fill>
      <patternFill patternType="solid">
        <fgColor theme="9"/>
        <bgColor indexed="64"/>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165" fontId="0" fillId="0" borderId="0" xfId="0" applyNumberFormat="1"/>
    <xf numFmtId="0" fontId="1" fillId="2" borderId="1" xfId="0" applyFont="1" applyFill="1" applyBorder="1"/>
    <xf numFmtId="0" fontId="1" fillId="3" borderId="1" xfId="0" applyFont="1" applyFill="1" applyBorder="1"/>
    <xf numFmtId="0" fontId="0" fillId="3" borderId="0" xfId="0" applyFill="1"/>
    <xf numFmtId="0" fontId="1" fillId="4" borderId="1" xfId="0" applyFont="1" applyFill="1" applyBorder="1"/>
    <xf numFmtId="0" fontId="0" fillId="4" borderId="0" xfId="0" applyFill="1"/>
    <xf numFmtId="166" fontId="0" fillId="4" borderId="0" xfId="1" applyNumberFormat="1" applyFont="1" applyFill="1"/>
    <xf numFmtId="0" fontId="0" fillId="5" borderId="0" xfId="0" applyFill="1"/>
    <xf numFmtId="166" fontId="0" fillId="5" borderId="0" xfId="1" applyNumberFormat="1" applyFont="1" applyFill="1"/>
    <xf numFmtId="0" fontId="0" fillId="0" borderId="0" xfId="0" pivotButton="1"/>
    <xf numFmtId="0" fontId="0" fillId="0" borderId="0" xfId="0" applyAlignment="1">
      <alignment horizontal="left"/>
    </xf>
    <xf numFmtId="166" fontId="0" fillId="0" borderId="0" xfId="0" applyNumberFormat="1"/>
    <xf numFmtId="0" fontId="3" fillId="0" borderId="0" xfId="0" applyFont="1"/>
    <xf numFmtId="0" fontId="0" fillId="6" borderId="0" xfId="0" applyFill="1"/>
    <xf numFmtId="0" fontId="1" fillId="6" borderId="1" xfId="0" applyFont="1" applyFill="1" applyBorder="1"/>
    <xf numFmtId="166" fontId="0" fillId="6" borderId="0" xfId="1" applyNumberFormat="1" applyFont="1" applyFill="1"/>
    <xf numFmtId="166" fontId="0" fillId="0" borderId="0" xfId="1" applyNumberFormat="1" applyFont="1"/>
    <xf numFmtId="164" fontId="0" fillId="0" borderId="0" xfId="0" applyNumberFormat="1"/>
    <xf numFmtId="0" fontId="0" fillId="7" borderId="0" xfId="0" applyFill="1"/>
    <xf numFmtId="0" fontId="1" fillId="7" borderId="1" xfId="0" applyFont="1" applyFill="1" applyBorder="1"/>
    <xf numFmtId="9" fontId="0" fillId="7" borderId="0" xfId="2" applyFont="1" applyFill="1"/>
    <xf numFmtId="9" fontId="0" fillId="0" borderId="0" xfId="0" applyNumberFormat="1"/>
  </cellXfs>
  <cellStyles count="3">
    <cellStyle name="Comma" xfId="1" builtinId="3"/>
    <cellStyle name="Normal" xfId="0" builtinId="0"/>
    <cellStyle name="Per cent" xfId="2" builtinId="5"/>
  </cellStyles>
  <dxfs count="8">
    <dxf>
      <numFmt numFmtId="13" formatCode="0%"/>
    </dxf>
    <dxf>
      <numFmt numFmtId="13" formatCode="0%"/>
    </dxf>
    <dxf>
      <numFmt numFmtId="13" formatCode="0%"/>
    </dxf>
    <dxf>
      <numFmt numFmtId="13" formatCode="0%"/>
    </dxf>
    <dxf>
      <numFmt numFmtId="13" formatCode="0%"/>
    </dxf>
    <dxf>
      <numFmt numFmtId="164" formatCode="_(* #,##0.00_);_(* \(#,##0.00\);_(* &quot;-&quot;??_);_(@_)"/>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se&#8217;ela.Alon/AppData/Local/Microsoft/Windows/INetCache/Content.Outlook/4HAT6VTJ/Incredibuild%20Customer%20Survey%20(2).xlsx" TargetMode="External"/><Relationship Id="rId1" Type="http://schemas.openxmlformats.org/officeDocument/2006/relationships/externalLinkPath" Target="file:///C:/Users/Tse&#8217;ela.Alon/AppData/Local/Microsoft/Windows/INetCache/Content.Outlook/4HAT6VTJ/Incredibuild%20Customer%20Survey%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
      <sheetName val="Sheet2"/>
      <sheetName val="Sheet1"/>
    </sheetNames>
    <sheetDataSet>
      <sheetData sheetId="0"/>
      <sheetData sheetId="1"/>
      <sheetData sheetId="2">
        <row r="1">
          <cell r="A1" t="str">
            <v>Account 18 dig.</v>
          </cell>
          <cell r="B1" t="str">
            <v>Account Name</v>
          </cell>
          <cell r="C1" t="str">
            <v xml:space="preserve">mail </v>
          </cell>
          <cell r="D1" t="str">
            <v xml:space="preserve">category </v>
          </cell>
        </row>
        <row r="2">
          <cell r="A2" t="str">
            <v>001w000001YodujAAB</v>
          </cell>
          <cell r="B2" t="str">
            <v>ESI US R&amp;D, Inc.</v>
          </cell>
          <cell r="C2" t="str">
            <v>acu@esi-group.com</v>
          </cell>
          <cell r="D2" t="str">
            <v>product/ service</v>
          </cell>
        </row>
        <row r="3">
          <cell r="A3" t="str">
            <v>001w000001YodujAAB</v>
          </cell>
          <cell r="B3" t="str">
            <v>ESI US R&amp;D, Inc.</v>
          </cell>
          <cell r="C3" t="str">
            <v>acu@esi-group.com</v>
          </cell>
          <cell r="D3" t="str">
            <v>product</v>
          </cell>
        </row>
        <row r="4">
          <cell r="A4" t="str">
            <v>001w000001YodujAAB</v>
          </cell>
          <cell r="B4" t="str">
            <v>ESI US R&amp;D, Inc.</v>
          </cell>
          <cell r="C4" t="str">
            <v>acu@esi-group.com</v>
          </cell>
          <cell r="D4" t="str">
            <v>service</v>
          </cell>
        </row>
        <row r="5">
          <cell r="A5" t="str">
            <v>0016900002uqC5BAAU</v>
          </cell>
          <cell r="B5" t="str">
            <v>Chicago Trading Company</v>
          </cell>
          <cell r="C5" t="str">
            <v>alex.lapenkou@chicagotrading.com</v>
          </cell>
          <cell r="D5" t="str">
            <v>product</v>
          </cell>
        </row>
        <row r="6">
          <cell r="A6" t="str">
            <v>0011r00002ADj5UAAT</v>
          </cell>
          <cell r="B6" t="str">
            <v>The Multiplayer Group Ltd</v>
          </cell>
          <cell r="C6" t="str">
            <v>bertrandcarre@mpg.io</v>
          </cell>
          <cell r="D6" t="str">
            <v>product</v>
          </cell>
        </row>
        <row r="7">
          <cell r="A7" t="str">
            <v>00120000002pGRYAA2</v>
          </cell>
          <cell r="B7" t="str">
            <v>Cryptic Studios, Inc.</v>
          </cell>
          <cell r="C7" t="str">
            <v>blamb@crypticstudios.com</v>
          </cell>
          <cell r="D7" t="str">
            <v>service</v>
          </cell>
        </row>
        <row r="8">
          <cell r="A8" t="str">
            <v>0011r00001l5fuoAAA</v>
          </cell>
          <cell r="B8" t="str">
            <v>Paradox Interactive AB</v>
          </cell>
          <cell r="C8" t="str">
            <v>christofer.stegmayr@paradoxplaza.com</v>
          </cell>
          <cell r="D8" t="str">
            <v>product</v>
          </cell>
        </row>
        <row r="9">
          <cell r="A9" t="str">
            <v>0011r00001l5fuoAAA</v>
          </cell>
          <cell r="B9" t="str">
            <v>Paradox Interactive AB</v>
          </cell>
          <cell r="C9" t="str">
            <v>christofer.stegmayr@paradoxplaza.com</v>
          </cell>
          <cell r="D9" t="str">
            <v>value for $</v>
          </cell>
        </row>
        <row r="10">
          <cell r="A10" t="str">
            <v>0016900002r2pnYAAQ</v>
          </cell>
          <cell r="B10" t="str">
            <v>Markit On Demand Inc</v>
          </cell>
          <cell r="C10" t="str">
            <v>david.benson@ihsmarkit.com</v>
          </cell>
          <cell r="D10" t="str">
            <v>service</v>
          </cell>
        </row>
        <row r="11">
          <cell r="A11" t="str">
            <v>00120000002KAlIAAW</v>
          </cell>
          <cell r="B11" t="str">
            <v>The MathWorks, Inc.</v>
          </cell>
          <cell r="C11" t="str">
            <v>dfink@mathworks.com</v>
          </cell>
          <cell r="D11" t="str">
            <v>product</v>
          </cell>
        </row>
        <row r="12">
          <cell r="A12" t="str">
            <v>001w0000018XJ0AAAW</v>
          </cell>
          <cell r="B12" t="str">
            <v>IncrediBuild FreeDev license</v>
          </cell>
          <cell r="C12" t="str">
            <v>dmulderink@sigmasys.com</v>
          </cell>
          <cell r="D12" t="str">
            <v>product</v>
          </cell>
        </row>
        <row r="13">
          <cell r="A13" t="str">
            <v>001w0000018XJ0AAAW</v>
          </cell>
          <cell r="B13" t="str">
            <v>IncrediBuild FreeDev license</v>
          </cell>
          <cell r="C13" t="str">
            <v>dmulderink@sigmasys.com</v>
          </cell>
          <cell r="D13" t="str">
            <v>product</v>
          </cell>
        </row>
        <row r="14">
          <cell r="A14" t="str">
            <v>001w000001BdS6UAAV</v>
          </cell>
          <cell r="B14" t="str">
            <v>Vici &amp; C.S.p.A.</v>
          </cell>
          <cell r="C14" t="str">
            <v>federico.molari@vici.it</v>
          </cell>
          <cell r="D14" t="str">
            <v>product/ service</v>
          </cell>
        </row>
        <row r="15">
          <cell r="A15" t="str">
            <v>0011r00002P2050AAB</v>
          </cell>
          <cell r="B15" t="str">
            <v>Sistemi S.p.A.</v>
          </cell>
          <cell r="C15" t="str">
            <v>francesco.cassano@sistemi.com</v>
          </cell>
          <cell r="D15" t="str">
            <v>product/ service</v>
          </cell>
        </row>
        <row r="16">
          <cell r="A16" t="str">
            <v>0012000000xxfu8AAA</v>
          </cell>
          <cell r="B16" t="str">
            <v>Robert Bosch Engineering and Business Solutions Private Limited</v>
          </cell>
          <cell r="C16" t="str">
            <v>g.karthik2@in.bosch.com</v>
          </cell>
          <cell r="D16" t="str">
            <v>product</v>
          </cell>
        </row>
        <row r="17">
          <cell r="A17" t="str">
            <v>0012000000xxfu8AAA</v>
          </cell>
          <cell r="B17" t="str">
            <v>Robert Bosch Engineering and Business Solutions Private Limited</v>
          </cell>
          <cell r="C17" t="str">
            <v>g.karthik2@in.bosch.com</v>
          </cell>
          <cell r="D17" t="str">
            <v>product</v>
          </cell>
        </row>
        <row r="18">
          <cell r="A18" t="str">
            <v>0012000000YqSyuAAF</v>
          </cell>
          <cell r="B18" t="str">
            <v>C4i Pty Ltd</v>
          </cell>
          <cell r="C18" t="str">
            <v>graham.menhennitt@c4i.com</v>
          </cell>
          <cell r="D18" t="str">
            <v>service</v>
          </cell>
        </row>
        <row r="19">
          <cell r="A19" t="str">
            <v>00120000003TdxZAAS</v>
          </cell>
          <cell r="B19" t="str">
            <v>Western Digital Israel</v>
          </cell>
          <cell r="C19" t="str">
            <v>guy.adams@wdc.com</v>
          </cell>
          <cell r="D19" t="str">
            <v>service</v>
          </cell>
        </row>
        <row r="20">
          <cell r="A20" t="str">
            <v>001w0000014NhUZAA0</v>
          </cell>
          <cell r="B20" t="str">
            <v>Cellebrite Mobile Synchronization LTD</v>
          </cell>
          <cell r="C20" t="str">
            <v>Itamar.Shoham@cellebrite.com</v>
          </cell>
          <cell r="D20" t="str">
            <v>product</v>
          </cell>
        </row>
        <row r="21">
          <cell r="A21" t="str">
            <v>001w0000014NhUZAA0</v>
          </cell>
          <cell r="B21" t="str">
            <v>Cellebrite Mobile Synchronization LTD</v>
          </cell>
          <cell r="C21" t="str">
            <v>Itamar.Shoham@cellebrite.com</v>
          </cell>
          <cell r="D21" t="str">
            <v>product</v>
          </cell>
        </row>
        <row r="22">
          <cell r="A22" t="str">
            <v>0011r00001nMhZQAA0</v>
          </cell>
          <cell r="B22" t="str">
            <v>PSI Metals GmbH</v>
          </cell>
          <cell r="C22" t="str">
            <v>jcoppe@psi.de</v>
          </cell>
          <cell r="D22" t="str">
            <v>value for $</v>
          </cell>
        </row>
        <row r="23">
          <cell r="A23" t="str">
            <v>001w000001QSiE5AAL</v>
          </cell>
          <cell r="B23" t="str">
            <v>nTopology Inc.</v>
          </cell>
          <cell r="C23" t="str">
            <v>josephgeorge@ntopology.com</v>
          </cell>
          <cell r="D23" t="str">
            <v>product</v>
          </cell>
        </row>
        <row r="24">
          <cell r="A24" t="str">
            <v>0016900002r3jhyAAA</v>
          </cell>
          <cell r="B24" t="str">
            <v>Wahoo Studios Inc.</v>
          </cell>
          <cell r="C24" t="str">
            <v>jsalmond@wahoo.com</v>
          </cell>
          <cell r="D24" t="str">
            <v>service</v>
          </cell>
        </row>
        <row r="25">
          <cell r="A25" t="str">
            <v>0012000000FEM1NAAX</v>
          </cell>
          <cell r="B25" t="str">
            <v>ICOS Vision Systems NV</v>
          </cell>
          <cell r="C25" t="str">
            <v>kevin.cypers@kla.com</v>
          </cell>
          <cell r="D25" t="str">
            <v>value for $</v>
          </cell>
        </row>
        <row r="26">
          <cell r="A26" t="str">
            <v>001w000001WY0CKAA1</v>
          </cell>
          <cell r="B26" t="str">
            <v>Vanderlande</v>
          </cell>
          <cell r="C26" t="str">
            <v>Kevin.Pluk@vanderlande.com</v>
          </cell>
          <cell r="D26" t="str">
            <v>value for $</v>
          </cell>
        </row>
        <row r="27">
          <cell r="A27" t="str">
            <v>001w000001WY0CKAA1</v>
          </cell>
          <cell r="B27" t="str">
            <v>Vanderlande</v>
          </cell>
          <cell r="C27" t="str">
            <v>Kevin.Pluk@vanderlande.com</v>
          </cell>
          <cell r="D27" t="str">
            <v>product</v>
          </cell>
        </row>
        <row r="28">
          <cell r="A28" t="str">
            <v>001200000021yiVAAQ</v>
          </cell>
          <cell r="B28" t="str">
            <v>NCSoft Korea</v>
          </cell>
          <cell r="C28" t="str">
            <v>kimjelyoung@ncsoft.com</v>
          </cell>
          <cell r="D28" t="str">
            <v>service</v>
          </cell>
        </row>
        <row r="29">
          <cell r="A29" t="str">
            <v>0012000000N1DpKAAV</v>
          </cell>
          <cell r="B29" t="str">
            <v>Roboris s.r.l.</v>
          </cell>
          <cell r="C29" t="str">
            <v>luca.donati@roboris.it</v>
          </cell>
          <cell r="D29" t="str">
            <v>product</v>
          </cell>
        </row>
        <row r="30">
          <cell r="A30" t="str">
            <v>0016900002lvHgcAAE</v>
          </cell>
          <cell r="B30" t="str">
            <v>Cellavision</v>
          </cell>
          <cell r="C30" t="str">
            <v>marcus.vanhoudt@cellavision.se</v>
          </cell>
          <cell r="D30" t="str">
            <v>product/ service</v>
          </cell>
        </row>
        <row r="31">
          <cell r="A31" t="str">
            <v>0016900002lvHgcAAE</v>
          </cell>
          <cell r="B31" t="str">
            <v>Cellavision</v>
          </cell>
          <cell r="C31" t="str">
            <v>marcus.vanhoudt@cellavision.se</v>
          </cell>
          <cell r="D31" t="str">
            <v>product</v>
          </cell>
        </row>
        <row r="32">
          <cell r="A32" t="str">
            <v>001w000001KnIEXAA3</v>
          </cell>
          <cell r="B32" t="str">
            <v>M-Files Corporation</v>
          </cell>
          <cell r="C32" t="str">
            <v>markus.leino@m-files.com</v>
          </cell>
          <cell r="D32" t="str">
            <v>product</v>
          </cell>
        </row>
        <row r="33">
          <cell r="A33" t="str">
            <v>0011r00001l5nRKAAY</v>
          </cell>
          <cell r="B33" t="str">
            <v>Petrosys Pty Ltd</v>
          </cell>
          <cell r="C33" t="str">
            <v>michael.partridge@petrosys.com.au</v>
          </cell>
          <cell r="D33" t="str">
            <v>product/ service</v>
          </cell>
        </row>
        <row r="34">
          <cell r="A34" t="str">
            <v>0011r00002J8kV0AAJ</v>
          </cell>
          <cell r="B34" t="str">
            <v>Snowed In Studios Inc.</v>
          </cell>
          <cell r="C34" t="str">
            <v>miguel.casillas@snowedin.ca</v>
          </cell>
          <cell r="D34" t="str">
            <v>product</v>
          </cell>
        </row>
        <row r="35">
          <cell r="A35" t="str">
            <v>0016900002uptE0AAI</v>
          </cell>
          <cell r="B35" t="str">
            <v>Home Use-Eugene Tchoukhrov</v>
          </cell>
          <cell r="C35" t="str">
            <v>nizgtr@live.com</v>
          </cell>
          <cell r="D35" t="str">
            <v>product</v>
          </cell>
        </row>
        <row r="36">
          <cell r="A36" t="str">
            <v>001200000021yjYAAQ</v>
          </cell>
          <cell r="B36" t="str">
            <v>Orbotech Ltd.</v>
          </cell>
          <cell r="C36" t="str">
            <v>Ofra.Bilitzer@orbotech.com</v>
          </cell>
          <cell r="D36" t="str">
            <v>value for $</v>
          </cell>
        </row>
        <row r="37">
          <cell r="A37" t="str">
            <v>0016M00002TLUTsQAP</v>
          </cell>
          <cell r="B37" t="str">
            <v>Owl &amp; Wolf Games</v>
          </cell>
          <cell r="C37" t="str">
            <v>owl@owlandwolfgames.com</v>
          </cell>
          <cell r="D37" t="str">
            <v>value for $</v>
          </cell>
        </row>
        <row r="38">
          <cell r="A38" t="str">
            <v>0016900002j30p2AAA</v>
          </cell>
          <cell r="B38" t="str">
            <v>SanDisk IN Device Design Centre Pvt. Ltd</v>
          </cell>
          <cell r="C38" t="str">
            <v>ravi.govindaiah@sandisk.com</v>
          </cell>
          <cell r="D38" t="str">
            <v>product</v>
          </cell>
        </row>
        <row r="39">
          <cell r="A39" t="str">
            <v>0016900002j30p2AAA</v>
          </cell>
          <cell r="B39" t="str">
            <v>SanDisk IN Device Design Centre Pvt. Ltd</v>
          </cell>
          <cell r="C39" t="str">
            <v>ravi.govindaiah@sandisk.com</v>
          </cell>
          <cell r="D39" t="str">
            <v>product</v>
          </cell>
        </row>
        <row r="40">
          <cell r="A40" t="str">
            <v>001200000021ygJAAQ</v>
          </cell>
          <cell r="B40" t="str">
            <v>Intel Corporation</v>
          </cell>
          <cell r="C40" t="str">
            <v>robert.f.richman@intel.com</v>
          </cell>
          <cell r="D40" t="str">
            <v>product</v>
          </cell>
        </row>
        <row r="41">
          <cell r="A41" t="str">
            <v>001w0000018XJ0AAAW</v>
          </cell>
          <cell r="B41" t="str">
            <v>IncrediBuild FreeDev license</v>
          </cell>
          <cell r="C41" t="str">
            <v>st.mike.taylor@icloud.com</v>
          </cell>
          <cell r="D41" t="str">
            <v>product/ service</v>
          </cell>
        </row>
        <row r="42">
          <cell r="A42" t="str">
            <v>001w0000018XJ0AAAW</v>
          </cell>
          <cell r="B42" t="str">
            <v>IncrediBuild FreeDev license</v>
          </cell>
          <cell r="C42" t="str">
            <v>st.mike.taylor@icloud.com</v>
          </cell>
          <cell r="D42" t="str">
            <v>service</v>
          </cell>
        </row>
        <row r="43">
          <cell r="A43" t="str">
            <v>001200000021yehAAA</v>
          </cell>
          <cell r="B43" t="str">
            <v>I.D.I Informatica Data Integration Ltd</v>
          </cell>
          <cell r="C43" t="str">
            <v>tadamovsky@informatica.com</v>
          </cell>
          <cell r="D43" t="str">
            <v>product</v>
          </cell>
        </row>
        <row r="44">
          <cell r="A44" t="str">
            <v>0011r00002LHBkGAAX</v>
          </cell>
          <cell r="B44" t="str">
            <v>Juniper Networks, Inc.</v>
          </cell>
          <cell r="C44" t="str">
            <v>tatlam@juniper.net</v>
          </cell>
          <cell r="D44" t="str">
            <v>product</v>
          </cell>
        </row>
        <row r="45">
          <cell r="A45" t="str">
            <v>0011r00002SfmByAAJ</v>
          </cell>
          <cell r="B45" t="str">
            <v>IBA</v>
          </cell>
          <cell r="C45" t="str">
            <v>Ting.Li@iba-group.com</v>
          </cell>
          <cell r="D45" t="str">
            <v>product</v>
          </cell>
        </row>
        <row r="46">
          <cell r="A46" t="str">
            <v>0016900002lvjW3AAI</v>
          </cell>
          <cell r="B46" t="str">
            <v>Prism Computational Sciences</v>
          </cell>
          <cell r="C46" t="str">
            <v>vgolovkina@prism-cs.com</v>
          </cell>
          <cell r="D46" t="str">
            <v>product</v>
          </cell>
        </row>
        <row r="47">
          <cell r="A47" t="str">
            <v>001w000001MlE3dAAF</v>
          </cell>
          <cell r="B47" t="str">
            <v>d.velop AG</v>
          </cell>
          <cell r="C47" t="str">
            <v>Wolfgang.Vogl@d-velop.de</v>
          </cell>
          <cell r="D47" t="str">
            <v>product</v>
          </cell>
        </row>
        <row r="48">
          <cell r="A48" t="str">
            <v>001w0000018VoL1AAK</v>
          </cell>
          <cell r="B48" t="str">
            <v>Trimble 3D Scanning (MENSI S.A)</v>
          </cell>
          <cell r="C48" t="str">
            <v>yavuz_ekmen@trimble.com</v>
          </cell>
          <cell r="D48" t="str">
            <v>service</v>
          </cell>
        </row>
      </sheetData>
    </sheetDataSet>
  </externalBook>
</externalLink>
</file>

<file path=xl/persons/person.xml><?xml version="1.0" encoding="utf-8"?>
<personList xmlns="http://schemas.microsoft.com/office/spreadsheetml/2018/threadedcomments" xmlns:x="http://schemas.openxmlformats.org/spreadsheetml/2006/main">
  <person displayName="Revital Guetta" id="{1A2DA665-EF07-4AA2-8956-EFC19734F9F8}" userId="Revital.Guetta@incredibuild.com" providerId="PeoplePicker"/>
  <person displayName="Eric Crawford" id="{5AE895A0-C080-42AA-8009-F7670CE0FD48}" userId="S::eric.crawford@incredibuild.com::f5dd4ca8-fe49-40a0-8c96-86629e47d422"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vital Guetta" refreshedDate="45095.935135069441" createdVersion="8" refreshedVersion="8" minRefreshableVersion="3" recordCount="127" xr:uid="{C94D54BD-B439-4224-88CF-8DB2D4DB82B9}">
  <cacheSource type="worksheet">
    <worksheetSource ref="F3:CH130" sheet="Survey Answers"/>
  </cacheSource>
  <cacheFields count="82">
    <cacheField name="Account 18 dig." numFmtId="0">
      <sharedItems/>
    </cacheField>
    <cacheField name="Account Name" numFmtId="0">
      <sharedItems/>
    </cacheField>
    <cacheField name="Email Address" numFmtId="0">
      <sharedItems count="127">
        <s v="awa.ndaw@imi-hydronic.com"/>
        <s v="viktor.szilagyi@invictus.com"/>
        <s v="kevin.cypers@kla.com"/>
        <s v="mince22@pubg.com"/>
        <s v="nakkl@ncsoft.com"/>
        <s v="incredibuild@milestone.it"/>
        <s v="finance@bobcad.com"/>
        <s v="wolfgang.kispert@commerzbank.com"/>
        <s v="blerner@brightsourceenergy.com"/>
        <s v="g.karthik2@in.bosch.com"/>
        <s v="vijay.mhapsekar@wdc.com"/>
        <s v="gc.huang@asmpt.com"/>
        <s v="peterlu@softstar.com.tw"/>
        <s v="reginald.li@besi.com"/>
        <s v="Marco_Limor@shure.com"/>
        <s v="vgolovkina@prism-cs.com"/>
        <s v="dfink@mathworks.com"/>
        <s v="rogerio.ribeiro@totvs.com.br"/>
        <s v="owl@owlandwolfgames.com"/>
        <s v="tadamovsky@informatica.com"/>
        <s v="wcushing@crypticstudios.com"/>
        <s v="erichd@ytria.com"/>
        <s v="william.doutre@sdl.usu.edu"/>
        <s v="sysadmin@opendesign.com"/>
        <s v="nishant.rao@intel.com"/>
        <s v="jsalmond@wahoo.com"/>
        <s v="blamb@crypticstudios.com"/>
        <s v="tatlam@juniper.net"/>
        <s v="greg.inman@raytheon.com"/>
        <s v="jayakumar.balakrishnaraju@ext.belgiantrain.be"/>
        <s v="christian.janke@cgm.com"/>
        <s v="antoine.adam@gearbox.com"/>
        <s v="Itamar.Shoham@cellebrite.com"/>
        <s v="rhutchings001@outlook.com"/>
        <s v="con.vissenberg@thermofisher.com"/>
        <s v="alex.lapenkou@chicagotrading.com"/>
        <s v="frieder.berthold@asmpt.com"/>
        <s v="carolinefichaud@olymel.com"/>
        <s v="jcoppe@psi.de"/>
        <s v="srousselle@ytria.com"/>
        <s v="idbk@ncsoft.com"/>
        <s v="arnaud_mathias@trimble.com"/>
        <s v="yavuz_ekmen@trimble.com"/>
        <s v="Kevin.Pluk@vanderlande.com"/>
        <s v="ngoctung.nguyen@uk.bnpparibas.com"/>
        <s v="michal.sternik@intel.com"/>
        <s v="p.j.h.de_koning@lumc.nl"/>
        <s v="aleduc@mbfbioscience.com"/>
        <s v="eduardo.costa@totvs.com.br"/>
        <s v="kanthi.peddineni@lamresearch.com"/>
        <s v="thorsten.dahlheimer@itwm.fraunhofer.de"/>
        <s v="devops.dist@spectral-imaging.com"/>
        <s v="jean-christophe.kaiser@3ds.com"/>
        <s v="francesco.lupini@hcl.com"/>
        <s v="richter@otris.de"/>
        <s v="willw@carallon.com"/>
        <s v="kimjelyoung@ncsoft.com"/>
        <s v="david.benson@ihsmarkit.com"/>
        <s v="christofer.stegmayr@paradoxplaza.com"/>
        <s v="ginatshefer@gmail.com"/>
        <s v="chris.richardson@motorolasolutions.com"/>
        <s v="arkady.levin@bagirasys.com"/>
        <s v="bjoern.wagner@itwm.fraunhofer.de"/>
        <s v="Wolfgang.Vogl@d-velop.de"/>
        <s v="sven.mueller@weinmann-partner.de"/>
        <s v="cristian.boticiu@softnrg.ro"/>
        <s v="Ting.Li@iba-group.com"/>
        <s v="khieng.king@wilcom.com"/>
        <s v="constantin.marin@kla-tencor.com"/>
        <s v="anders@algoryx.se"/>
        <s v="KEVIN.STREUR@FEI.COM"/>
        <s v="michael.partridge@petrosys.com.au"/>
        <s v="axel.schiers@besi.com"/>
        <s v="ravi.govindaiah@sandisk.com"/>
        <s v="Mialam@Sumo-India.com"/>
        <s v="mwjin@nexon.co.kr"/>
        <s v="freeyang@neople.co.kr"/>
        <s v="arizz@golfzon.com"/>
        <s v="grant_singleton@trimble.com"/>
        <s v="acu@esi-group.com"/>
        <s v="graham.menhennitt@c4i.com"/>
        <s v="qux@bobcad.com"/>
        <s v="robert.f.richman@intel.com"/>
        <s v="nizgtr@live.com"/>
        <s v="yossi.zinger@philips.com"/>
        <s v="cfarrar@daybreakgames.com"/>
        <s v="josemiguel.martinez@globant.com"/>
        <s v="zakaib@mdacorporation.com"/>
        <s v="bertrand.robitaillegrou@cae.com"/>
        <s v="singhal.rahul03@gmail.com"/>
        <s v="kent.lewin@wbgames.com"/>
        <s v="josephgeorge@ntopology.com"/>
        <s v="xqu@bobcad.com"/>
        <s v="jason.herrick@intel.com"/>
        <s v="poorna.chandranr@wdc.com"/>
        <s v="alberto@catnessgames.com"/>
        <s v="dror@frontline-pcb.com"/>
        <s v="roliveira@totvs.com.br"/>
        <s v="jean.cassol@audaces.com"/>
        <s v="jeremy.luquet@natixis.com"/>
        <s v="nick@openjaus.com"/>
        <s v="st.mike.taylor@icloud.com"/>
        <s v="andreas.bohne@mevis.de"/>
        <s v="marcus.vanhoudt@cellavision.se"/>
        <s v="Bernhard.Ortner@allianz.at"/>
        <s v="llegresley@keywordsstudios.com"/>
        <s v="bertrandcarre@mpg.io"/>
        <s v="markus.leino@m-files.com"/>
        <s v="brett.lechner@parsons.com"/>
        <s v="Ofra.Bilitzer@orbotech.com"/>
        <s v="francesco.cassano@sistemi.com"/>
        <s v="jose.arcas@asmpt.com"/>
        <s v="miguel.casillas@snowedin.ca"/>
        <s v="amiry@spectral-imaging.com"/>
        <s v="dmulderink@sigmasys.com"/>
        <s v="jerril.yoo@thethirdfloorinc.com"/>
        <s v="jacquestardif@olymel.com"/>
        <s v="dany.bellacen@3dsystems.com"/>
        <s v="digital-ikt-verantwortliche@joanneum.at"/>
        <s v="federico.molari@vici.it"/>
        <s v="ryan.vaziri@invafresh.com"/>
        <s v="guy.adams@wdc.com"/>
        <s v="luca.donati@roboris.it"/>
        <s v="martin.liska@bistudio.com"/>
        <s v="graham.slapp@nordea.com"/>
        <s v="khaliullindev@gmail.com"/>
        <s v="jleduc@invokestudios.com"/>
      </sharedItems>
    </cacheField>
    <cacheField name="First Name" numFmtId="0">
      <sharedItems containsNonDate="0" containsString="0" containsBlank="1"/>
    </cacheField>
    <cacheField name="Last Name" numFmtId="0">
      <sharedItems containsNonDate="0" containsString="0" containsBlank="1"/>
    </cacheField>
    <cacheField name="Absolute Score" numFmtId="166">
      <sharedItems containsSemiMixedTypes="0" containsString="0" containsNumber="1" containsInteger="1" minValue="-1" maxValue="1"/>
    </cacheField>
    <cacheField name="Responder" numFmtId="166">
      <sharedItems containsSemiMixedTypes="0" containsString="0" containsNumber="1" containsInteger="1" minValue="1" maxValue="1"/>
    </cacheField>
    <cacheField name="Response" numFmtId="0">
      <sharedItems containsSemiMixedTypes="0" containsString="0" containsNumber="1" containsInteger="1" minValue="0" maxValue="10" count="11">
        <n v="10"/>
        <n v="9"/>
        <n v="2"/>
        <n v="7"/>
        <n v="5"/>
        <n v="8"/>
        <n v="0"/>
        <n v="1"/>
        <n v="6"/>
        <n v="3"/>
        <n v="4"/>
      </sharedItems>
    </cacheField>
    <cacheField name="Open-Ended Response" numFmtId="0">
      <sharedItems containsBlank="1" longText="1"/>
    </cacheField>
    <cacheField name="Your Customer Success Manager" numFmtId="0">
      <sharedItems containsBlank="1"/>
    </cacheField>
    <cacheField name="Your Sales Account Manager" numFmtId="0">
      <sharedItems containsBlank="1"/>
    </cacheField>
    <cacheField name="Tech Support" numFmtId="0">
      <sharedItems containsBlank="1"/>
    </cacheField>
    <cacheField name="Solution Architect" numFmtId="0">
      <sharedItems containsBlank="1"/>
    </cacheField>
    <cacheField name="The Product" numFmtId="0">
      <sharedItems containsBlank="1"/>
    </cacheField>
    <cacheField name="We would love to hear more about your experience with us. Feel free to elaborate and provide examples:" numFmtId="0">
      <sharedItems containsBlank="1" longText="1"/>
    </cacheField>
    <cacheField name="Original Build Time (in minutes):" numFmtId="0">
      <sharedItems containsString="0" containsBlank="1" containsNumber="1" containsInteger="1" minValue="3" maxValue="600"/>
    </cacheField>
    <cacheField name="Build Time with Incredibuild (in minutes):" numFmtId="0">
      <sharedItems containsString="0" containsBlank="1" containsNumber="1" containsInteger="1" minValue="0" maxValue="270"/>
    </cacheField>
    <cacheField name="What is your acceleration KPI (in minutes)?" numFmtId="0">
      <sharedItems containsString="0" containsBlank="1" containsNumber="1" containsInteger="1" minValue="0" maxValue="200"/>
    </cacheField>
    <cacheField name="% from original " numFmtId="9">
      <sharedItems containsMixedTypes="1" containsNumber="1" minValue="0.62068965517241381" maxValue="30"/>
    </cacheField>
    <cacheField name="% from KPI " numFmtId="9">
      <sharedItems containsMixedTypes="1" containsNumber="1" minValue="0.1" maxValue="6"/>
    </cacheField>
    <cacheField name="Acceleration Satisfaction" numFmtId="0">
      <sharedItems containsBlank="1" count="6">
        <s v="Very satisfied"/>
        <m/>
        <s v="Less than expected"/>
        <s v="As expected"/>
        <s v="More than expected"/>
        <s v="Not satisfied"/>
      </sharedItems>
    </cacheField>
    <cacheField name="Can you share more information about your deployment? What kind of workloads/environments are you using Incredibuild for? Are there any other relevant details that will help us understand your use case?" numFmtId="0">
      <sharedItems containsNonDate="0" containsString="0" containsBlank="1"/>
    </cacheField>
    <cacheField name="Open-Ended Response2" numFmtId="0">
      <sharedItems containsBlank="1" longText="1"/>
    </cacheField>
    <cacheField name="None of the above" numFmtId="0">
      <sharedItems containsBlank="1"/>
    </cacheField>
    <cacheField name="C#" numFmtId="0">
      <sharedItems containsBlank="1"/>
    </cacheField>
    <cacheField name="Java" numFmtId="0">
      <sharedItems containsBlank="1"/>
    </cacheField>
    <cacheField name="Go" numFmtId="0">
      <sharedItems containsBlank="1"/>
    </cacheField>
    <cacheField name="Rust" numFmtId="0">
      <sharedItems containsBlank="1"/>
    </cacheField>
    <cacheField name="AI/ML" numFmtId="0">
      <sharedItems containsBlank="1"/>
    </cacheField>
    <cacheField name="Unit Test" numFmtId="0">
      <sharedItems containsBlank="1"/>
    </cacheField>
    <cacheField name="Integration Test (end to end)" numFmtId="0">
      <sharedItems containsBlank="1"/>
    </cacheField>
    <cacheField name="Static Code Analysis" numFmtId="0">
      <sharedItems containsBlank="1"/>
    </cacheField>
    <cacheField name="Unity" numFmtId="0">
      <sharedItems containsBlank="1"/>
    </cacheField>
    <cacheField name="None" numFmtId="0">
      <sharedItems containsNonDate="0" containsString="0" containsBlank="1"/>
    </cacheField>
    <cacheField name="Other" numFmtId="0">
      <sharedItems containsBlank="1"/>
    </cacheField>
    <cacheField name="None of the above2" numFmtId="0">
      <sharedItems containsBlank="1"/>
    </cacheField>
    <cacheField name="Not using Unreal Engine" numFmtId="0">
      <sharedItems containsBlank="1"/>
    </cacheField>
    <cacheField name="Texture mapping" numFmtId="0">
      <sharedItems containsBlank="1"/>
    </cacheField>
    <cacheField name="Texture filtering" numFmtId="0">
      <sharedItems containsBlank="1"/>
    </cacheField>
    <cacheField name="Texture compression" numFmtId="0">
      <sharedItems containsBlank="1"/>
    </cacheField>
    <cacheField name="Texture baking" numFmtId="0">
      <sharedItems containsBlank="1"/>
    </cacheField>
    <cacheField name="Lightmap Filtering" numFmtId="0">
      <sharedItems containsBlank="1"/>
    </cacheField>
    <cacheField name="Lightmap Baking" numFmtId="0">
      <sharedItems containsBlank="1"/>
    </cacheField>
    <cacheField name="Terrain Simulation" numFmtId="0">
      <sharedItems containsBlank="1"/>
    </cacheField>
    <cacheField name="Terrain Baking" numFmtId="0">
      <sharedItems containsBlank="1"/>
    </cacheField>
    <cacheField name="VFX Simulation" numFmtId="0">
      <sharedItems containsBlank="1"/>
    </cacheField>
    <cacheField name="Simulation Baking" numFmtId="0">
      <sharedItems containsBlank="1"/>
    </cacheField>
    <cacheField name="Animation Baking" numFmtId="0">
      <sharedItems containsBlank="1"/>
    </cacheField>
    <cacheField name="LOD" numFmtId="0">
      <sharedItems containsBlank="1"/>
    </cacheField>
    <cacheField name="Shader compilation" numFmtId="0">
      <sharedItems containsBlank="1"/>
    </cacheField>
    <cacheField name="Other2" numFmtId="0">
      <sharedItems containsBlank="1"/>
    </cacheField>
    <cacheField name="None of the above3" numFmtId="0">
      <sharedItems containsBlank="1"/>
    </cacheField>
    <cacheField name="We are not a gaming company" numFmtId="0">
      <sharedItems containsBlank="1"/>
    </cacheField>
    <cacheField name="Sony PlayStation" numFmtId="0">
      <sharedItems containsBlank="1"/>
    </cacheField>
    <cacheField name="MS Xbox" numFmtId="0">
      <sharedItems containsBlank="1"/>
    </cacheField>
    <cacheField name="Nintendo Switch" numFmtId="0">
      <sharedItems containsBlank="1"/>
    </cacheField>
    <cacheField name="PC" numFmtId="0">
      <sharedItems containsBlank="1"/>
    </cacheField>
    <cacheField name="Mobile" numFmtId="0">
      <sharedItems containsBlank="1"/>
    </cacheField>
    <cacheField name="VR" numFmtId="0">
      <sharedItems containsBlank="1"/>
    </cacheField>
    <cacheField name="Other (please specify):" numFmtId="0">
      <sharedItems containsBlank="1"/>
    </cacheField>
    <cacheField name="Response2" numFmtId="0">
      <sharedItems containsBlank="1"/>
    </cacheField>
    <cacheField name="Other (please specify):2" numFmtId="0">
      <sharedItems containsNonDate="0" containsString="0" containsBlank="1"/>
    </cacheField>
    <cacheField name="Open-Ended Response3" numFmtId="0">
      <sharedItems containsBlank="1"/>
    </cacheField>
    <cacheField name="Response3" numFmtId="0">
      <sharedItems containsBlank="1"/>
    </cacheField>
    <cacheField name="Yes, we are using the following solution:" numFmtId="0">
      <sharedItems containsBlank="1"/>
    </cacheField>
    <cacheField name="Open-Ended Response4" numFmtId="0">
      <sharedItems containsBlank="1" longText="1"/>
    </cacheField>
    <cacheField name="Account ARR" numFmtId="166">
      <sharedItems containsSemiMixedTypes="0" containsString="0" containsNumber="1" minValue="0" maxValue="500000"/>
    </cacheField>
    <cacheField name="Category" numFmtId="166">
      <sharedItems/>
    </cacheField>
    <cacheField name="Color" numFmtId="166">
      <sharedItems/>
    </cacheField>
    <cacheField name="Score" numFmtId="166">
      <sharedItems/>
    </cacheField>
    <cacheField name="Industry" numFmtId="0">
      <sharedItems count="14">
        <s v="Embedded Systems / Hardware"/>
        <s v="Game Development"/>
        <s v="Software"/>
        <s v="Financial Services"/>
        <s v="Energy"/>
        <s v="Automotive"/>
        <s v="Consulting"/>
        <s v="Aerospace &amp; Defense"/>
        <s v="Medical Devices &amp; Healthcare"/>
        <s v="Other"/>
        <s v="Education &amp; Research"/>
        <s v="Manufacturing"/>
        <s v="Engineering"/>
        <s v="Media &amp; Entertainment"/>
      </sharedItems>
    </cacheField>
    <cacheField name="Country" numFmtId="0">
      <sharedItems/>
    </cacheField>
    <cacheField name="Region" numFmtId="0">
      <sharedItems count="3">
        <s v="EMEA"/>
        <s v="APAC"/>
        <s v="America"/>
      </sharedItems>
    </cacheField>
    <cacheField name="Tier" numFmtId="0">
      <sharedItems containsMixedTypes="1" containsNumber="1" containsInteger="1" minValue="0" maxValue="0" count="5">
        <s v="Tier 4"/>
        <s v="Tier 1"/>
        <s v="Tier 3"/>
        <s v="Tier 2"/>
        <n v="0"/>
      </sharedItems>
    </cacheField>
    <cacheField name="CSM" numFmtId="0">
      <sharedItems containsMixedTypes="1" containsNumber="1" containsInteger="1" minValue="0" maxValue="0" count="14">
        <s v="Hofit Shelly"/>
        <s v="Jacquelyn Cohen"/>
        <s v="Natalia Garcia"/>
        <s v="Teodor Ghetiu"/>
        <s v="Kate Yanushok"/>
        <s v="Shir Mazliach"/>
        <s v="Tomer Bar David"/>
        <s v="Carrie Li"/>
        <s v="Yoni Davidson"/>
        <s v="Ruth Weinstein"/>
        <s v="Amitay Shekel"/>
        <n v="0"/>
        <s v="Eyal Benezra"/>
        <s v="Miriam Yaron"/>
      </sharedItems>
    </cacheField>
    <cacheField name="AE" numFmtId="0">
      <sharedItems count="15">
        <s v="Yaniv Gabay"/>
        <s v="Lothar Stuck"/>
        <s v="Miriam Yaron"/>
        <s v="Rachael Eidson"/>
        <s v="Liad Mizrachi"/>
        <s v="Zhao Yi"/>
        <s v="Robert Artisst"/>
        <s v="Danny May"/>
        <s v="Ron Ginton"/>
        <s v="Mark Wilson"/>
        <s v="Taylor Freebersyser"/>
        <s v="Miriam Beniacar"/>
        <s v="Zhenyu Pu"/>
        <s v="Sean Tan"/>
        <s v="Amir Aharon"/>
      </sharedItems>
    </cacheField>
    <cacheField name="IB10 Status" numFmtId="0">
      <sharedItems count="4">
        <s v="Fully Converted"/>
        <s v="Pending Conversion"/>
        <s v="Partially"/>
        <s v="Irrelevant/Linux"/>
      </sharedItems>
    </cacheField>
    <cacheField name="Account Age" numFmtId="0">
      <sharedItems containsSemiMixedTypes="0" containsString="0" containsNumber="1" containsInteger="1" minValue="6" maxValue="212"/>
    </cacheField>
    <cacheField name="7 Workload acceleration count" numFmtId="0">
      <sharedItems containsSemiMixedTypes="0" containsString="0" containsNumber="1" containsInteger="1" minValue="0" maxValue="7"/>
    </cacheField>
    <cacheField name="8 Unreal Engine" numFmtId="0">
      <sharedItems containsSemiMixedTypes="0" containsString="0" containsNumber="1" containsInteger="1" minValue="0" maxValue="13"/>
    </cacheField>
    <cacheField name="9 Game target platform" numFmtId="0">
      <sharedItems containsSemiMixedTypes="0" containsString="0" containsNumber="1" containsInteger="1" minValue="0" maxValue="5"/>
    </cacheField>
    <cacheField name="NPS" numFmtId="0" formula="'Absolute Score'/Responder*10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s v="0012000000AgoWAAAZ"/>
    <s v="IMI Hydronic Enginnering"/>
    <x v="0"/>
    <m/>
    <m/>
    <n v="1"/>
    <n v="1"/>
    <x v="0"/>
    <m/>
    <s v="Very Satisfied"/>
    <s v="Very Satisfied"/>
    <s v="Very Satisfied"/>
    <s v="Didn't use the service"/>
    <s v="Very Satisfied"/>
    <m/>
    <n v="120"/>
    <n v="30"/>
    <m/>
    <n v="4"/>
    <s v=""/>
    <x v="0"/>
    <m/>
    <m/>
    <m/>
    <s v="C#"/>
    <m/>
    <m/>
    <m/>
    <m/>
    <m/>
    <m/>
    <m/>
    <m/>
    <m/>
    <s v="C for Embedded "/>
    <m/>
    <s v="Not using Unreal Engine"/>
    <m/>
    <m/>
    <m/>
    <m/>
    <m/>
    <m/>
    <m/>
    <m/>
    <m/>
    <m/>
    <m/>
    <m/>
    <m/>
    <m/>
    <m/>
    <s v="We are not a gaming company"/>
    <m/>
    <m/>
    <m/>
    <s v="PC"/>
    <m/>
    <m/>
    <m/>
    <s v="We are not considering the usage of cloud resources this year as part of our development process."/>
    <m/>
    <m/>
    <s v="No, and we are not considering implementing"/>
    <m/>
    <m/>
    <n v="416.4"/>
    <e v="#N/A"/>
    <e v="#N/A"/>
    <e v="#N/A"/>
    <x v="0"/>
    <s v="Belgium"/>
    <x v="0"/>
    <x v="0"/>
    <x v="0"/>
    <x v="0"/>
    <x v="0"/>
    <n v="180"/>
    <n v="2"/>
    <n v="1"/>
    <n v="2"/>
  </r>
  <r>
    <s v="0016900002tKM68AAG"/>
    <s v="Invictus Games"/>
    <x v="1"/>
    <m/>
    <m/>
    <n v="1"/>
    <n v="1"/>
    <x v="1"/>
    <m/>
    <m/>
    <m/>
    <m/>
    <m/>
    <m/>
    <m/>
    <m/>
    <m/>
    <m/>
    <s v=""/>
    <s v=""/>
    <x v="1"/>
    <m/>
    <m/>
    <m/>
    <m/>
    <m/>
    <m/>
    <m/>
    <m/>
    <m/>
    <m/>
    <m/>
    <m/>
    <m/>
    <m/>
    <m/>
    <m/>
    <m/>
    <m/>
    <m/>
    <m/>
    <m/>
    <m/>
    <m/>
    <m/>
    <m/>
    <m/>
    <m/>
    <m/>
    <m/>
    <m/>
    <m/>
    <m/>
    <m/>
    <m/>
    <m/>
    <m/>
    <m/>
    <m/>
    <m/>
    <m/>
    <m/>
    <m/>
    <m/>
    <m/>
    <m/>
    <n v="9738"/>
    <e v="#N/A"/>
    <e v="#N/A"/>
    <e v="#N/A"/>
    <x v="1"/>
    <s v="Hungary"/>
    <x v="0"/>
    <x v="0"/>
    <x v="1"/>
    <x v="1"/>
    <x v="1"/>
    <n v="194"/>
    <n v="0"/>
    <n v="0"/>
    <n v="0"/>
  </r>
  <r>
    <s v="0012000000FEM1NAAX"/>
    <s v="ICOS Vision Systems NV"/>
    <x v="2"/>
    <m/>
    <m/>
    <n v="-1"/>
    <n v="1"/>
    <x v="2"/>
    <s v="Cost increases and benefit is less pronounced than in the past due to modern computing power. The days of 2-core CPUs per developer are over. ROI is too low for our use case."/>
    <s v="Moderately Satisfied"/>
    <s v="Moderately Satisfied"/>
    <s v="Moderately Satisfied"/>
    <s v="Moderately Satisfied"/>
    <s v="Not satisfied"/>
    <m/>
    <m/>
    <m/>
    <m/>
    <s v=""/>
    <s v=""/>
    <x v="2"/>
    <m/>
    <s v="C++ build"/>
    <m/>
    <m/>
    <m/>
    <m/>
    <m/>
    <m/>
    <s v="Unit Test"/>
    <s v="Integration Test (end to end)"/>
    <m/>
    <m/>
    <m/>
    <m/>
    <m/>
    <s v="Not using Unreal Engine"/>
    <m/>
    <m/>
    <m/>
    <m/>
    <m/>
    <m/>
    <m/>
    <m/>
    <m/>
    <m/>
    <m/>
    <m/>
    <m/>
    <m/>
    <s v="None of the above"/>
    <m/>
    <m/>
    <m/>
    <m/>
    <m/>
    <m/>
    <m/>
    <m/>
    <s v="I would consider Incredibuild cloud on my cloud account, not SaaS."/>
    <m/>
    <s v="IP"/>
    <s v="No, and we are not considering implementing"/>
    <m/>
    <m/>
    <n v="8191.04"/>
    <e v="#N/A"/>
    <e v="#N/A"/>
    <e v="#N/A"/>
    <x v="0"/>
    <s v="Belgium"/>
    <x v="0"/>
    <x v="0"/>
    <x v="2"/>
    <x v="0"/>
    <x v="2"/>
    <n v="175"/>
    <n v="2"/>
    <n v="1"/>
    <n v="1"/>
  </r>
  <r>
    <s v="0011r00001l5zhOAAQ"/>
    <s v="PUBG Corp."/>
    <x v="3"/>
    <m/>
    <m/>
    <n v="1"/>
    <n v="1"/>
    <x v="0"/>
    <m/>
    <m/>
    <m/>
    <m/>
    <m/>
    <m/>
    <m/>
    <m/>
    <m/>
    <m/>
    <s v=""/>
    <s v=""/>
    <x v="1"/>
    <m/>
    <m/>
    <m/>
    <m/>
    <m/>
    <m/>
    <m/>
    <m/>
    <m/>
    <m/>
    <m/>
    <m/>
    <m/>
    <m/>
    <m/>
    <m/>
    <m/>
    <m/>
    <m/>
    <m/>
    <m/>
    <m/>
    <m/>
    <m/>
    <m/>
    <m/>
    <m/>
    <m/>
    <m/>
    <m/>
    <m/>
    <m/>
    <m/>
    <m/>
    <m/>
    <m/>
    <m/>
    <m/>
    <m/>
    <m/>
    <m/>
    <m/>
    <m/>
    <m/>
    <m/>
    <n v="103374.45"/>
    <e v="#N/A"/>
    <e v="#N/A"/>
    <e v="#N/A"/>
    <x v="1"/>
    <s v="Republic of Korea"/>
    <x v="1"/>
    <x v="1"/>
    <x v="3"/>
    <x v="2"/>
    <x v="1"/>
    <n v="65"/>
    <n v="0"/>
    <n v="0"/>
    <n v="0"/>
  </r>
  <r>
    <s v="001200000021yiVAAQ"/>
    <s v="NCSoft Korea"/>
    <x v="4"/>
    <m/>
    <m/>
    <n v="1"/>
    <n v="1"/>
    <x v="0"/>
    <m/>
    <m/>
    <m/>
    <m/>
    <m/>
    <m/>
    <m/>
    <m/>
    <m/>
    <m/>
    <s v=""/>
    <s v=""/>
    <x v="1"/>
    <m/>
    <m/>
    <m/>
    <m/>
    <m/>
    <m/>
    <m/>
    <m/>
    <m/>
    <m/>
    <m/>
    <m/>
    <m/>
    <m/>
    <m/>
    <m/>
    <m/>
    <m/>
    <m/>
    <m/>
    <m/>
    <m/>
    <m/>
    <m/>
    <m/>
    <m/>
    <m/>
    <m/>
    <m/>
    <m/>
    <m/>
    <m/>
    <m/>
    <m/>
    <m/>
    <m/>
    <m/>
    <m/>
    <m/>
    <m/>
    <m/>
    <m/>
    <m/>
    <m/>
    <m/>
    <n v="442937.35"/>
    <e v="#N/A"/>
    <e v="#N/A"/>
    <e v="#N/A"/>
    <x v="1"/>
    <s v="Republic of Korea"/>
    <x v="1"/>
    <x v="1"/>
    <x v="3"/>
    <x v="2"/>
    <x v="2"/>
    <n v="212"/>
    <n v="0"/>
    <n v="0"/>
    <n v="0"/>
  </r>
  <r>
    <s v="001w000001OB09KAAT"/>
    <s v="Milestone s.r.l"/>
    <x v="5"/>
    <m/>
    <m/>
    <n v="1"/>
    <n v="1"/>
    <x v="1"/>
    <m/>
    <s v="Moderately Satisfied"/>
    <s v="Moderately Satisfied"/>
    <s v="Moderately Satisfied"/>
    <s v="Didn't use the service"/>
    <s v="Very Satisfied"/>
    <m/>
    <n v="120"/>
    <n v="30"/>
    <m/>
    <n v="4"/>
    <s v=""/>
    <x v="3"/>
    <m/>
    <m/>
    <m/>
    <m/>
    <m/>
    <m/>
    <m/>
    <m/>
    <m/>
    <m/>
    <m/>
    <m/>
    <m/>
    <m/>
    <m/>
    <m/>
    <m/>
    <m/>
    <m/>
    <m/>
    <m/>
    <m/>
    <m/>
    <m/>
    <m/>
    <m/>
    <m/>
    <m/>
    <m/>
    <m/>
    <m/>
    <m/>
    <m/>
    <m/>
    <m/>
    <m/>
    <m/>
    <m/>
    <m/>
    <m/>
    <m/>
    <m/>
    <m/>
    <m/>
    <m/>
    <n v="32926.51"/>
    <e v="#N/A"/>
    <e v="#N/A"/>
    <e v="#N/A"/>
    <x v="1"/>
    <s v="Italy"/>
    <x v="0"/>
    <x v="2"/>
    <x v="4"/>
    <x v="0"/>
    <x v="0"/>
    <n v="91"/>
    <n v="0"/>
    <n v="0"/>
    <n v="0"/>
  </r>
  <r>
    <s v="0012000000i77CtAAI"/>
    <s v="BobCAD-CAM Inc."/>
    <x v="6"/>
    <m/>
    <m/>
    <n v="1"/>
    <n v="1"/>
    <x v="1"/>
    <m/>
    <m/>
    <m/>
    <m/>
    <m/>
    <m/>
    <m/>
    <m/>
    <m/>
    <m/>
    <s v=""/>
    <s v=""/>
    <x v="1"/>
    <m/>
    <m/>
    <m/>
    <m/>
    <m/>
    <m/>
    <m/>
    <m/>
    <m/>
    <m/>
    <m/>
    <m/>
    <m/>
    <m/>
    <m/>
    <m/>
    <m/>
    <m/>
    <m/>
    <m/>
    <m/>
    <m/>
    <m/>
    <m/>
    <m/>
    <m/>
    <m/>
    <m/>
    <m/>
    <m/>
    <m/>
    <m/>
    <m/>
    <m/>
    <m/>
    <m/>
    <m/>
    <m/>
    <m/>
    <m/>
    <m/>
    <m/>
    <m/>
    <m/>
    <m/>
    <n v="509.05"/>
    <e v="#N/A"/>
    <e v="#N/A"/>
    <e v="#N/A"/>
    <x v="2"/>
    <s v="United States"/>
    <x v="2"/>
    <x v="0"/>
    <x v="0"/>
    <x v="3"/>
    <x v="0"/>
    <n v="144"/>
    <n v="0"/>
    <n v="0"/>
    <n v="0"/>
  </r>
  <r>
    <s v="001200000021ymjAAA"/>
    <s v="Commerzbank AG (London Branch)"/>
    <x v="7"/>
    <m/>
    <m/>
    <n v="0"/>
    <n v="1"/>
    <x v="3"/>
    <m/>
    <s v="Very Satisfied"/>
    <s v="Very Satisfied"/>
    <s v="Very Satisfied"/>
    <s v="Very Satisfied"/>
    <s v="Moderately Satisfied"/>
    <m/>
    <n v="240"/>
    <n v="60"/>
    <m/>
    <n v="4"/>
    <s v=""/>
    <x v="2"/>
    <m/>
    <m/>
    <s v="None of the above"/>
    <m/>
    <m/>
    <m/>
    <m/>
    <m/>
    <m/>
    <m/>
    <m/>
    <m/>
    <m/>
    <m/>
    <s v="None of the above"/>
    <m/>
    <m/>
    <m/>
    <m/>
    <m/>
    <m/>
    <m/>
    <m/>
    <m/>
    <m/>
    <m/>
    <m/>
    <m/>
    <m/>
    <m/>
    <m/>
    <s v="We are not a gaming company"/>
    <m/>
    <m/>
    <m/>
    <m/>
    <m/>
    <m/>
    <m/>
    <s v="I am planning to adopt cloud tech this year, but not interested in SaaS"/>
    <m/>
    <s v="for our windows builds, we are happy with Incredibuild as it is, for our Linux builds we might consider looking at tekton"/>
    <s v="Yes, we use Incredibuild’s Caching functionality"/>
    <m/>
    <m/>
    <n v="7418.95"/>
    <e v="#N/A"/>
    <e v="#N/A"/>
    <e v="#N/A"/>
    <x v="3"/>
    <s v="United Kingdom"/>
    <x v="0"/>
    <x v="0"/>
    <x v="2"/>
    <x v="4"/>
    <x v="0"/>
    <n v="211"/>
    <n v="1"/>
    <n v="1"/>
    <n v="1"/>
  </r>
  <r>
    <s v="001w000001jfi4zAAA"/>
    <s v="Brightsource Industries Israel Ltd."/>
    <x v="8"/>
    <m/>
    <m/>
    <n v="0"/>
    <n v="1"/>
    <x v="3"/>
    <m/>
    <m/>
    <m/>
    <m/>
    <m/>
    <m/>
    <m/>
    <m/>
    <m/>
    <m/>
    <s v=""/>
    <s v=""/>
    <x v="1"/>
    <m/>
    <m/>
    <m/>
    <m/>
    <m/>
    <m/>
    <m/>
    <m/>
    <m/>
    <m/>
    <m/>
    <m/>
    <m/>
    <m/>
    <m/>
    <m/>
    <m/>
    <m/>
    <m/>
    <m/>
    <m/>
    <m/>
    <m/>
    <m/>
    <m/>
    <m/>
    <m/>
    <m/>
    <m/>
    <m/>
    <m/>
    <m/>
    <m/>
    <m/>
    <m/>
    <m/>
    <m/>
    <m/>
    <m/>
    <m/>
    <m/>
    <m/>
    <m/>
    <m/>
    <m/>
    <n v="1456.23"/>
    <e v="#N/A"/>
    <e v="#N/A"/>
    <e v="#N/A"/>
    <x v="4"/>
    <s v="Israel"/>
    <x v="0"/>
    <x v="0"/>
    <x v="1"/>
    <x v="0"/>
    <x v="0"/>
    <n v="60"/>
    <n v="0"/>
    <n v="0"/>
    <n v="0"/>
  </r>
  <r>
    <s v="0012000000xxfu8AAA"/>
    <s v="Robert Bosch Engineering and Business Solutions Private Limited"/>
    <x v="9"/>
    <m/>
    <m/>
    <n v="-1"/>
    <n v="1"/>
    <x v="4"/>
    <s v="We need to adapt incredibuild to Autosar related project. we discussed with Incredibuild team and did some analysis. But its not possible to reduce build time. Incredibuild team can work for Autosar related project to reduce build time."/>
    <s v="Moderately Satisfied"/>
    <s v="Didn't use the service"/>
    <s v="Very Satisfied"/>
    <s v="Moderately Satisfied"/>
    <s v="Moderately Satisfied"/>
    <m/>
    <n v="70"/>
    <n v="64"/>
    <m/>
    <n v="1.09375"/>
    <s v=""/>
    <x v="2"/>
    <m/>
    <s v="Cmake Ninja based build using in project. main challenge is autosar build taken more time. because one module taking more time to build even if it is run parallel processing. It wont help to reduce the build time."/>
    <m/>
    <m/>
    <m/>
    <m/>
    <m/>
    <m/>
    <m/>
    <m/>
    <m/>
    <m/>
    <m/>
    <s v="Autosar component"/>
    <m/>
    <m/>
    <m/>
    <m/>
    <m/>
    <m/>
    <m/>
    <m/>
    <m/>
    <m/>
    <m/>
    <m/>
    <m/>
    <m/>
    <m/>
    <s v="RTE generation time"/>
    <m/>
    <m/>
    <m/>
    <m/>
    <m/>
    <m/>
    <m/>
    <m/>
    <s v="Automotive based project with GHS compiler"/>
    <s v="We are not considering the usage of cloud resources this year as part of our development process."/>
    <m/>
    <m/>
    <s v="No, and we are not considering implementing"/>
    <m/>
    <s v="Please concentrate on Autosar based project to reduce the build time. It will help lot of project expectation ."/>
    <n v="0"/>
    <e v="#N/A"/>
    <e v="#N/A"/>
    <e v="#N/A"/>
    <x v="5"/>
    <s v="India"/>
    <x v="0"/>
    <x v="2"/>
    <x v="5"/>
    <x v="1"/>
    <x v="3"/>
    <n v="55"/>
    <n v="1"/>
    <n v="1"/>
    <n v="1"/>
  </r>
  <r>
    <s v="0016900002j30p2AAA"/>
    <s v="SanDisk IN Device Design Centre Pvt. Ltd"/>
    <x v="10"/>
    <m/>
    <m/>
    <n v="0"/>
    <n v="1"/>
    <x v="5"/>
    <m/>
    <m/>
    <m/>
    <m/>
    <m/>
    <m/>
    <m/>
    <m/>
    <m/>
    <m/>
    <s v=""/>
    <s v=""/>
    <x v="1"/>
    <m/>
    <m/>
    <m/>
    <m/>
    <m/>
    <m/>
    <m/>
    <m/>
    <m/>
    <m/>
    <m/>
    <m/>
    <m/>
    <m/>
    <m/>
    <m/>
    <m/>
    <m/>
    <m/>
    <m/>
    <m/>
    <m/>
    <m/>
    <m/>
    <m/>
    <m/>
    <m/>
    <m/>
    <m/>
    <m/>
    <m/>
    <m/>
    <m/>
    <m/>
    <m/>
    <m/>
    <m/>
    <m/>
    <m/>
    <m/>
    <m/>
    <m/>
    <m/>
    <m/>
    <m/>
    <n v="19984.5"/>
    <e v="#N/A"/>
    <e v="#N/A"/>
    <e v="#N/A"/>
    <x v="0"/>
    <s v="India"/>
    <x v="0"/>
    <x v="2"/>
    <x v="6"/>
    <x v="0"/>
    <x v="1"/>
    <n v="92"/>
    <n v="0"/>
    <n v="0"/>
    <n v="0"/>
  </r>
  <r>
    <s v="001200000047kh1AAA"/>
    <s v="ASMPT Singapore Pte. Ltd."/>
    <x v="11"/>
    <m/>
    <m/>
    <n v="0"/>
    <n v="1"/>
    <x v="5"/>
    <m/>
    <s v="Didn't use the service"/>
    <s v="Didn't use the service"/>
    <s v="Moderately Satisfied"/>
    <s v="Didn't use the service"/>
    <s v="Very Satisfied"/>
    <m/>
    <n v="120"/>
    <n v="17"/>
    <n v="20"/>
    <n v="7.0588235294117645"/>
    <n v="1.1764705882352942"/>
    <x v="3"/>
    <m/>
    <m/>
    <s v="None of the above"/>
    <m/>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5786.3"/>
    <e v="#N/A"/>
    <e v="#N/A"/>
    <e v="#N/A"/>
    <x v="0"/>
    <s v="Singapore"/>
    <x v="1"/>
    <x v="0"/>
    <x v="7"/>
    <x v="5"/>
    <x v="2"/>
    <n v="196"/>
    <n v="1"/>
    <n v="1"/>
    <n v="1"/>
  </r>
  <r>
    <s v="0016900002XnMeHAAV"/>
    <s v="Softstar Entertainment Inc."/>
    <x v="12"/>
    <m/>
    <m/>
    <n v="0"/>
    <n v="1"/>
    <x v="5"/>
    <m/>
    <m/>
    <m/>
    <m/>
    <m/>
    <m/>
    <m/>
    <m/>
    <m/>
    <m/>
    <s v=""/>
    <s v=""/>
    <x v="1"/>
    <m/>
    <m/>
    <m/>
    <m/>
    <m/>
    <m/>
    <m/>
    <m/>
    <m/>
    <m/>
    <m/>
    <m/>
    <m/>
    <m/>
    <m/>
    <m/>
    <m/>
    <m/>
    <m/>
    <m/>
    <m/>
    <m/>
    <m/>
    <m/>
    <m/>
    <m/>
    <m/>
    <m/>
    <m/>
    <m/>
    <m/>
    <m/>
    <m/>
    <m/>
    <m/>
    <m/>
    <m/>
    <m/>
    <m/>
    <m/>
    <m/>
    <m/>
    <m/>
    <m/>
    <m/>
    <n v="16729.5"/>
    <e v="#N/A"/>
    <e v="#N/A"/>
    <e v="#N/A"/>
    <x v="1"/>
    <s v="Taiwan"/>
    <x v="1"/>
    <x v="2"/>
    <x v="7"/>
    <x v="5"/>
    <x v="0"/>
    <n v="27"/>
    <n v="0"/>
    <n v="0"/>
    <n v="0"/>
  </r>
  <r>
    <s v="001200000021yljAAA"/>
    <s v="Besi Singapore Pte Ltd"/>
    <x v="13"/>
    <m/>
    <m/>
    <n v="1"/>
    <n v="1"/>
    <x v="1"/>
    <m/>
    <m/>
    <m/>
    <m/>
    <m/>
    <m/>
    <m/>
    <m/>
    <m/>
    <m/>
    <s v=""/>
    <s v=""/>
    <x v="1"/>
    <m/>
    <m/>
    <m/>
    <m/>
    <m/>
    <m/>
    <m/>
    <m/>
    <m/>
    <m/>
    <m/>
    <m/>
    <m/>
    <m/>
    <m/>
    <m/>
    <m/>
    <m/>
    <m/>
    <m/>
    <m/>
    <m/>
    <m/>
    <m/>
    <m/>
    <m/>
    <m/>
    <m/>
    <m/>
    <m/>
    <m/>
    <m/>
    <m/>
    <m/>
    <m/>
    <m/>
    <m/>
    <m/>
    <m/>
    <m/>
    <m/>
    <m/>
    <m/>
    <m/>
    <m/>
    <n v="10201.700000000001"/>
    <e v="#N/A"/>
    <e v="#N/A"/>
    <e v="#N/A"/>
    <x v="0"/>
    <s v="Singapore"/>
    <x v="1"/>
    <x v="2"/>
    <x v="2"/>
    <x v="5"/>
    <x v="0"/>
    <n v="189"/>
    <n v="0"/>
    <n v="0"/>
    <n v="0"/>
  </r>
  <r>
    <s v="0012000000ycszNAAQ"/>
    <s v="Shure Incorporated"/>
    <x v="14"/>
    <m/>
    <m/>
    <n v="1"/>
    <n v="1"/>
    <x v="0"/>
    <m/>
    <m/>
    <m/>
    <m/>
    <m/>
    <m/>
    <m/>
    <m/>
    <m/>
    <m/>
    <s v=""/>
    <s v=""/>
    <x v="1"/>
    <m/>
    <m/>
    <m/>
    <m/>
    <m/>
    <m/>
    <m/>
    <m/>
    <m/>
    <m/>
    <m/>
    <m/>
    <m/>
    <m/>
    <m/>
    <m/>
    <m/>
    <m/>
    <m/>
    <m/>
    <m/>
    <m/>
    <m/>
    <m/>
    <m/>
    <m/>
    <m/>
    <m/>
    <m/>
    <m/>
    <m/>
    <m/>
    <m/>
    <m/>
    <m/>
    <m/>
    <m/>
    <m/>
    <m/>
    <m/>
    <m/>
    <m/>
    <m/>
    <m/>
    <m/>
    <n v="9260.34"/>
    <e v="#N/A"/>
    <e v="#N/A"/>
    <e v="#N/A"/>
    <x v="0"/>
    <s v="United States"/>
    <x v="2"/>
    <x v="0"/>
    <x v="1"/>
    <x v="3"/>
    <x v="1"/>
    <n v="59"/>
    <n v="0"/>
    <n v="0"/>
    <n v="0"/>
  </r>
  <r>
    <s v="0016900002lvjW3AAI"/>
    <s v="Prism Computational Sciences"/>
    <x v="15"/>
    <m/>
    <m/>
    <n v="-1"/>
    <n v="1"/>
    <x v="4"/>
    <s v="I don’t think that Version 10 was compatible with VS 2022. The compatibility issues with our antivirus software (Norton) would prevent us from using it on anything other than a local computer. We recently switched to a new version of MS developer studio (+ Intel backend), and they seem to fix issues with parallel compilation. It is only for a local machine, but it doesn’t have any overhead associated with preparing scripts for compilation, and it also supports Fortran. It delivers performance perfectly suitable for our needs. "/>
    <s v="Moderately Satisfied"/>
    <s v="Moderately Satisfied"/>
    <s v="Moderately Satisfied"/>
    <s v="Didn't use the service"/>
    <s v="Moderately Satisfied"/>
    <m/>
    <m/>
    <m/>
    <m/>
    <s v=""/>
    <s v=""/>
    <x v="3"/>
    <m/>
    <m/>
    <m/>
    <m/>
    <m/>
    <m/>
    <m/>
    <m/>
    <m/>
    <s v="Integration Test (end to end)"/>
    <m/>
    <m/>
    <m/>
    <m/>
    <m/>
    <s v="Not using Unreal Engine"/>
    <m/>
    <m/>
    <m/>
    <m/>
    <m/>
    <m/>
    <m/>
    <m/>
    <m/>
    <m/>
    <m/>
    <m/>
    <m/>
    <m/>
    <m/>
    <s v="We are not a gaming company"/>
    <m/>
    <m/>
    <m/>
    <m/>
    <m/>
    <m/>
    <m/>
    <s v="We are not considering the usage of cloud resources this year as part of our development process."/>
    <m/>
    <m/>
    <s v="No, and we are not considering implementing"/>
    <m/>
    <m/>
    <n v="2000"/>
    <e v="#N/A"/>
    <e v="#N/A"/>
    <e v="#N/A"/>
    <x v="2"/>
    <s v="United States"/>
    <x v="2"/>
    <x v="0"/>
    <x v="0"/>
    <x v="3"/>
    <x v="0"/>
    <n v="18"/>
    <n v="1"/>
    <n v="1"/>
    <n v="1"/>
  </r>
  <r>
    <s v="00120000002KAlIAAW"/>
    <s v="The MathWorks, Inc."/>
    <x v="16"/>
    <m/>
    <m/>
    <n v="0"/>
    <n v="1"/>
    <x v="5"/>
    <m/>
    <s v="Didn't use the service"/>
    <s v="Didn't use the service"/>
    <s v="Moderately Satisfied"/>
    <s v="Didn't use the service"/>
    <s v="Moderately Satisfied"/>
    <s v="Everything is great except the sporadic BSOD I get from some faulty Microsoft driver that only seems to get triggered by Incredibuild"/>
    <n v="60"/>
    <n v="3"/>
    <m/>
    <n v="20"/>
    <s v=""/>
    <x v="3"/>
    <m/>
    <s v="local developer builds with 1-10 projects, each of which contains 5-500 source files, each of which is 100-100000 lines long after preprocessing.    automated builds of 1000-10000 projects, each of which contains 5-2000 source files."/>
    <m/>
    <m/>
    <m/>
    <m/>
    <m/>
    <m/>
    <m/>
    <m/>
    <m/>
    <m/>
    <m/>
    <s v="makefiles"/>
    <s v="None of the above"/>
    <m/>
    <m/>
    <m/>
    <m/>
    <m/>
    <m/>
    <m/>
    <m/>
    <m/>
    <m/>
    <m/>
    <m/>
    <m/>
    <m/>
    <m/>
    <m/>
    <s v="We are not a gaming company"/>
    <m/>
    <m/>
    <m/>
    <m/>
    <m/>
    <m/>
    <m/>
    <s v="We are not considering the usage of cloud resources this year as part of our development process."/>
    <m/>
    <m/>
    <s v="No, and we are not considering implementing"/>
    <m/>
    <m/>
    <n v="250000.01"/>
    <e v="#N/A"/>
    <e v="#N/A"/>
    <e v="#N/A"/>
    <x v="2"/>
    <s v="United States"/>
    <x v="2"/>
    <x v="1"/>
    <x v="8"/>
    <x v="6"/>
    <x v="0"/>
    <n v="207"/>
    <n v="1"/>
    <n v="1"/>
    <n v="1"/>
  </r>
  <r>
    <s v="001200000021ydEAAQ"/>
    <s v="TOTVS S.A."/>
    <x v="17"/>
    <m/>
    <m/>
    <n v="1"/>
    <n v="1"/>
    <x v="0"/>
    <m/>
    <s v="Very Satisfied"/>
    <s v="Very Satisfied"/>
    <s v="Very Satisfied"/>
    <s v="Very Satisfied"/>
    <s v="Very Satisfied"/>
    <m/>
    <n v="30"/>
    <n v="10"/>
    <n v="0"/>
    <n v="3"/>
    <s v=""/>
    <x v="0"/>
    <m/>
    <m/>
    <m/>
    <m/>
    <m/>
    <m/>
    <m/>
    <m/>
    <s v="Unit Test"/>
    <s v="Integration Test (end to end)"/>
    <m/>
    <m/>
    <m/>
    <m/>
    <m/>
    <s v="Not using Unreal Engine"/>
    <m/>
    <m/>
    <m/>
    <m/>
    <m/>
    <m/>
    <m/>
    <m/>
    <m/>
    <m/>
    <m/>
    <m/>
    <m/>
    <m/>
    <m/>
    <s v="We are not a gaming company"/>
    <m/>
    <m/>
    <m/>
    <m/>
    <m/>
    <m/>
    <m/>
    <s v="We are not considering the usage of cloud resources this year as part of our development process."/>
    <m/>
    <m/>
    <s v="No, and we are not considering implementing"/>
    <m/>
    <m/>
    <n v="6687.9"/>
    <e v="#N/A"/>
    <e v="#N/A"/>
    <e v="#N/A"/>
    <x v="2"/>
    <s v="Brazil"/>
    <x v="2"/>
    <x v="0"/>
    <x v="1"/>
    <x v="3"/>
    <x v="0"/>
    <n v="212"/>
    <n v="2"/>
    <n v="1"/>
    <n v="1"/>
  </r>
  <r>
    <s v="0016M00002TLUTsQAP"/>
    <s v="Owl &amp; Wolf Games"/>
    <x v="18"/>
    <m/>
    <m/>
    <n v="1"/>
    <n v="1"/>
    <x v="0"/>
    <m/>
    <s v="Very Satisfied"/>
    <s v="Very Satisfied"/>
    <s v="Very Satisfied"/>
    <s v="Very Satisfied"/>
    <s v="Very Satisfied"/>
    <m/>
    <n v="25"/>
    <n v="10"/>
    <m/>
    <n v="2.5"/>
    <s v=""/>
    <x v="0"/>
    <m/>
    <s v="I am a solo developer building a MOBA in the Unreal engine. I have roughly about 20-25k lines of code, and I'm only about halfway done. The main benefit of Incredibuild is that it lets me iterate quickly. My typical workflow is make a change in C++, compile, debug, repeat, and before IB, that process took around 25 seconds. With 56 cores, that process takes less than 10 seconds, so I am able to iterate over small, incremental changes very quickly. Over a year, I've calculated that I am saving roughly 100 hours at the moment. When I have materials to compile, it'll be a lot more."/>
    <s v="None of the above"/>
    <m/>
    <m/>
    <m/>
    <m/>
    <m/>
    <m/>
    <m/>
    <m/>
    <m/>
    <m/>
    <m/>
    <m/>
    <m/>
    <m/>
    <m/>
    <m/>
    <m/>
    <m/>
    <m/>
    <m/>
    <m/>
    <m/>
    <m/>
    <m/>
    <m/>
    <s v="Shader compilation"/>
    <s v="Package builds take 5-10 minutes currently. Anything you can do to speed that up would be useful."/>
    <m/>
    <m/>
    <s v="Sony PlayStation"/>
    <s v="MS Xbox"/>
    <m/>
    <s v="PC"/>
    <m/>
    <m/>
    <s v="Mac"/>
    <s v="We are not considering the usage of cloud resources this year as part of our development process."/>
    <m/>
    <m/>
    <s v="No, and we are not considering implementing"/>
    <m/>
    <s v="As a 1 person indie game developer, the price is still a bit steep. It definitely pays for itself in time savings, but it's not easy to come up with the cash to pay for an annual license while I have no income. Either a monthly subscription option or pricing based on income would be nice. My guess is you would expand your customer base if you got locked in with indie developers from the beginning and helped them be more efficient with their time. The current pricing will lead a lot of people to save their money and just spend more time building."/>
    <n v="3155.52"/>
    <e v="#N/A"/>
    <e v="#N/A"/>
    <e v="#N/A"/>
    <x v="1"/>
    <s v="United States"/>
    <x v="2"/>
    <x v="0"/>
    <x v="1"/>
    <x v="3"/>
    <x v="0"/>
    <n v="9"/>
    <n v="1"/>
    <n v="2"/>
    <n v="4"/>
  </r>
  <r>
    <s v="001200000021yehAAA"/>
    <s v="I.D.I Informatica Data Integration Ltd"/>
    <x v="19"/>
    <m/>
    <m/>
    <n v="-1"/>
    <n v="1"/>
    <x v="4"/>
    <s v="my experience is fine, but Incredibuild is useful in specific scenarios hence I can't recommend to my friends, they don't need it"/>
    <s v="Didn't use the service"/>
    <s v="Didn't use the service"/>
    <s v="Didn't use the service"/>
    <s v="Didn't use the service"/>
    <s v="Didn't use the service"/>
    <s v="didn't use the service"/>
    <m/>
    <m/>
    <m/>
    <s v=""/>
    <s v=""/>
    <x v="3"/>
    <m/>
    <s v="We have legacy c++ product, once there was no alternative to Incredibuild compilation but now with Visual Studio parellel compilation and multi-core single machine, it takes the same time as with Incredibuild (like ~10 min)"/>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1844.5"/>
    <e v="#N/A"/>
    <e v="#N/A"/>
    <e v="#N/A"/>
    <x v="6"/>
    <s v="Israel"/>
    <x v="0"/>
    <x v="0"/>
    <x v="1"/>
    <x v="0"/>
    <x v="1"/>
    <n v="209"/>
    <n v="1"/>
    <n v="1"/>
    <n v="1"/>
  </r>
  <r>
    <s v="00120000002pGRYAA2"/>
    <s v="Cryptic Studios, Inc."/>
    <x v="20"/>
    <m/>
    <m/>
    <n v="1"/>
    <n v="1"/>
    <x v="0"/>
    <m/>
    <s v="Didn't use the service"/>
    <s v="Didn't use the service"/>
    <s v="Didn't use the service"/>
    <s v="Didn't use the service"/>
    <s v="Very Satisfied"/>
    <m/>
    <n v="360"/>
    <n v="40"/>
    <n v="0"/>
    <n v="9"/>
    <s v=""/>
    <x v="0"/>
    <m/>
    <s v="Devs sporadically and Builders continuously initiate builds of 5millionish lines of C/C++ code multiplatform (but largely windows) gaming code, with a lot of the code focused on infrastructure to support &quot;massively multiplayer&quot;.  [As opposed to a majority of the code being &quot;game engine&quot;.]"/>
    <m/>
    <m/>
    <m/>
    <m/>
    <m/>
    <m/>
    <m/>
    <s v="Integration Test (end to end)"/>
    <s v="Static Code Analysis"/>
    <m/>
    <m/>
    <m/>
    <m/>
    <m/>
    <m/>
    <m/>
    <m/>
    <m/>
    <m/>
    <m/>
    <m/>
    <m/>
    <m/>
    <m/>
    <m/>
    <m/>
    <m/>
    <s v="Don't know."/>
    <m/>
    <m/>
    <s v="Sony PlayStation"/>
    <s v="MS Xbox"/>
    <m/>
    <s v="PC"/>
    <m/>
    <m/>
    <m/>
    <s v="We are not considering the usage of cloud resources this year as part of our development process."/>
    <m/>
    <m/>
    <s v="No, and we are not considering implementing"/>
    <m/>
    <s v="No"/>
    <n v="32785.06"/>
    <e v="#N/A"/>
    <e v="#N/A"/>
    <e v="#N/A"/>
    <x v="1"/>
    <s v="United States"/>
    <x v="2"/>
    <x v="2"/>
    <x v="1"/>
    <x v="3"/>
    <x v="1"/>
    <n v="204"/>
    <n v="2"/>
    <n v="1"/>
    <n v="3"/>
  </r>
  <r>
    <s v="001200000021ylrAAA"/>
    <s v="Ytria Inc."/>
    <x v="21"/>
    <m/>
    <m/>
    <n v="1"/>
    <n v="1"/>
    <x v="1"/>
    <m/>
    <m/>
    <m/>
    <m/>
    <m/>
    <m/>
    <m/>
    <m/>
    <m/>
    <m/>
    <s v=""/>
    <s v=""/>
    <x v="1"/>
    <m/>
    <m/>
    <m/>
    <m/>
    <m/>
    <m/>
    <m/>
    <m/>
    <m/>
    <m/>
    <m/>
    <m/>
    <m/>
    <m/>
    <m/>
    <m/>
    <m/>
    <m/>
    <m/>
    <m/>
    <m/>
    <m/>
    <m/>
    <m/>
    <m/>
    <m/>
    <m/>
    <m/>
    <m/>
    <m/>
    <m/>
    <m/>
    <m/>
    <m/>
    <m/>
    <m/>
    <m/>
    <m/>
    <m/>
    <m/>
    <m/>
    <m/>
    <m/>
    <m/>
    <m/>
    <n v="969.02"/>
    <e v="#N/A"/>
    <e v="#N/A"/>
    <e v="#N/A"/>
    <x v="2"/>
    <s v="Canada"/>
    <x v="2"/>
    <x v="0"/>
    <x v="1"/>
    <x v="3"/>
    <x v="0"/>
    <n v="203"/>
    <n v="0"/>
    <n v="0"/>
    <n v="0"/>
  </r>
  <r>
    <s v="0012000000FdsuzAAB"/>
    <s v="USU Space Dynamics Laboratory"/>
    <x v="22"/>
    <m/>
    <m/>
    <n v="1"/>
    <n v="1"/>
    <x v="1"/>
    <m/>
    <s v="Very Satisfied"/>
    <s v="Very Satisfied"/>
    <s v="Very Satisfied"/>
    <s v="Didn't use the service"/>
    <s v="Very Satisfied"/>
    <m/>
    <n v="24"/>
    <n v="6"/>
    <m/>
    <n v="4"/>
    <s v=""/>
    <x v="0"/>
    <m/>
    <s v="C++, more than 1M lines of code across 50+ Visual Studio projects"/>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17960.599999999999"/>
    <e v="#N/A"/>
    <e v="#N/A"/>
    <e v="#N/A"/>
    <x v="7"/>
    <s v="United States"/>
    <x v="2"/>
    <x v="2"/>
    <x v="9"/>
    <x v="3"/>
    <x v="2"/>
    <n v="176"/>
    <n v="1"/>
    <n v="1"/>
    <n v="1"/>
  </r>
  <r>
    <s v="0011r00001nJzs6AAC"/>
    <s v="Open Design Alliance"/>
    <x v="23"/>
    <m/>
    <m/>
    <n v="0"/>
    <n v="1"/>
    <x v="3"/>
    <m/>
    <m/>
    <m/>
    <m/>
    <m/>
    <m/>
    <m/>
    <m/>
    <m/>
    <m/>
    <s v=""/>
    <s v=""/>
    <x v="1"/>
    <m/>
    <m/>
    <m/>
    <m/>
    <m/>
    <m/>
    <m/>
    <m/>
    <m/>
    <m/>
    <m/>
    <m/>
    <m/>
    <m/>
    <m/>
    <m/>
    <m/>
    <m/>
    <m/>
    <m/>
    <m/>
    <m/>
    <m/>
    <m/>
    <m/>
    <m/>
    <m/>
    <m/>
    <m/>
    <m/>
    <m/>
    <m/>
    <m/>
    <m/>
    <m/>
    <m/>
    <m/>
    <m/>
    <m/>
    <m/>
    <m/>
    <m/>
    <m/>
    <m/>
    <m/>
    <n v="3575.36"/>
    <e v="#N/A"/>
    <e v="#N/A"/>
    <e v="#N/A"/>
    <x v="2"/>
    <s v="United States"/>
    <x v="2"/>
    <x v="0"/>
    <x v="2"/>
    <x v="3"/>
    <x v="0"/>
    <n v="62"/>
    <n v="0"/>
    <n v="0"/>
    <n v="0"/>
  </r>
  <r>
    <s v="001200000021ygJAAQ"/>
    <s v="Intel Corporation"/>
    <x v="24"/>
    <m/>
    <m/>
    <n v="1"/>
    <n v="1"/>
    <x v="0"/>
    <m/>
    <s v="Very Satisfied"/>
    <s v="Very Satisfied"/>
    <s v="Very Satisfied"/>
    <s v="Very Satisfied"/>
    <s v="Very Satisfied"/>
    <m/>
    <n v="25"/>
    <n v="8"/>
    <m/>
    <n v="3.125"/>
    <s v=""/>
    <x v="4"/>
    <m/>
    <m/>
    <s v="None of the above"/>
    <m/>
    <m/>
    <m/>
    <m/>
    <m/>
    <m/>
    <m/>
    <m/>
    <m/>
    <m/>
    <m/>
    <s v="None of the above"/>
    <m/>
    <m/>
    <m/>
    <m/>
    <m/>
    <m/>
    <m/>
    <m/>
    <m/>
    <m/>
    <m/>
    <m/>
    <m/>
    <m/>
    <m/>
    <s v="None of the above"/>
    <m/>
    <m/>
    <m/>
    <m/>
    <m/>
    <m/>
    <m/>
    <m/>
    <s v="I would consider using fully managed acceleration services."/>
    <m/>
    <m/>
    <s v="No , but we plan to implement"/>
    <m/>
    <m/>
    <n v="56706.05"/>
    <e v="#N/A"/>
    <e v="#N/A"/>
    <e v="#N/A"/>
    <x v="0"/>
    <s v="United States"/>
    <x v="2"/>
    <x v="3"/>
    <x v="6"/>
    <x v="7"/>
    <x v="2"/>
    <n v="212"/>
    <n v="1"/>
    <n v="1"/>
    <n v="1"/>
  </r>
  <r>
    <s v="0016900002r3jhyAAA"/>
    <s v="Wahoo Studios Inc."/>
    <x v="25"/>
    <m/>
    <m/>
    <n v="0"/>
    <n v="1"/>
    <x v="5"/>
    <m/>
    <s v="Very Satisfied"/>
    <s v="Very Satisfied"/>
    <s v="Very Satisfied"/>
    <s v="Didn't use the service"/>
    <s v="Very Satisfied"/>
    <s v="The various support staff have been excellent in providing quick and direct answers to my questions.  In the one case where it wasn't behavior correctly - tech support staff was able to quickly identify and resolve the issue."/>
    <n v="180"/>
    <n v="60"/>
    <n v="95"/>
    <n v="3"/>
    <n v="1.5833333333333333"/>
    <x v="0"/>
    <m/>
    <s v="Incredibuid is primarily used to build the Unreal Engine for a large game.  I currently have two machines w/ one build initiator - with a combined 44 logical cores.  I am primarily building for Windows(32 and 64 bit).  "/>
    <m/>
    <m/>
    <m/>
    <m/>
    <m/>
    <m/>
    <m/>
    <m/>
    <m/>
    <m/>
    <m/>
    <s v="Asset cooking in the Unreal Engine."/>
    <m/>
    <m/>
    <m/>
    <m/>
    <m/>
    <s v="Texture baking"/>
    <m/>
    <s v="Lightmap Baking"/>
    <m/>
    <s v="Terrain Baking"/>
    <m/>
    <s v="Simulation Baking"/>
    <s v="Animation Baking"/>
    <m/>
    <s v="Shader compilation"/>
    <s v="Scanning for Assets"/>
    <m/>
    <m/>
    <s v="Sony PlayStation"/>
    <s v="MS Xbox"/>
    <s v="Nintendo Switch"/>
    <s v="PC"/>
    <s v="Mobile"/>
    <m/>
    <m/>
    <s v="We are not considering the usage of cloud resources this year as part of our development process."/>
    <m/>
    <m/>
    <s v="No, and we are not considering implementing"/>
    <m/>
    <m/>
    <n v="1800"/>
    <e v="#N/A"/>
    <e v="#N/A"/>
    <e v="#N/A"/>
    <x v="1"/>
    <s v="United States"/>
    <x v="2"/>
    <x v="0"/>
    <x v="0"/>
    <x v="3"/>
    <x v="0"/>
    <n v="14"/>
    <n v="1"/>
    <n v="7"/>
    <n v="5"/>
  </r>
  <r>
    <s v="00120000002pGRYAA2"/>
    <s v="Cryptic Studios, Inc."/>
    <x v="26"/>
    <m/>
    <m/>
    <n v="1"/>
    <n v="1"/>
    <x v="0"/>
    <m/>
    <s v="Very Satisfied"/>
    <s v="Very Satisfied"/>
    <s v="Didn't use the service"/>
    <s v="Didn't use the service"/>
    <s v="Moderately Satisfied"/>
    <s v="Out account managers really seem like they want to help us while not pushing for us to spend more than we need to"/>
    <n v="40"/>
    <n v="5"/>
    <m/>
    <n v="8"/>
    <s v=""/>
    <x v="3"/>
    <m/>
    <m/>
    <s v="None of the above"/>
    <m/>
    <m/>
    <m/>
    <m/>
    <m/>
    <m/>
    <m/>
    <m/>
    <m/>
    <m/>
    <m/>
    <m/>
    <m/>
    <m/>
    <m/>
    <m/>
    <m/>
    <m/>
    <m/>
    <m/>
    <m/>
    <m/>
    <m/>
    <m/>
    <m/>
    <s v="Shader compilation"/>
    <m/>
    <m/>
    <m/>
    <s v="Sony PlayStation"/>
    <s v="MS Xbox"/>
    <m/>
    <s v="PC"/>
    <m/>
    <m/>
    <m/>
    <s v="We are not considering the usage of cloud resources this year as part of our development process."/>
    <m/>
    <m/>
    <s v="No , but we plan to implement"/>
    <m/>
    <m/>
    <n v="32785.06"/>
    <e v="#N/A"/>
    <e v="#N/A"/>
    <e v="#N/A"/>
    <x v="1"/>
    <s v="United States"/>
    <x v="2"/>
    <x v="2"/>
    <x v="1"/>
    <x v="3"/>
    <x v="1"/>
    <n v="204"/>
    <n v="1"/>
    <n v="1"/>
    <n v="3"/>
  </r>
  <r>
    <s v="0011r00002LHBkGAAX"/>
    <s v="Juniper Networks, Inc."/>
    <x v="27"/>
    <m/>
    <m/>
    <n v="0"/>
    <n v="1"/>
    <x v="3"/>
    <m/>
    <s v="Moderately Satisfied"/>
    <s v="Moderately Satisfied"/>
    <s v="Moderately Satisfied"/>
    <s v="Moderately Satisfied"/>
    <s v="Moderately Satisfied"/>
    <s v="lacking in manageability, not admin-friendly"/>
    <n v="320"/>
    <n v="270"/>
    <n v="200"/>
    <n v="1.1851851851851851"/>
    <n v="0.7407407407407407"/>
    <x v="2"/>
    <m/>
    <s v="Linux environment"/>
    <m/>
    <m/>
    <m/>
    <m/>
    <m/>
    <m/>
    <m/>
    <m/>
    <m/>
    <m/>
    <m/>
    <s v="docker"/>
    <m/>
    <s v="Not using Unreal Engine"/>
    <m/>
    <m/>
    <m/>
    <m/>
    <m/>
    <m/>
    <m/>
    <m/>
    <m/>
    <m/>
    <m/>
    <m/>
    <m/>
    <m/>
    <m/>
    <s v="We are not a gaming company"/>
    <m/>
    <m/>
    <m/>
    <m/>
    <m/>
    <m/>
    <m/>
    <s v="We are not considering the usage of cloud resources this year as part of our development process."/>
    <m/>
    <m/>
    <s v="No , but we plan to implement"/>
    <m/>
    <m/>
    <n v="500000"/>
    <e v="#N/A"/>
    <e v="#N/A"/>
    <e v="#N/A"/>
    <x v="2"/>
    <s v="United States"/>
    <x v="2"/>
    <x v="1"/>
    <x v="6"/>
    <x v="6"/>
    <x v="3"/>
    <n v="33"/>
    <n v="1"/>
    <n v="1"/>
    <n v="1"/>
  </r>
  <r>
    <s v="00120000005gM2sAAE"/>
    <s v="Anschütz GmbH"/>
    <x v="28"/>
    <m/>
    <m/>
    <n v="-1"/>
    <n v="1"/>
    <x v="4"/>
    <m/>
    <m/>
    <m/>
    <m/>
    <m/>
    <m/>
    <m/>
    <m/>
    <m/>
    <m/>
    <s v=""/>
    <s v=""/>
    <x v="1"/>
    <m/>
    <m/>
    <m/>
    <m/>
    <m/>
    <m/>
    <m/>
    <m/>
    <m/>
    <m/>
    <m/>
    <m/>
    <m/>
    <m/>
    <m/>
    <m/>
    <m/>
    <m/>
    <m/>
    <m/>
    <m/>
    <m/>
    <m/>
    <m/>
    <m/>
    <m/>
    <m/>
    <m/>
    <m/>
    <m/>
    <m/>
    <m/>
    <m/>
    <m/>
    <m/>
    <m/>
    <m/>
    <m/>
    <m/>
    <m/>
    <m/>
    <m/>
    <m/>
    <m/>
    <m/>
    <n v="0"/>
    <e v="#N/A"/>
    <e v="#N/A"/>
    <e v="#N/A"/>
    <x v="2"/>
    <s v="Germany"/>
    <x v="0"/>
    <x v="2"/>
    <x v="1"/>
    <x v="4"/>
    <x v="1"/>
    <n v="193"/>
    <n v="0"/>
    <n v="0"/>
    <n v="0"/>
  </r>
  <r>
    <s v="0012000000bi2gjAAA"/>
    <s v="SNCB/NMBS"/>
    <x v="29"/>
    <m/>
    <m/>
    <n v="1"/>
    <n v="1"/>
    <x v="0"/>
    <m/>
    <s v="Very Satisfied"/>
    <s v="Very Satisfied"/>
    <s v="Very Satisfied"/>
    <s v="Very Satisfied"/>
    <s v="Very Satisfied"/>
    <m/>
    <n v="180"/>
    <n v="45"/>
    <n v="20"/>
    <n v="4"/>
    <n v="0.44444444444444442"/>
    <x v="4"/>
    <m/>
    <s v="We are using for C++ build in non-prod and prod environments"/>
    <s v="None of the above"/>
    <m/>
    <m/>
    <m/>
    <m/>
    <m/>
    <m/>
    <m/>
    <m/>
    <m/>
    <m/>
    <m/>
    <s v="None of the above"/>
    <m/>
    <m/>
    <m/>
    <m/>
    <m/>
    <m/>
    <m/>
    <m/>
    <m/>
    <m/>
    <m/>
    <m/>
    <m/>
    <m/>
    <m/>
    <m/>
    <m/>
    <m/>
    <m/>
    <m/>
    <m/>
    <s v="Mobile"/>
    <m/>
    <m/>
    <s v="We are not considering the usage of cloud resources this year as part of our development process."/>
    <m/>
    <m/>
    <s v="No, and we are not considering implementing"/>
    <m/>
    <m/>
    <n v="760"/>
    <e v="#N/A"/>
    <e v="#N/A"/>
    <e v="#N/A"/>
    <x v="5"/>
    <s v="Belgium"/>
    <x v="0"/>
    <x v="0"/>
    <x v="1"/>
    <x v="0"/>
    <x v="1"/>
    <n v="152"/>
    <n v="1"/>
    <n v="1"/>
    <n v="1"/>
  </r>
  <r>
    <s v="0011r00002EI32LAAT"/>
    <s v="CompuGroup Medical Deutschland AG"/>
    <x v="30"/>
    <m/>
    <m/>
    <n v="0"/>
    <n v="1"/>
    <x v="5"/>
    <m/>
    <s v="Didn't use the service"/>
    <s v="Didn't use the service"/>
    <s v="Didn't use the service"/>
    <s v="Didn't use the service"/>
    <s v="Didn't use the service"/>
    <m/>
    <n v="80"/>
    <n v="80"/>
    <m/>
    <n v="1"/>
    <s v=""/>
    <x v="2"/>
    <m/>
    <m/>
    <s v="None of the above"/>
    <m/>
    <m/>
    <m/>
    <m/>
    <m/>
    <m/>
    <m/>
    <m/>
    <m/>
    <m/>
    <m/>
    <s v="None of the above"/>
    <m/>
    <m/>
    <m/>
    <m/>
    <m/>
    <m/>
    <m/>
    <m/>
    <m/>
    <m/>
    <m/>
    <m/>
    <m/>
    <m/>
    <m/>
    <s v="None of the above"/>
    <m/>
    <m/>
    <m/>
    <m/>
    <m/>
    <m/>
    <m/>
    <m/>
    <s v="We are not considering the usage of cloud resources this year as part of our development process."/>
    <m/>
    <m/>
    <s v="No , but we plan to implement"/>
    <m/>
    <m/>
    <n v="95329.65"/>
    <e v="#N/A"/>
    <e v="#N/A"/>
    <e v="#N/A"/>
    <x v="8"/>
    <s v="Germany"/>
    <x v="0"/>
    <x v="3"/>
    <x v="3"/>
    <x v="0"/>
    <x v="0"/>
    <n v="87"/>
    <n v="1"/>
    <n v="1"/>
    <n v="1"/>
  </r>
  <r>
    <s v="001w000001W9RxuAAF"/>
    <s v="Gearbox Studio Quebec"/>
    <x v="31"/>
    <m/>
    <m/>
    <n v="0"/>
    <n v="1"/>
    <x v="3"/>
    <m/>
    <s v="Very Satisfied"/>
    <s v="Moderately Satisfied"/>
    <s v="Very Satisfied"/>
    <s v="Moderately Satisfied"/>
    <s v="Moderately Satisfied"/>
    <m/>
    <n v="10"/>
    <n v="2"/>
    <m/>
    <n v="5"/>
    <s v=""/>
    <x v="3"/>
    <m/>
    <m/>
    <s v="None of the above"/>
    <m/>
    <m/>
    <m/>
    <m/>
    <m/>
    <m/>
    <m/>
    <m/>
    <m/>
    <m/>
    <m/>
    <s v="None of the above"/>
    <m/>
    <m/>
    <m/>
    <m/>
    <m/>
    <m/>
    <m/>
    <m/>
    <m/>
    <m/>
    <m/>
    <m/>
    <m/>
    <m/>
    <m/>
    <m/>
    <m/>
    <s v="Sony PlayStation"/>
    <s v="MS Xbox"/>
    <m/>
    <s v="PC"/>
    <m/>
    <m/>
    <m/>
    <s v="We are not considering the usage of cloud resources this year as part of our development process."/>
    <m/>
    <m/>
    <s v="Yes, we use Incredibuild’s Caching functionality"/>
    <m/>
    <m/>
    <n v="11112.6"/>
    <e v="#N/A"/>
    <e v="#N/A"/>
    <e v="#N/A"/>
    <x v="1"/>
    <s v="Canada"/>
    <x v="2"/>
    <x v="2"/>
    <x v="10"/>
    <x v="3"/>
    <x v="1"/>
    <n v="82"/>
    <n v="1"/>
    <n v="1"/>
    <n v="3"/>
  </r>
  <r>
    <s v="001w0000014NhUZAA0"/>
    <s v="Cellebrite Mobile Synchronization LTD"/>
    <x v="32"/>
    <m/>
    <m/>
    <n v="1"/>
    <n v="1"/>
    <x v="0"/>
    <m/>
    <s v="Very Satisfied"/>
    <s v="Didn't use the service"/>
    <s v="Very Satisfied"/>
    <s v="Didn't use the service"/>
    <s v="Very Satisfied"/>
    <s v="it improves compile speed even when I work remotely "/>
    <n v="15"/>
    <n v="5"/>
    <n v="5"/>
    <n v="3"/>
    <n v="1"/>
    <x v="3"/>
    <m/>
    <s v="~400 C++ projects (from 15 to 5 minutes)  ~150 .NET projects (no real improvement)"/>
    <m/>
    <s v="C#"/>
    <m/>
    <m/>
    <m/>
    <m/>
    <m/>
    <m/>
    <m/>
    <m/>
    <m/>
    <m/>
    <m/>
    <s v="Not using Unreal Engine"/>
    <m/>
    <m/>
    <m/>
    <m/>
    <m/>
    <m/>
    <m/>
    <m/>
    <m/>
    <m/>
    <m/>
    <m/>
    <m/>
    <m/>
    <m/>
    <s v="We are not a gaming company"/>
    <m/>
    <m/>
    <m/>
    <m/>
    <m/>
    <m/>
    <m/>
    <s v="We are not considering the usage of cloud resources this year as part of our development process."/>
    <m/>
    <m/>
    <s v="No, and we are not considering implementing"/>
    <m/>
    <s v="you have a great product, I wish it was part of Visual Studio :-)"/>
    <n v="0"/>
    <e v="#N/A"/>
    <e v="#N/A"/>
    <e v="#N/A"/>
    <x v="2"/>
    <s v="Israel"/>
    <x v="0"/>
    <x v="2"/>
    <x v="1"/>
    <x v="0"/>
    <x v="1"/>
    <n v="116"/>
    <n v="1"/>
    <n v="1"/>
    <n v="1"/>
  </r>
  <r>
    <s v="001w0000018XJ0AAAW"/>
    <s v="IncrediBuild FreeDev license"/>
    <x v="33"/>
    <m/>
    <m/>
    <n v="1"/>
    <n v="1"/>
    <x v="0"/>
    <m/>
    <s v="Very Satisfied"/>
    <s v="Very Satisfied"/>
    <s v="Very Satisfied"/>
    <s v="Very Satisfied"/>
    <s v="Very Satisfied"/>
    <m/>
    <m/>
    <m/>
    <m/>
    <s v=""/>
    <s v=""/>
    <x v="0"/>
    <m/>
    <s v="I am using Unreal Engine 5.2 to create stunning graphics and Movies."/>
    <m/>
    <s v="C#"/>
    <m/>
    <m/>
    <m/>
    <m/>
    <m/>
    <m/>
    <m/>
    <s v="Unity"/>
    <m/>
    <m/>
    <m/>
    <m/>
    <s v="Texture mapping"/>
    <s v="Texture filtering"/>
    <s v="Texture compression"/>
    <s v="Texture baking"/>
    <s v="Lightmap Filtering"/>
    <s v="Lightmap Baking"/>
    <s v="Terrain Simulation"/>
    <s v="Terrain Baking"/>
    <s v="VFX Simulation"/>
    <s v="Simulation Baking"/>
    <s v="Animation Baking"/>
    <s v="LOD"/>
    <s v="Shader compilation"/>
    <m/>
    <m/>
    <s v="We are not a gaming company"/>
    <m/>
    <m/>
    <m/>
    <s v="PC"/>
    <m/>
    <s v="VR"/>
    <m/>
    <s v="We are not considering the usage of cloud resources this year as part of our development process."/>
    <m/>
    <m/>
    <s v="No , but we plan to implement"/>
    <m/>
    <m/>
    <n v="0"/>
    <e v="#N/A"/>
    <e v="#N/A"/>
    <e v="#N/A"/>
    <x v="9"/>
    <s v="Israel"/>
    <x v="0"/>
    <x v="4"/>
    <x v="11"/>
    <x v="8"/>
    <x v="3"/>
    <n v="49"/>
    <n v="2"/>
    <n v="13"/>
    <n v="3"/>
  </r>
  <r>
    <s v="001w000001btGOwAAM"/>
    <s v="FEI Electron Optics BV"/>
    <x v="34"/>
    <m/>
    <m/>
    <n v="0"/>
    <n v="1"/>
    <x v="5"/>
    <m/>
    <s v="Moderately Satisfied"/>
    <s v="Moderately Satisfied"/>
    <s v="Very Satisfied"/>
    <s v="Moderately Satisfied"/>
    <s v="Moderately Satisfied"/>
    <m/>
    <n v="180"/>
    <n v="60"/>
    <m/>
    <n v="3"/>
    <s v=""/>
    <x v="3"/>
    <m/>
    <s v="Mostly large C++ builds on Windows and some embedded (cross-)compilers (also on Windows)."/>
    <m/>
    <m/>
    <m/>
    <m/>
    <m/>
    <m/>
    <m/>
    <s v="Integration Test (end to end)"/>
    <s v="Static Code Analysis"/>
    <m/>
    <m/>
    <m/>
    <s v="None of the above"/>
    <m/>
    <m/>
    <m/>
    <m/>
    <m/>
    <m/>
    <m/>
    <m/>
    <m/>
    <m/>
    <m/>
    <m/>
    <m/>
    <m/>
    <m/>
    <s v="None of the above"/>
    <m/>
    <m/>
    <m/>
    <m/>
    <m/>
    <m/>
    <m/>
    <m/>
    <s v="We are not considering the usage of cloud resources this year as part of our development process."/>
    <m/>
    <m/>
    <s v="No, and we are not considering implementing"/>
    <m/>
    <m/>
    <n v="60559.37"/>
    <e v="#N/A"/>
    <e v="#N/A"/>
    <e v="#N/A"/>
    <x v="10"/>
    <s v="Netherlands"/>
    <x v="0"/>
    <x v="3"/>
    <x v="3"/>
    <x v="0"/>
    <x v="0"/>
    <n v="75"/>
    <n v="2"/>
    <n v="1"/>
    <n v="1"/>
  </r>
  <r>
    <s v="0016900002uqC5BAAU"/>
    <s v="Chicago Trading Company"/>
    <x v="35"/>
    <m/>
    <m/>
    <n v="0"/>
    <n v="1"/>
    <x v="5"/>
    <m/>
    <s v="Didn't use the service"/>
    <s v="Didn't use the service"/>
    <s v="Didn't use the service"/>
    <s v="Didn't use the service"/>
    <s v="Moderately Satisfied"/>
    <s v="Works great except it used to not work with a certain version of clang. As far as I know, it has been fixed though and we now have no problems upgrading compilers."/>
    <n v="20"/>
    <n v="10"/>
    <m/>
    <n v="2"/>
    <s v=""/>
    <x v="0"/>
    <m/>
    <s v="Building a large cmake project on linux."/>
    <s v="None of the above"/>
    <m/>
    <m/>
    <m/>
    <m/>
    <m/>
    <m/>
    <m/>
    <m/>
    <m/>
    <m/>
    <m/>
    <m/>
    <s v="Not using Unreal Engine"/>
    <m/>
    <m/>
    <m/>
    <m/>
    <m/>
    <m/>
    <m/>
    <m/>
    <m/>
    <m/>
    <m/>
    <m/>
    <m/>
    <m/>
    <m/>
    <s v="We are not a gaming company"/>
    <m/>
    <m/>
    <m/>
    <m/>
    <m/>
    <m/>
    <m/>
    <s v="I would consider using fully managed acceleration services."/>
    <m/>
    <m/>
    <s v="Yes, we use Incredibuild’s Caching functionality"/>
    <m/>
    <m/>
    <n v="52800"/>
    <e v="#N/A"/>
    <e v="#N/A"/>
    <e v="#N/A"/>
    <x v="3"/>
    <s v="United States"/>
    <x v="2"/>
    <x v="3"/>
    <x v="9"/>
    <x v="3"/>
    <x v="3"/>
    <n v="10"/>
    <n v="1"/>
    <n v="1"/>
    <n v="1"/>
  </r>
  <r>
    <s v="0016900002fRp9BAAS"/>
    <s v="ASMPT GmbH &amp; Co. KG"/>
    <x v="36"/>
    <m/>
    <m/>
    <n v="0"/>
    <n v="1"/>
    <x v="5"/>
    <m/>
    <s v="Didn't use the service"/>
    <s v="Didn't use the service"/>
    <s v="Didn't use the service"/>
    <s v="Didn't use the service"/>
    <s v="Very Satisfied"/>
    <m/>
    <n v="50"/>
    <n v="20"/>
    <n v="30"/>
    <n v="2.5"/>
    <n v="1.5"/>
    <x v="4"/>
    <m/>
    <s v="c++, solution with over 300 projects"/>
    <s v="None of the above"/>
    <m/>
    <m/>
    <m/>
    <m/>
    <m/>
    <m/>
    <m/>
    <m/>
    <m/>
    <m/>
    <m/>
    <m/>
    <s v="Not using Unreal Engine"/>
    <m/>
    <m/>
    <m/>
    <m/>
    <m/>
    <m/>
    <m/>
    <m/>
    <m/>
    <m/>
    <m/>
    <m/>
    <m/>
    <m/>
    <m/>
    <s v="We are not a gaming company"/>
    <m/>
    <m/>
    <m/>
    <m/>
    <m/>
    <m/>
    <m/>
    <s v="We are not considering the usage of cloud resources this year as part of our development process."/>
    <m/>
    <m/>
    <s v="No , but we plan to implement"/>
    <m/>
    <m/>
    <n v="34139.919999999998"/>
    <e v="#N/A"/>
    <e v="#N/A"/>
    <e v="#N/A"/>
    <x v="0"/>
    <s v="Germany"/>
    <x v="0"/>
    <x v="2"/>
    <x v="3"/>
    <x v="0"/>
    <x v="0"/>
    <n v="21"/>
    <n v="1"/>
    <n v="1"/>
    <n v="1"/>
  </r>
  <r>
    <s v="00120000002JuN1AAK"/>
    <s v="Olymel s.e.c."/>
    <x v="37"/>
    <m/>
    <m/>
    <n v="1"/>
    <n v="1"/>
    <x v="0"/>
    <m/>
    <m/>
    <m/>
    <m/>
    <m/>
    <m/>
    <m/>
    <m/>
    <m/>
    <m/>
    <s v=""/>
    <s v=""/>
    <x v="1"/>
    <m/>
    <m/>
    <m/>
    <m/>
    <m/>
    <m/>
    <m/>
    <m/>
    <m/>
    <m/>
    <m/>
    <m/>
    <m/>
    <m/>
    <m/>
    <m/>
    <m/>
    <m/>
    <m/>
    <m/>
    <m/>
    <m/>
    <m/>
    <m/>
    <m/>
    <m/>
    <m/>
    <m/>
    <m/>
    <m/>
    <m/>
    <m/>
    <m/>
    <m/>
    <m/>
    <m/>
    <m/>
    <m/>
    <m/>
    <m/>
    <m/>
    <m/>
    <m/>
    <m/>
    <m/>
    <n v="2650.15"/>
    <e v="#N/A"/>
    <e v="#N/A"/>
    <e v="#N/A"/>
    <x v="11"/>
    <s v="Canada"/>
    <x v="2"/>
    <x v="0"/>
    <x v="0"/>
    <x v="3"/>
    <x v="0"/>
    <n v="210"/>
    <n v="0"/>
    <n v="0"/>
    <n v="0"/>
  </r>
  <r>
    <s v="0011r00001nMhZQAA0"/>
    <s v="PSI Metals GmbH"/>
    <x v="38"/>
    <m/>
    <m/>
    <n v="-1"/>
    <n v="1"/>
    <x v="4"/>
    <s v="tripled the price in 2023.  ask for additional cost every time a new feature has been developped.    Still the software is of quality and brings benefits"/>
    <s v="Moderately Satisfied"/>
    <s v="Moderately Satisfied"/>
    <s v="Moderately Satisfied"/>
    <s v="Moderately Satisfied"/>
    <s v="Very Satisfied"/>
    <m/>
    <n v="35"/>
    <n v="15"/>
    <m/>
    <n v="2.3333333333333335"/>
    <s v=""/>
    <x v="3"/>
    <m/>
    <s v="C++ compilation with Visual Studio 2017"/>
    <s v="None of the above"/>
    <m/>
    <m/>
    <m/>
    <m/>
    <m/>
    <m/>
    <m/>
    <m/>
    <m/>
    <m/>
    <m/>
    <s v="None of the above"/>
    <m/>
    <m/>
    <m/>
    <m/>
    <m/>
    <m/>
    <m/>
    <m/>
    <m/>
    <m/>
    <m/>
    <m/>
    <m/>
    <m/>
    <m/>
    <m/>
    <m/>
    <m/>
    <m/>
    <m/>
    <s v="PC"/>
    <m/>
    <m/>
    <m/>
    <s v="I would consider Incredibuild cloud on my cloud account, not SaaS."/>
    <m/>
    <s v="."/>
    <s v="No, and we are not considering implementing"/>
    <m/>
    <m/>
    <n v="2935.05"/>
    <e v="#N/A"/>
    <e v="#N/A"/>
    <e v="#N/A"/>
    <x v="2"/>
    <s v="Germany"/>
    <x v="0"/>
    <x v="0"/>
    <x v="2"/>
    <x v="0"/>
    <x v="1"/>
    <n v="59"/>
    <n v="1"/>
    <n v="1"/>
    <n v="1"/>
  </r>
  <r>
    <s v="001200000021ylrAAA"/>
    <s v="Ytria Inc."/>
    <x v="39"/>
    <m/>
    <m/>
    <n v="1"/>
    <n v="1"/>
    <x v="0"/>
    <m/>
    <s v="Didn't use the service"/>
    <s v="Didn't use the service"/>
    <s v="Very Satisfied"/>
    <s v="Didn't use the service"/>
    <s v="Very Satisfied"/>
    <m/>
    <n v="90"/>
    <n v="45"/>
    <m/>
    <n v="2"/>
    <s v=""/>
    <x v="3"/>
    <m/>
    <m/>
    <m/>
    <m/>
    <m/>
    <m/>
    <m/>
    <m/>
    <m/>
    <m/>
    <s v="Static Code Analysis"/>
    <m/>
    <m/>
    <m/>
    <m/>
    <s v="Not using Unreal Engine"/>
    <m/>
    <m/>
    <m/>
    <m/>
    <m/>
    <m/>
    <m/>
    <m/>
    <m/>
    <m/>
    <m/>
    <m/>
    <m/>
    <m/>
    <m/>
    <s v="We are not a gaming company"/>
    <m/>
    <m/>
    <m/>
    <m/>
    <m/>
    <m/>
    <m/>
    <s v="We are not considering the usage of cloud resources this year as part of our development process."/>
    <m/>
    <m/>
    <s v="No, and we are not considering implementing"/>
    <m/>
    <m/>
    <n v="969.02"/>
    <e v="#N/A"/>
    <e v="#N/A"/>
    <e v="#N/A"/>
    <x v="2"/>
    <s v="Canada"/>
    <x v="2"/>
    <x v="0"/>
    <x v="1"/>
    <x v="3"/>
    <x v="0"/>
    <n v="203"/>
    <n v="1"/>
    <n v="1"/>
    <n v="1"/>
  </r>
  <r>
    <s v="001200000021yiVAAQ"/>
    <s v="NCSoft Korea"/>
    <x v="40"/>
    <m/>
    <m/>
    <n v="0"/>
    <n v="1"/>
    <x v="5"/>
    <m/>
    <s v="Moderately Satisfied"/>
    <s v="Moderately Satisfied"/>
    <s v="Moderately Satisfied"/>
    <s v="Moderately Satisfied"/>
    <s v="Moderately Satisfied"/>
    <m/>
    <n v="30"/>
    <n v="15"/>
    <n v="15"/>
    <n v="2"/>
    <n v="1"/>
    <x v="3"/>
    <m/>
    <m/>
    <m/>
    <m/>
    <m/>
    <m/>
    <m/>
    <m/>
    <s v="Unit Test"/>
    <m/>
    <s v="Static Code Analysis"/>
    <m/>
    <m/>
    <m/>
    <m/>
    <s v="Not using Unreal Engine"/>
    <m/>
    <m/>
    <m/>
    <m/>
    <m/>
    <m/>
    <m/>
    <m/>
    <m/>
    <m/>
    <m/>
    <m/>
    <m/>
    <m/>
    <m/>
    <m/>
    <m/>
    <m/>
    <m/>
    <s v="PC"/>
    <s v="Mobile"/>
    <m/>
    <m/>
    <s v="We are not considering the usage of cloud resources this year as part of our development process."/>
    <m/>
    <m/>
    <s v="Yes, we use Incredibuild’s Caching functionality"/>
    <m/>
    <m/>
    <n v="442937.35"/>
    <e v="#N/A"/>
    <e v="#N/A"/>
    <e v="#N/A"/>
    <x v="1"/>
    <s v="Republic of Korea"/>
    <x v="1"/>
    <x v="1"/>
    <x v="3"/>
    <x v="2"/>
    <x v="2"/>
    <n v="212"/>
    <n v="2"/>
    <n v="1"/>
    <n v="2"/>
  </r>
  <r>
    <s v="001w0000018VoL1AAK"/>
    <s v="Trimble 3D Scanning (MENSI S.A)"/>
    <x v="41"/>
    <m/>
    <m/>
    <n v="-1"/>
    <n v="1"/>
    <x v="2"/>
    <m/>
    <m/>
    <m/>
    <m/>
    <m/>
    <m/>
    <m/>
    <m/>
    <m/>
    <m/>
    <s v=""/>
    <s v=""/>
    <x v="1"/>
    <m/>
    <m/>
    <m/>
    <m/>
    <m/>
    <m/>
    <m/>
    <m/>
    <m/>
    <m/>
    <m/>
    <m/>
    <m/>
    <m/>
    <m/>
    <m/>
    <m/>
    <m/>
    <m/>
    <m/>
    <m/>
    <m/>
    <m/>
    <m/>
    <m/>
    <m/>
    <m/>
    <m/>
    <m/>
    <m/>
    <m/>
    <m/>
    <m/>
    <m/>
    <m/>
    <m/>
    <m/>
    <m/>
    <m/>
    <m/>
    <m/>
    <m/>
    <m/>
    <m/>
    <m/>
    <n v="0"/>
    <e v="#N/A"/>
    <e v="#N/A"/>
    <e v="#N/A"/>
    <x v="2"/>
    <s v="France"/>
    <x v="0"/>
    <x v="0"/>
    <x v="1"/>
    <x v="0"/>
    <x v="1"/>
    <n v="109"/>
    <n v="0"/>
    <n v="0"/>
    <n v="0"/>
  </r>
  <r>
    <s v="001w0000018VoL1AAK"/>
    <s v="Trimble 3D Scanning (MENSI S.A)"/>
    <x v="42"/>
    <m/>
    <m/>
    <n v="-1"/>
    <n v="1"/>
    <x v="6"/>
    <s v="Too issues ! "/>
    <s v="Moderately Satisfied"/>
    <s v="Moderately Satisfied"/>
    <s v="Didn't use the service"/>
    <s v="Not satisfied"/>
    <s v="Not satisfied"/>
    <m/>
    <n v="15"/>
    <n v="15"/>
    <m/>
    <n v="1"/>
    <s v=""/>
    <x v="2"/>
    <m/>
    <m/>
    <s v="None of the above"/>
    <m/>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0"/>
    <e v="#N/A"/>
    <e v="#N/A"/>
    <e v="#N/A"/>
    <x v="2"/>
    <s v="France"/>
    <x v="0"/>
    <x v="0"/>
    <x v="1"/>
    <x v="0"/>
    <x v="1"/>
    <n v="109"/>
    <n v="1"/>
    <n v="1"/>
    <n v="1"/>
  </r>
  <r>
    <s v="001w000001WY0CKAA1"/>
    <s v="Vanderlande"/>
    <x v="43"/>
    <m/>
    <m/>
    <n v="0"/>
    <n v="1"/>
    <x v="5"/>
    <m/>
    <s v="Very Satisfied"/>
    <s v="Very Satisfied"/>
    <s v="Very Satisfied"/>
    <s v="Very Satisfied"/>
    <s v="Very Satisfied"/>
    <s v="Product and response wise very satisfied. However the price increase is quite steep."/>
    <n v="45"/>
    <n v="15"/>
    <n v="10"/>
    <n v="3"/>
    <n v="0.66666666666666663"/>
    <x v="3"/>
    <m/>
    <s v="upgrading to IB10 went flawlessly."/>
    <m/>
    <s v="C#"/>
    <m/>
    <m/>
    <m/>
    <m/>
    <m/>
    <m/>
    <m/>
    <m/>
    <m/>
    <s v="C++"/>
    <s v="None of the above"/>
    <m/>
    <m/>
    <m/>
    <m/>
    <m/>
    <m/>
    <m/>
    <m/>
    <m/>
    <m/>
    <m/>
    <m/>
    <m/>
    <m/>
    <m/>
    <m/>
    <m/>
    <m/>
    <m/>
    <m/>
    <m/>
    <m/>
    <m/>
    <s v="Windows"/>
    <s v="We are not considering the usage of cloud resources this year as part of our development process."/>
    <m/>
    <m/>
    <s v="No , but we plan to implement"/>
    <m/>
    <m/>
    <n v="3822.3"/>
    <e v="#N/A"/>
    <e v="#N/A"/>
    <e v="#N/A"/>
    <x v="7"/>
    <s v="Netherlands"/>
    <x v="0"/>
    <x v="0"/>
    <x v="4"/>
    <x v="0"/>
    <x v="0"/>
    <n v="81"/>
    <n v="2"/>
    <n v="1"/>
    <n v="1"/>
  </r>
  <r>
    <s v="001200000021ymBAAQ"/>
    <s v="BNP Paribas"/>
    <x v="44"/>
    <m/>
    <m/>
    <n v="-1"/>
    <n v="1"/>
    <x v="6"/>
    <m/>
    <m/>
    <m/>
    <m/>
    <m/>
    <m/>
    <m/>
    <m/>
    <m/>
    <m/>
    <s v=""/>
    <s v=""/>
    <x v="1"/>
    <m/>
    <m/>
    <m/>
    <m/>
    <m/>
    <m/>
    <m/>
    <m/>
    <m/>
    <m/>
    <m/>
    <m/>
    <m/>
    <m/>
    <m/>
    <m/>
    <m/>
    <m/>
    <m/>
    <m/>
    <m/>
    <m/>
    <m/>
    <m/>
    <m/>
    <m/>
    <m/>
    <m/>
    <m/>
    <m/>
    <m/>
    <m/>
    <m/>
    <m/>
    <m/>
    <m/>
    <m/>
    <m/>
    <m/>
    <m/>
    <m/>
    <m/>
    <m/>
    <m/>
    <m/>
    <n v="113483.57"/>
    <e v="#N/A"/>
    <e v="#N/A"/>
    <e v="#N/A"/>
    <x v="3"/>
    <s v="United Kingdom"/>
    <x v="0"/>
    <x v="1"/>
    <x v="4"/>
    <x v="0"/>
    <x v="3"/>
    <n v="209"/>
    <n v="0"/>
    <n v="0"/>
    <n v="0"/>
  </r>
  <r>
    <s v="001w000001P24g6AAB"/>
    <s v="Intel Technology Poland Sp Zoo"/>
    <x v="45"/>
    <m/>
    <m/>
    <n v="-1"/>
    <n v="1"/>
    <x v="4"/>
    <m/>
    <m/>
    <m/>
    <m/>
    <m/>
    <m/>
    <m/>
    <m/>
    <m/>
    <m/>
    <s v=""/>
    <s v=""/>
    <x v="1"/>
    <m/>
    <m/>
    <m/>
    <m/>
    <m/>
    <m/>
    <m/>
    <m/>
    <m/>
    <m/>
    <m/>
    <m/>
    <m/>
    <m/>
    <m/>
    <m/>
    <m/>
    <m/>
    <m/>
    <m/>
    <m/>
    <m/>
    <m/>
    <m/>
    <m/>
    <m/>
    <m/>
    <m/>
    <m/>
    <m/>
    <m/>
    <m/>
    <m/>
    <m/>
    <m/>
    <m/>
    <m/>
    <m/>
    <m/>
    <m/>
    <m/>
    <m/>
    <m/>
    <m/>
    <m/>
    <n v="16460"/>
    <e v="#N/A"/>
    <e v="#N/A"/>
    <e v="#N/A"/>
    <x v="0"/>
    <s v="Poland"/>
    <x v="0"/>
    <x v="2"/>
    <x v="6"/>
    <x v="4"/>
    <x v="1"/>
    <n v="90"/>
    <n v="0"/>
    <n v="0"/>
    <n v="0"/>
  </r>
  <r>
    <s v="001200000021yf1AAA"/>
    <s v="Leiden University Medical Center"/>
    <x v="46"/>
    <m/>
    <m/>
    <n v="0"/>
    <n v="1"/>
    <x v="5"/>
    <m/>
    <m/>
    <m/>
    <m/>
    <m/>
    <m/>
    <m/>
    <m/>
    <m/>
    <m/>
    <s v=""/>
    <s v=""/>
    <x v="1"/>
    <m/>
    <m/>
    <m/>
    <m/>
    <m/>
    <m/>
    <m/>
    <m/>
    <m/>
    <m/>
    <m/>
    <m/>
    <m/>
    <m/>
    <m/>
    <m/>
    <m/>
    <m/>
    <m/>
    <m/>
    <m/>
    <m/>
    <m/>
    <m/>
    <m/>
    <m/>
    <m/>
    <m/>
    <m/>
    <m/>
    <m/>
    <m/>
    <m/>
    <m/>
    <m/>
    <m/>
    <m/>
    <m/>
    <m/>
    <m/>
    <m/>
    <m/>
    <m/>
    <m/>
    <m/>
    <n v="1065.42"/>
    <e v="#N/A"/>
    <e v="#N/A"/>
    <e v="#N/A"/>
    <x v="10"/>
    <s v="Netherlands"/>
    <x v="0"/>
    <x v="0"/>
    <x v="0"/>
    <x v="0"/>
    <x v="0"/>
    <n v="210"/>
    <n v="0"/>
    <n v="0"/>
    <n v="0"/>
  </r>
  <r>
    <s v="0011r00001l7xJUAAY"/>
    <s v="MBF Bioscience"/>
    <x v="47"/>
    <m/>
    <m/>
    <n v="1"/>
    <n v="1"/>
    <x v="0"/>
    <m/>
    <s v="Didn't use the service"/>
    <s v="Didn't use the service"/>
    <s v="Very Satisfied"/>
    <s v="Didn't use the service"/>
    <s v="Very Satisfied"/>
    <m/>
    <n v="30"/>
    <n v="15"/>
    <m/>
    <n v="2"/>
    <s v=""/>
    <x v="4"/>
    <m/>
    <m/>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2868.6"/>
    <e v="#N/A"/>
    <e v="#N/A"/>
    <e v="#N/A"/>
    <x v="8"/>
    <s v="United States"/>
    <x v="2"/>
    <x v="0"/>
    <x v="1"/>
    <x v="3"/>
    <x v="0"/>
    <n v="63"/>
    <n v="1"/>
    <n v="1"/>
    <n v="1"/>
  </r>
  <r>
    <s v="001200000021ydEAAQ"/>
    <s v="TOTVS S.A."/>
    <x v="48"/>
    <m/>
    <m/>
    <n v="1"/>
    <n v="1"/>
    <x v="0"/>
    <m/>
    <s v="Very Satisfied"/>
    <s v="Very Satisfied"/>
    <s v="Very Satisfied"/>
    <s v="Very Satisfied"/>
    <s v="Very Satisfied"/>
    <m/>
    <n v="49"/>
    <n v="19"/>
    <m/>
    <n v="2.5789473684210527"/>
    <s v=""/>
    <x v="0"/>
    <m/>
    <m/>
    <m/>
    <m/>
    <m/>
    <m/>
    <m/>
    <m/>
    <s v="Unit Test"/>
    <s v="Integration Test (end to end)"/>
    <s v="Static Code Analysis"/>
    <m/>
    <m/>
    <m/>
    <s v="None of the above"/>
    <m/>
    <m/>
    <m/>
    <m/>
    <m/>
    <m/>
    <m/>
    <m/>
    <m/>
    <m/>
    <m/>
    <m/>
    <m/>
    <m/>
    <m/>
    <s v="None of the above"/>
    <m/>
    <m/>
    <m/>
    <m/>
    <m/>
    <m/>
    <m/>
    <m/>
    <s v="We are not considering the usage of cloud resources this year as part of our development process."/>
    <m/>
    <m/>
    <s v="Yes, we use Incredibuild’s Caching functionality"/>
    <m/>
    <m/>
    <n v="6687.9"/>
    <e v="#N/A"/>
    <e v="#N/A"/>
    <e v="#N/A"/>
    <x v="2"/>
    <s v="Brazil"/>
    <x v="2"/>
    <x v="0"/>
    <x v="1"/>
    <x v="3"/>
    <x v="0"/>
    <n v="212"/>
    <n v="3"/>
    <n v="1"/>
    <n v="1"/>
  </r>
  <r>
    <s v="001w000001hMF25AAG"/>
    <s v="Coventor Inc., a Lam Research Company"/>
    <x v="49"/>
    <m/>
    <m/>
    <n v="1"/>
    <n v="1"/>
    <x v="0"/>
    <m/>
    <m/>
    <m/>
    <m/>
    <m/>
    <m/>
    <m/>
    <m/>
    <m/>
    <m/>
    <s v=""/>
    <s v=""/>
    <x v="1"/>
    <m/>
    <m/>
    <m/>
    <m/>
    <m/>
    <m/>
    <m/>
    <m/>
    <m/>
    <m/>
    <m/>
    <m/>
    <m/>
    <m/>
    <m/>
    <m/>
    <m/>
    <m/>
    <m/>
    <m/>
    <m/>
    <m/>
    <m/>
    <m/>
    <m/>
    <m/>
    <m/>
    <m/>
    <m/>
    <m/>
    <m/>
    <m/>
    <m/>
    <m/>
    <m/>
    <m/>
    <m/>
    <m/>
    <m/>
    <m/>
    <m/>
    <m/>
    <m/>
    <m/>
    <m/>
    <n v="9223.5"/>
    <e v="#N/A"/>
    <e v="#N/A"/>
    <e v="#N/A"/>
    <x v="0"/>
    <s v="United States"/>
    <x v="2"/>
    <x v="0"/>
    <x v="1"/>
    <x v="9"/>
    <x v="1"/>
    <n v="67"/>
    <n v="0"/>
    <n v="0"/>
    <n v="0"/>
  </r>
  <r>
    <s v="0011r00002AD9hhAAD"/>
    <s v="Fraunhofer ITWM"/>
    <x v="50"/>
    <m/>
    <m/>
    <n v="0"/>
    <n v="1"/>
    <x v="5"/>
    <m/>
    <s v="Very Satisfied"/>
    <s v="Very Satisfied"/>
    <s v="Didn't use the service"/>
    <s v="Didn't use the service"/>
    <s v="Very Satisfied"/>
    <m/>
    <n v="20"/>
    <n v="10"/>
    <m/>
    <n v="2"/>
    <s v=""/>
    <x v="3"/>
    <m/>
    <s v="Visual C++ on Windows"/>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0"/>
    <e v="#N/A"/>
    <e v="#N/A"/>
    <e v="#N/A"/>
    <x v="2"/>
    <s v="Germany"/>
    <x v="0"/>
    <x v="0"/>
    <x v="2"/>
    <x v="0"/>
    <x v="1"/>
    <n v="37"/>
    <n v="1"/>
    <n v="1"/>
    <n v="1"/>
  </r>
  <r>
    <s v="001w0000014vshmAAA"/>
    <s v="Applied Spectral Imaging, Inc (ASI) - Israel"/>
    <x v="51"/>
    <m/>
    <m/>
    <n v="-1"/>
    <n v="1"/>
    <x v="7"/>
    <m/>
    <m/>
    <m/>
    <m/>
    <m/>
    <m/>
    <m/>
    <m/>
    <m/>
    <m/>
    <s v=""/>
    <s v=""/>
    <x v="1"/>
    <m/>
    <m/>
    <m/>
    <m/>
    <m/>
    <m/>
    <m/>
    <m/>
    <m/>
    <m/>
    <m/>
    <m/>
    <m/>
    <m/>
    <m/>
    <m/>
    <m/>
    <m/>
    <m/>
    <m/>
    <m/>
    <m/>
    <m/>
    <m/>
    <m/>
    <m/>
    <m/>
    <m/>
    <m/>
    <m/>
    <m/>
    <m/>
    <m/>
    <m/>
    <m/>
    <m/>
    <m/>
    <m/>
    <m/>
    <m/>
    <m/>
    <m/>
    <m/>
    <m/>
    <m/>
    <n v="812"/>
    <e v="#N/A"/>
    <e v="#N/A"/>
    <e v="#N/A"/>
    <x v="8"/>
    <s v="Israel"/>
    <x v="0"/>
    <x v="0"/>
    <x v="0"/>
    <x v="0"/>
    <x v="1"/>
    <n v="115"/>
    <n v="0"/>
    <n v="0"/>
    <n v="0"/>
  </r>
  <r>
    <s v="001200000021ykgAAA"/>
    <s v="Dassault Systemes SolidWorks Corporation"/>
    <x v="52"/>
    <m/>
    <m/>
    <n v="1"/>
    <n v="1"/>
    <x v="1"/>
    <m/>
    <s v="Didn't use the service"/>
    <s v="Very Satisfied"/>
    <s v="Didn't use the service"/>
    <s v="Didn't use the service"/>
    <s v="Very Satisfied"/>
    <m/>
    <n v="30"/>
    <n v="10"/>
    <m/>
    <n v="3"/>
    <s v=""/>
    <x v="3"/>
    <m/>
    <m/>
    <m/>
    <s v="C#"/>
    <m/>
    <m/>
    <m/>
    <m/>
    <m/>
    <m/>
    <m/>
    <m/>
    <m/>
    <m/>
    <s v="None of the above"/>
    <m/>
    <m/>
    <m/>
    <m/>
    <m/>
    <m/>
    <m/>
    <m/>
    <m/>
    <m/>
    <m/>
    <m/>
    <m/>
    <m/>
    <m/>
    <s v="None of the above"/>
    <m/>
    <m/>
    <m/>
    <m/>
    <m/>
    <m/>
    <m/>
    <m/>
    <s v="We are not considering the usage of cloud resources this year as part of our development process."/>
    <m/>
    <m/>
    <s v="No, and we are not considering implementing"/>
    <m/>
    <m/>
    <n v="0"/>
    <e v="#N/A"/>
    <e v="#N/A"/>
    <e v="#N/A"/>
    <x v="2"/>
    <s v="United States"/>
    <x v="2"/>
    <x v="3"/>
    <x v="9"/>
    <x v="10"/>
    <x v="1"/>
    <n v="210"/>
    <n v="1"/>
    <n v="1"/>
    <n v="1"/>
  </r>
  <r>
    <s v="0011r00001nM4HjAAK"/>
    <s v="HCL Technologies Italy S.p.A."/>
    <x v="53"/>
    <m/>
    <m/>
    <n v="1"/>
    <n v="1"/>
    <x v="0"/>
    <m/>
    <m/>
    <m/>
    <m/>
    <m/>
    <m/>
    <m/>
    <m/>
    <m/>
    <m/>
    <s v=""/>
    <s v=""/>
    <x v="1"/>
    <m/>
    <m/>
    <m/>
    <m/>
    <m/>
    <m/>
    <m/>
    <m/>
    <m/>
    <m/>
    <m/>
    <m/>
    <m/>
    <m/>
    <m/>
    <m/>
    <m/>
    <m/>
    <m/>
    <m/>
    <m/>
    <m/>
    <m/>
    <m/>
    <m/>
    <m/>
    <m/>
    <m/>
    <m/>
    <m/>
    <m/>
    <m/>
    <m/>
    <m/>
    <m/>
    <m/>
    <m/>
    <m/>
    <m/>
    <m/>
    <m/>
    <m/>
    <m/>
    <m/>
    <m/>
    <n v="8973.19"/>
    <e v="#N/A"/>
    <e v="#N/A"/>
    <e v="#N/A"/>
    <x v="6"/>
    <s v="Italy"/>
    <x v="0"/>
    <x v="0"/>
    <x v="1"/>
    <x v="0"/>
    <x v="0"/>
    <n v="58"/>
    <n v="0"/>
    <n v="0"/>
    <n v="0"/>
  </r>
  <r>
    <s v="0012000000x6MipAAE"/>
    <s v="Otris software AG"/>
    <x v="54"/>
    <m/>
    <m/>
    <n v="-1"/>
    <n v="1"/>
    <x v="2"/>
    <m/>
    <m/>
    <m/>
    <m/>
    <m/>
    <m/>
    <m/>
    <m/>
    <m/>
    <m/>
    <s v=""/>
    <s v=""/>
    <x v="1"/>
    <m/>
    <m/>
    <m/>
    <m/>
    <m/>
    <m/>
    <m/>
    <m/>
    <m/>
    <m/>
    <m/>
    <m/>
    <m/>
    <m/>
    <m/>
    <m/>
    <m/>
    <m/>
    <m/>
    <m/>
    <m/>
    <m/>
    <m/>
    <m/>
    <m/>
    <m/>
    <m/>
    <m/>
    <m/>
    <m/>
    <m/>
    <m/>
    <m/>
    <m/>
    <m/>
    <m/>
    <m/>
    <m/>
    <m/>
    <m/>
    <m/>
    <m/>
    <m/>
    <m/>
    <m/>
    <n v="0"/>
    <e v="#N/A"/>
    <e v="#N/A"/>
    <e v="#N/A"/>
    <x v="2"/>
    <s v="Germany"/>
    <x v="0"/>
    <x v="0"/>
    <x v="2"/>
    <x v="0"/>
    <x v="0"/>
    <n v="127"/>
    <n v="0"/>
    <n v="0"/>
    <n v="0"/>
  </r>
  <r>
    <s v="0012000000h2spuAAA"/>
    <s v="Carallon Limited"/>
    <x v="55"/>
    <m/>
    <m/>
    <n v="0"/>
    <n v="1"/>
    <x v="3"/>
    <m/>
    <m/>
    <m/>
    <m/>
    <m/>
    <m/>
    <m/>
    <m/>
    <m/>
    <m/>
    <s v=""/>
    <s v=""/>
    <x v="1"/>
    <m/>
    <m/>
    <m/>
    <m/>
    <m/>
    <m/>
    <m/>
    <m/>
    <m/>
    <m/>
    <m/>
    <m/>
    <m/>
    <m/>
    <m/>
    <m/>
    <m/>
    <m/>
    <m/>
    <m/>
    <m/>
    <m/>
    <m/>
    <m/>
    <m/>
    <m/>
    <m/>
    <m/>
    <m/>
    <m/>
    <m/>
    <m/>
    <m/>
    <m/>
    <m/>
    <m/>
    <m/>
    <m/>
    <m/>
    <m/>
    <m/>
    <m/>
    <m/>
    <m/>
    <m/>
    <n v="11429.97"/>
    <e v="#N/A"/>
    <e v="#N/A"/>
    <e v="#N/A"/>
    <x v="0"/>
    <s v="United Kingdom"/>
    <x v="0"/>
    <x v="2"/>
    <x v="2"/>
    <x v="0"/>
    <x v="0"/>
    <n v="148"/>
    <n v="0"/>
    <n v="0"/>
    <n v="0"/>
  </r>
  <r>
    <s v="001200000021yiVAAQ"/>
    <s v="NCSoft Korea"/>
    <x v="56"/>
    <m/>
    <m/>
    <n v="1"/>
    <n v="1"/>
    <x v="0"/>
    <m/>
    <s v="Very Satisfied"/>
    <s v="Moderately Satisfied"/>
    <s v="Moderately Satisfied"/>
    <s v="Moderately Satisfied"/>
    <s v="Very Satisfied"/>
    <m/>
    <n v="90"/>
    <n v="15"/>
    <n v="10"/>
    <n v="6"/>
    <n v="0.66666666666666663"/>
    <x v="0"/>
    <m/>
    <s v="client : massive unreal4 project, vc2019  server : massive mmorpg c++ project, vc2019"/>
    <m/>
    <s v="C#"/>
    <m/>
    <m/>
    <m/>
    <m/>
    <m/>
    <m/>
    <m/>
    <m/>
    <m/>
    <m/>
    <m/>
    <m/>
    <m/>
    <m/>
    <s v="Texture compression"/>
    <m/>
    <m/>
    <m/>
    <m/>
    <m/>
    <m/>
    <m/>
    <m/>
    <m/>
    <s v="Shader compilation"/>
    <m/>
    <m/>
    <m/>
    <s v="Sony PlayStation"/>
    <m/>
    <m/>
    <s v="PC"/>
    <s v="Mobile"/>
    <m/>
    <m/>
    <s v="We are not considering the usage of cloud resources this year as part of our development process."/>
    <m/>
    <m/>
    <s v="No, and we are not considering implementing"/>
    <m/>
    <s v="Currently, the license period of the previous version (IB9.6.10, 66AGENT) remains about 4 months.    Because of vs2022, we are reviewing the latest version.    However, licenses are managed on a company-by-company basis, making it difficult to purchase additional licenses.    Is there any way to upgrade and try it?"/>
    <n v="442937.35"/>
    <e v="#N/A"/>
    <e v="#N/A"/>
    <e v="#N/A"/>
    <x v="1"/>
    <s v="Republic of Korea"/>
    <x v="1"/>
    <x v="1"/>
    <x v="3"/>
    <x v="2"/>
    <x v="2"/>
    <n v="212"/>
    <n v="1"/>
    <n v="2"/>
    <n v="3"/>
  </r>
  <r>
    <s v="0016900002r2pnYAAQ"/>
    <s v="Markit On Demand Inc"/>
    <x v="57"/>
    <m/>
    <m/>
    <n v="-1"/>
    <n v="1"/>
    <x v="8"/>
    <s v="The license renewal was too much work and poorly handled by Incredibuild"/>
    <s v="Not satisfied"/>
    <s v="Not satisfied"/>
    <s v="Moderately Satisfied"/>
    <s v="Moderately Satisfied"/>
    <s v="Very Satisfied"/>
    <s v=" "/>
    <n v="240"/>
    <n v="20"/>
    <m/>
    <n v="12"/>
    <s v=""/>
    <x v="3"/>
    <m/>
    <m/>
    <m/>
    <m/>
    <m/>
    <m/>
    <m/>
    <m/>
    <s v="Unit Test"/>
    <m/>
    <s v="Static Code Analysis"/>
    <m/>
    <m/>
    <m/>
    <m/>
    <s v="Not using Unreal Engine"/>
    <m/>
    <m/>
    <m/>
    <m/>
    <m/>
    <m/>
    <m/>
    <m/>
    <m/>
    <m/>
    <m/>
    <m/>
    <m/>
    <m/>
    <m/>
    <s v="We are not a gaming company"/>
    <m/>
    <m/>
    <m/>
    <m/>
    <m/>
    <m/>
    <m/>
    <s v="I would consider using fully managed acceleration services."/>
    <m/>
    <m/>
    <s v="No , but we plan to implement"/>
    <m/>
    <m/>
    <n v="0"/>
    <e v="#N/A"/>
    <e v="#N/A"/>
    <e v="#N/A"/>
    <x v="3"/>
    <s v="United States"/>
    <x v="2"/>
    <x v="2"/>
    <x v="9"/>
    <x v="10"/>
    <x v="1"/>
    <n v="14"/>
    <n v="2"/>
    <n v="1"/>
    <n v="1"/>
  </r>
  <r>
    <s v="0011r00001l5fuoAAA"/>
    <s v="Paradox Interactive AB"/>
    <x v="58"/>
    <m/>
    <m/>
    <n v="-1"/>
    <n v="1"/>
    <x v="8"/>
    <s v="With the improvements of multi core CPUs, the need for distributes builds is not as big as it used to be. "/>
    <s v="Didn't use the service"/>
    <s v="Didn't use the service"/>
    <s v="Didn't use the service"/>
    <s v="Didn't use the service"/>
    <s v="Very Satisfied"/>
    <m/>
    <n v="15"/>
    <n v="12"/>
    <m/>
    <n v="1.25"/>
    <s v=""/>
    <x v="2"/>
    <m/>
    <s v="C++ compilation using bulk build files. Many mid sized projects in the solution."/>
    <m/>
    <m/>
    <m/>
    <m/>
    <m/>
    <m/>
    <m/>
    <m/>
    <s v="Static Code Analysis"/>
    <m/>
    <m/>
    <m/>
    <m/>
    <s v="Not using Unreal Engine"/>
    <m/>
    <m/>
    <m/>
    <m/>
    <m/>
    <m/>
    <m/>
    <m/>
    <m/>
    <m/>
    <m/>
    <m/>
    <m/>
    <m/>
    <m/>
    <m/>
    <s v="Sony PlayStation"/>
    <s v="MS Xbox"/>
    <m/>
    <s v="PC"/>
    <m/>
    <m/>
    <m/>
    <s v="I would consider using fully managed acceleration services."/>
    <m/>
    <m/>
    <s v="No , but we plan to implement"/>
    <m/>
    <s v="I think for IB to be a valid long term option for us the prices need to drop about 30%. We are now considering to just buy ThreadRipper machines to devs instead as the cost is about the same. "/>
    <n v="46132.1"/>
    <e v="#N/A"/>
    <e v="#N/A"/>
    <e v="#N/A"/>
    <x v="1"/>
    <s v="Sweden"/>
    <x v="0"/>
    <x v="3"/>
    <x v="3"/>
    <x v="4"/>
    <x v="1"/>
    <n v="65"/>
    <n v="1"/>
    <n v="1"/>
    <n v="3"/>
  </r>
  <r>
    <s v="001w0000018XJ0AAAW"/>
    <s v="IncrediBuild FreeDev license"/>
    <x v="59"/>
    <m/>
    <m/>
    <n v="1"/>
    <n v="1"/>
    <x v="0"/>
    <m/>
    <m/>
    <m/>
    <m/>
    <m/>
    <m/>
    <m/>
    <m/>
    <m/>
    <m/>
    <s v=""/>
    <s v=""/>
    <x v="1"/>
    <m/>
    <m/>
    <m/>
    <m/>
    <m/>
    <m/>
    <m/>
    <m/>
    <m/>
    <m/>
    <m/>
    <m/>
    <m/>
    <m/>
    <m/>
    <m/>
    <m/>
    <m/>
    <m/>
    <m/>
    <m/>
    <m/>
    <m/>
    <m/>
    <m/>
    <m/>
    <m/>
    <m/>
    <m/>
    <m/>
    <m/>
    <m/>
    <m/>
    <m/>
    <m/>
    <m/>
    <m/>
    <m/>
    <m/>
    <m/>
    <m/>
    <m/>
    <m/>
    <m/>
    <m/>
    <n v="0"/>
    <e v="#N/A"/>
    <e v="#N/A"/>
    <e v="#N/A"/>
    <x v="9"/>
    <s v="Israel"/>
    <x v="0"/>
    <x v="4"/>
    <x v="11"/>
    <x v="8"/>
    <x v="3"/>
    <n v="49"/>
    <n v="0"/>
    <n v="0"/>
    <n v="0"/>
  </r>
  <r>
    <s v="00120000003RfSTAA0"/>
    <s v="Avigilon Corporation"/>
    <x v="60"/>
    <m/>
    <m/>
    <n v="0"/>
    <n v="1"/>
    <x v="5"/>
    <m/>
    <s v="Moderately Satisfied"/>
    <s v="Very Satisfied"/>
    <s v="Very Satisfied"/>
    <s v="Didn't use the service"/>
    <s v="Very Satisfied"/>
    <m/>
    <n v="500"/>
    <n v="100"/>
    <n v="10"/>
    <n v="5"/>
    <n v="0.1"/>
    <x v="3"/>
    <m/>
    <s v="Monolithic build of C++ and C# code in both Windows and Linux targets."/>
    <s v="None of the above"/>
    <m/>
    <m/>
    <m/>
    <m/>
    <m/>
    <m/>
    <m/>
    <m/>
    <m/>
    <m/>
    <m/>
    <m/>
    <s v="Not using Unreal Engine"/>
    <m/>
    <m/>
    <m/>
    <m/>
    <m/>
    <m/>
    <m/>
    <m/>
    <m/>
    <m/>
    <m/>
    <m/>
    <m/>
    <m/>
    <s v="None of the above"/>
    <m/>
    <m/>
    <m/>
    <m/>
    <m/>
    <m/>
    <m/>
    <m/>
    <s v="I would consider Incredibuild cloud on my cloud account, not SaaS."/>
    <m/>
    <s v="We have an existing cloud and CI/CD system"/>
    <s v="No , but we plan to implement"/>
    <m/>
    <s v="No, thanks."/>
    <n v="217850.07"/>
    <e v="#N/A"/>
    <e v="#N/A"/>
    <e v="#N/A"/>
    <x v="0"/>
    <s v="Canada"/>
    <x v="2"/>
    <x v="1"/>
    <x v="12"/>
    <x v="6"/>
    <x v="1"/>
    <n v="204"/>
    <n v="1"/>
    <n v="1"/>
    <n v="1"/>
  </r>
  <r>
    <s v="0016900002XnqMqAAJ"/>
    <s v="Bagira Systems Ltd."/>
    <x v="61"/>
    <m/>
    <m/>
    <n v="1"/>
    <n v="1"/>
    <x v="0"/>
    <m/>
    <m/>
    <m/>
    <m/>
    <m/>
    <m/>
    <m/>
    <m/>
    <m/>
    <m/>
    <s v=""/>
    <s v=""/>
    <x v="1"/>
    <m/>
    <m/>
    <m/>
    <m/>
    <m/>
    <m/>
    <m/>
    <m/>
    <m/>
    <m/>
    <m/>
    <m/>
    <m/>
    <m/>
    <m/>
    <m/>
    <m/>
    <m/>
    <m/>
    <m/>
    <m/>
    <m/>
    <m/>
    <m/>
    <m/>
    <m/>
    <m/>
    <m/>
    <m/>
    <m/>
    <m/>
    <m/>
    <m/>
    <m/>
    <m/>
    <m/>
    <m/>
    <m/>
    <m/>
    <m/>
    <m/>
    <m/>
    <m/>
    <m/>
    <m/>
    <n v="4695.6000000000004"/>
    <e v="#N/A"/>
    <e v="#N/A"/>
    <e v="#N/A"/>
    <x v="7"/>
    <s v="Israel"/>
    <x v="0"/>
    <x v="0"/>
    <x v="0"/>
    <x v="0"/>
    <x v="2"/>
    <n v="27"/>
    <n v="0"/>
    <n v="0"/>
    <n v="0"/>
  </r>
  <r>
    <s v="0011r00002AD9hhAAD"/>
    <s v="Fraunhofer ITWM"/>
    <x v="62"/>
    <m/>
    <m/>
    <n v="1"/>
    <n v="1"/>
    <x v="0"/>
    <m/>
    <s v="Very Satisfied"/>
    <s v="Very Satisfied"/>
    <s v="Very Satisfied"/>
    <s v="Very Satisfied"/>
    <s v="Very Satisfied"/>
    <m/>
    <n v="30"/>
    <n v="20"/>
    <n v="10"/>
    <n v="1.5"/>
    <n v="0.5"/>
    <x v="0"/>
    <m/>
    <m/>
    <m/>
    <s v="C#"/>
    <s v="Java"/>
    <s v="Go"/>
    <s v="Rust"/>
    <m/>
    <m/>
    <m/>
    <m/>
    <m/>
    <m/>
    <m/>
    <m/>
    <s v="Not using Unreal Engine"/>
    <m/>
    <m/>
    <m/>
    <m/>
    <m/>
    <m/>
    <m/>
    <m/>
    <m/>
    <m/>
    <m/>
    <m/>
    <m/>
    <m/>
    <m/>
    <s v="We are not a gaming company"/>
    <m/>
    <m/>
    <m/>
    <m/>
    <m/>
    <m/>
    <m/>
    <s v="We are not considering the usage of cloud resources this year as part of our development process."/>
    <m/>
    <m/>
    <s v="No, and we are not considering implementing"/>
    <m/>
    <m/>
    <n v="0"/>
    <e v="#N/A"/>
    <e v="#N/A"/>
    <e v="#N/A"/>
    <x v="2"/>
    <s v="Germany"/>
    <x v="0"/>
    <x v="0"/>
    <x v="2"/>
    <x v="0"/>
    <x v="1"/>
    <n v="37"/>
    <n v="4"/>
    <n v="1"/>
    <n v="1"/>
  </r>
  <r>
    <s v="001w000001MlE3dAAF"/>
    <s v="d.velop AG"/>
    <x v="63"/>
    <m/>
    <m/>
    <n v="-1"/>
    <n v="1"/>
    <x v="9"/>
    <s v="We are using Visual Studio 2022 (Professional) and Incredibuild 10 - the build monitor integration in Visual Studio has been broken for months and no one cares. Since this is the information from ib that we see every day, we are really disappointed with it."/>
    <s v="Very Satisfied"/>
    <s v="Very Satisfied"/>
    <s v="Didn't use the service"/>
    <s v="Didn't use the service"/>
    <s v="Moderately Satisfied"/>
    <m/>
    <n v="180"/>
    <n v="35"/>
    <m/>
    <n v="5.1428571428571432"/>
    <s v=""/>
    <x v="3"/>
    <m/>
    <m/>
    <m/>
    <m/>
    <m/>
    <m/>
    <m/>
    <m/>
    <m/>
    <m/>
    <s v="Static Code Analysis"/>
    <m/>
    <m/>
    <m/>
    <s v="None of the above"/>
    <m/>
    <m/>
    <m/>
    <m/>
    <m/>
    <m/>
    <m/>
    <m/>
    <m/>
    <m/>
    <m/>
    <m/>
    <m/>
    <m/>
    <m/>
    <m/>
    <s v="We are not a gaming company"/>
    <m/>
    <m/>
    <m/>
    <m/>
    <m/>
    <m/>
    <m/>
    <s v="We are not considering the usage of cloud resources this year as part of our development process."/>
    <m/>
    <m/>
    <s v="Yes, we use Incredibuild’s Caching functionality"/>
    <m/>
    <m/>
    <n v="4421.76"/>
    <e v="#N/A"/>
    <e v="#N/A"/>
    <e v="#N/A"/>
    <x v="2"/>
    <s v="Germany"/>
    <x v="0"/>
    <x v="0"/>
    <x v="2"/>
    <x v="0"/>
    <x v="0"/>
    <n v="93"/>
    <n v="1"/>
    <n v="1"/>
    <n v="1"/>
  </r>
  <r>
    <s v="001w000001Rd9IcAAJ"/>
    <s v="Weinmann Holzbausystemtechnik GmbH"/>
    <x v="64"/>
    <m/>
    <m/>
    <n v="1"/>
    <n v="1"/>
    <x v="1"/>
    <m/>
    <s v="Didn't use the service"/>
    <s v="Didn't use the service"/>
    <s v="Moderately Satisfied"/>
    <s v="Didn't use the service"/>
    <s v="Very Satisfied"/>
    <m/>
    <n v="40"/>
    <n v="20"/>
    <m/>
    <n v="2"/>
    <s v=""/>
    <x v="3"/>
    <m/>
    <m/>
    <m/>
    <m/>
    <m/>
    <m/>
    <m/>
    <m/>
    <m/>
    <m/>
    <m/>
    <m/>
    <m/>
    <s v="C++"/>
    <m/>
    <s v="Not using Unreal Engine"/>
    <m/>
    <m/>
    <m/>
    <m/>
    <m/>
    <m/>
    <m/>
    <m/>
    <m/>
    <m/>
    <m/>
    <m/>
    <m/>
    <m/>
    <m/>
    <s v="We are not a gaming company"/>
    <m/>
    <m/>
    <m/>
    <m/>
    <m/>
    <m/>
    <m/>
    <s v="I would consider Incredibuild cloud on my cloud account, not SaaS."/>
    <m/>
    <s v="Because of the safety and above all the safety guidelines"/>
    <s v="No, and we are not considering implementing"/>
    <m/>
    <m/>
    <n v="2943"/>
    <e v="#N/A"/>
    <e v="#N/A"/>
    <e v="#N/A"/>
    <x v="0"/>
    <s v="Germany"/>
    <x v="0"/>
    <x v="0"/>
    <x v="2"/>
    <x v="0"/>
    <x v="0"/>
    <n v="87"/>
    <n v="1"/>
    <n v="1"/>
    <n v="1"/>
  </r>
  <r>
    <s v="001w0000015mawFAAQ"/>
    <s v="SoftNRG srl"/>
    <x v="65"/>
    <m/>
    <m/>
    <n v="1"/>
    <n v="1"/>
    <x v="0"/>
    <m/>
    <m/>
    <m/>
    <m/>
    <m/>
    <m/>
    <m/>
    <m/>
    <m/>
    <m/>
    <s v=""/>
    <s v=""/>
    <x v="1"/>
    <m/>
    <m/>
    <m/>
    <m/>
    <m/>
    <m/>
    <m/>
    <m/>
    <m/>
    <m/>
    <m/>
    <m/>
    <m/>
    <m/>
    <m/>
    <m/>
    <m/>
    <m/>
    <m/>
    <m/>
    <m/>
    <m/>
    <m/>
    <m/>
    <m/>
    <m/>
    <m/>
    <m/>
    <m/>
    <m/>
    <m/>
    <m/>
    <m/>
    <m/>
    <m/>
    <m/>
    <m/>
    <m/>
    <m/>
    <m/>
    <m/>
    <m/>
    <m/>
    <m/>
    <m/>
    <n v="2117.7600000000002"/>
    <e v="#N/A"/>
    <e v="#N/A"/>
    <e v="#N/A"/>
    <x v="2"/>
    <s v="Romania"/>
    <x v="0"/>
    <x v="0"/>
    <x v="0"/>
    <x v="0"/>
    <x v="0"/>
    <n v="113"/>
    <n v="0"/>
    <n v="0"/>
    <n v="0"/>
  </r>
  <r>
    <s v="0011r00002SfmByAAJ"/>
    <s v="IBA"/>
    <x v="66"/>
    <m/>
    <m/>
    <n v="0"/>
    <n v="1"/>
    <x v="5"/>
    <m/>
    <s v="Didn't use the service"/>
    <s v="Didn't use the service"/>
    <s v="Moderately Satisfied"/>
    <s v="Moderately Satisfied"/>
    <s v="Didn't use the service"/>
    <m/>
    <n v="50"/>
    <n v="12"/>
    <n v="15"/>
    <n v="4.166666666666667"/>
    <n v="1.25"/>
    <x v="3"/>
    <m/>
    <s v="Mainly used for compiling C++ code from desktop IDEs. "/>
    <m/>
    <m/>
    <s v="Java"/>
    <m/>
    <m/>
    <m/>
    <s v="Unit Test"/>
    <s v="Integration Test (end to end)"/>
    <s v="Static Code Analysis"/>
    <m/>
    <m/>
    <m/>
    <m/>
    <s v="Not using Unreal Engine"/>
    <m/>
    <m/>
    <m/>
    <m/>
    <m/>
    <m/>
    <m/>
    <m/>
    <m/>
    <m/>
    <m/>
    <m/>
    <m/>
    <m/>
    <s v="None of the above"/>
    <m/>
    <m/>
    <m/>
    <m/>
    <m/>
    <m/>
    <m/>
    <m/>
    <s v="We are not considering the usage of cloud resources this year as part of our development process."/>
    <m/>
    <m/>
    <s v="No , but we plan to implement"/>
    <m/>
    <s v="Would be nice to support mainstream testing frameworks integration such as CTest, QTest, DocTest, PyTest, ..."/>
    <n v="7578"/>
    <e v="#N/A"/>
    <e v="#N/A"/>
    <e v="#N/A"/>
    <x v="8"/>
    <s v="Belgium"/>
    <x v="0"/>
    <x v="0"/>
    <x v="1"/>
    <x v="11"/>
    <x v="1"/>
    <n v="10"/>
    <n v="4"/>
    <n v="1"/>
    <n v="1"/>
  </r>
  <r>
    <s v="0011r00002FBURVAA5"/>
    <s v="Wilcom International Pty Ltd"/>
    <x v="67"/>
    <m/>
    <m/>
    <n v="1"/>
    <n v="1"/>
    <x v="0"/>
    <m/>
    <s v="Didn't use the service"/>
    <s v="Very Satisfied"/>
    <s v="Didn't use the service"/>
    <s v="Didn't use the service"/>
    <s v="Very Satisfied"/>
    <m/>
    <n v="180"/>
    <n v="90"/>
    <m/>
    <n v="2"/>
    <s v=""/>
    <x v="3"/>
    <m/>
    <m/>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3293.6"/>
    <e v="#N/A"/>
    <e v="#N/A"/>
    <e v="#N/A"/>
    <x v="0"/>
    <s v="Australia"/>
    <x v="1"/>
    <x v="0"/>
    <x v="2"/>
    <x v="12"/>
    <x v="0"/>
    <n v="50"/>
    <n v="1"/>
    <n v="1"/>
    <n v="1"/>
  </r>
  <r>
    <s v="0012000000FEM1NAAX"/>
    <s v="ICOS Vision Systems NV"/>
    <x v="68"/>
    <m/>
    <m/>
    <n v="1"/>
    <n v="1"/>
    <x v="0"/>
    <m/>
    <s v="Very Satisfied"/>
    <s v="Very Satisfied"/>
    <s v="Very Satisfied"/>
    <s v="Very Satisfied"/>
    <s v="Very Satisfied"/>
    <m/>
    <n v="300"/>
    <n v="240"/>
    <m/>
    <n v="1.25"/>
    <s v=""/>
    <x v="3"/>
    <m/>
    <m/>
    <m/>
    <s v="C#"/>
    <m/>
    <m/>
    <m/>
    <m/>
    <m/>
    <m/>
    <m/>
    <m/>
    <m/>
    <m/>
    <m/>
    <s v="Not using Unreal Engine"/>
    <m/>
    <m/>
    <m/>
    <m/>
    <m/>
    <m/>
    <m/>
    <m/>
    <m/>
    <m/>
    <m/>
    <m/>
    <m/>
    <m/>
    <m/>
    <s v="We are not a gaming company"/>
    <m/>
    <m/>
    <m/>
    <m/>
    <m/>
    <m/>
    <m/>
    <s v="We are not considering the usage of cloud resources this year as part of our development process."/>
    <m/>
    <m/>
    <s v="No , but we plan to implement"/>
    <m/>
    <m/>
    <n v="8191.04"/>
    <e v="#N/A"/>
    <e v="#N/A"/>
    <e v="#N/A"/>
    <x v="0"/>
    <s v="Belgium"/>
    <x v="0"/>
    <x v="0"/>
    <x v="2"/>
    <x v="0"/>
    <x v="2"/>
    <n v="175"/>
    <n v="1"/>
    <n v="1"/>
    <n v="1"/>
  </r>
  <r>
    <s v="0012000000BOBcAAAX"/>
    <s v="Algoryx Simulation AB"/>
    <x v="69"/>
    <m/>
    <m/>
    <n v="0"/>
    <n v="1"/>
    <x v="5"/>
    <m/>
    <s v="Very Satisfied"/>
    <s v="Very Satisfied"/>
    <s v="Very Satisfied"/>
    <s v="Very Satisfied"/>
    <s v="Very Satisfied"/>
    <m/>
    <n v="30"/>
    <n v="10"/>
    <m/>
    <n v="3"/>
    <s v=""/>
    <x v="3"/>
    <m/>
    <m/>
    <s v="None of the above"/>
    <m/>
    <m/>
    <m/>
    <m/>
    <m/>
    <m/>
    <m/>
    <m/>
    <m/>
    <m/>
    <m/>
    <s v="None of the above"/>
    <m/>
    <m/>
    <m/>
    <m/>
    <m/>
    <m/>
    <m/>
    <m/>
    <m/>
    <m/>
    <m/>
    <m/>
    <m/>
    <m/>
    <m/>
    <m/>
    <s v="We are not a gaming company"/>
    <m/>
    <m/>
    <m/>
    <m/>
    <m/>
    <m/>
    <m/>
    <s v="We are not considering the usage of cloud resources this year as part of our development process."/>
    <m/>
    <m/>
    <s v="No, and we are not considering implementing"/>
    <m/>
    <m/>
    <n v="3191.78"/>
    <e v="#N/A"/>
    <e v="#N/A"/>
    <e v="#N/A"/>
    <x v="2"/>
    <s v="Sweden"/>
    <x v="0"/>
    <x v="0"/>
    <x v="0"/>
    <x v="0"/>
    <x v="0"/>
    <n v="180"/>
    <n v="1"/>
    <n v="1"/>
    <n v="1"/>
  </r>
  <r>
    <s v="001w000001btGOwAAM"/>
    <s v="FEI Electron Optics BV"/>
    <x v="70"/>
    <m/>
    <m/>
    <n v="1"/>
    <n v="1"/>
    <x v="0"/>
    <m/>
    <m/>
    <m/>
    <m/>
    <m/>
    <m/>
    <m/>
    <m/>
    <m/>
    <m/>
    <s v=""/>
    <s v=""/>
    <x v="1"/>
    <m/>
    <m/>
    <m/>
    <m/>
    <m/>
    <m/>
    <m/>
    <m/>
    <m/>
    <m/>
    <m/>
    <m/>
    <m/>
    <m/>
    <m/>
    <m/>
    <m/>
    <m/>
    <m/>
    <m/>
    <m/>
    <m/>
    <m/>
    <m/>
    <m/>
    <m/>
    <m/>
    <m/>
    <m/>
    <m/>
    <m/>
    <m/>
    <m/>
    <m/>
    <m/>
    <m/>
    <m/>
    <m/>
    <m/>
    <m/>
    <m/>
    <m/>
    <m/>
    <m/>
    <m/>
    <n v="60559.37"/>
    <e v="#N/A"/>
    <e v="#N/A"/>
    <e v="#N/A"/>
    <x v="10"/>
    <s v="Netherlands"/>
    <x v="0"/>
    <x v="3"/>
    <x v="3"/>
    <x v="0"/>
    <x v="0"/>
    <n v="75"/>
    <n v="0"/>
    <n v="0"/>
    <n v="0"/>
  </r>
  <r>
    <s v="0011r00001l5nRKAAY"/>
    <s v="Petrosys Pty Ltd"/>
    <x v="71"/>
    <m/>
    <m/>
    <n v="0"/>
    <n v="1"/>
    <x v="5"/>
    <m/>
    <s v="Very Satisfied"/>
    <s v="Very Satisfied"/>
    <s v="Moderately Satisfied"/>
    <s v="Not satisfied"/>
    <s v="Not satisfied"/>
    <s v="Problem reported when we first started using incredibuild remains unresolved."/>
    <n v="180"/>
    <n v="45"/>
    <m/>
    <n v="4"/>
    <s v=""/>
    <x v="4"/>
    <m/>
    <s v="Windows"/>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988.87"/>
    <e v="#N/A"/>
    <e v="#N/A"/>
    <e v="#N/A"/>
    <x v="2"/>
    <s v="Australia"/>
    <x v="1"/>
    <x v="0"/>
    <x v="0"/>
    <x v="12"/>
    <x v="0"/>
    <n v="65"/>
    <n v="1"/>
    <n v="1"/>
    <n v="1"/>
  </r>
  <r>
    <s v="001200000021yfVAAQ"/>
    <s v="Besi Switzerland AG"/>
    <x v="72"/>
    <m/>
    <m/>
    <n v="1"/>
    <n v="1"/>
    <x v="0"/>
    <m/>
    <m/>
    <m/>
    <m/>
    <m/>
    <m/>
    <m/>
    <m/>
    <m/>
    <m/>
    <s v=""/>
    <s v=""/>
    <x v="1"/>
    <m/>
    <m/>
    <m/>
    <m/>
    <m/>
    <m/>
    <m/>
    <m/>
    <m/>
    <m/>
    <m/>
    <m/>
    <m/>
    <m/>
    <m/>
    <m/>
    <m/>
    <m/>
    <m/>
    <m/>
    <m/>
    <m/>
    <m/>
    <m/>
    <m/>
    <m/>
    <m/>
    <m/>
    <m/>
    <m/>
    <m/>
    <m/>
    <m/>
    <m/>
    <m/>
    <m/>
    <m/>
    <m/>
    <m/>
    <m/>
    <m/>
    <m/>
    <m/>
    <m/>
    <m/>
    <n v="14102"/>
    <e v="#N/A"/>
    <e v="#N/A"/>
    <e v="#N/A"/>
    <x v="0"/>
    <s v="Switzerland"/>
    <x v="0"/>
    <x v="2"/>
    <x v="2"/>
    <x v="0"/>
    <x v="0"/>
    <n v="208"/>
    <n v="0"/>
    <n v="0"/>
    <n v="0"/>
  </r>
  <r>
    <s v="0016900002j30p2AAA"/>
    <s v="SanDisk IN Device Design Centre Pvt. Ltd"/>
    <x v="73"/>
    <m/>
    <m/>
    <n v="1"/>
    <n v="1"/>
    <x v="1"/>
    <m/>
    <s v="Didn't use the service"/>
    <s v="Didn't use the service"/>
    <s v="Very Satisfied"/>
    <s v="Didn't use the service"/>
    <s v="Very Satisfied"/>
    <s v="Incredibuild as a product has reduced build time of the software by 50% and there by increasing the productivity of the developers by 50%"/>
    <n v="45"/>
    <n v="20"/>
    <n v="25"/>
    <n v="2.25"/>
    <n v="1.25"/>
    <x v="4"/>
    <m/>
    <s v="We are using Windows 10 dev environment machines each with 32GB RAM and 4 physical cores.    Going forward we will be migrating to GitHub runners for the build process. We need to assess relevance of Incredibuild there."/>
    <m/>
    <m/>
    <m/>
    <m/>
    <m/>
    <m/>
    <m/>
    <m/>
    <m/>
    <m/>
    <m/>
    <s v="C++ "/>
    <m/>
    <s v="Not using Unreal Engine"/>
    <m/>
    <m/>
    <m/>
    <m/>
    <m/>
    <m/>
    <m/>
    <m/>
    <m/>
    <m/>
    <m/>
    <m/>
    <m/>
    <m/>
    <m/>
    <s v="We are not a gaming company"/>
    <m/>
    <m/>
    <m/>
    <m/>
    <m/>
    <m/>
    <m/>
    <s v="I would consider using fully managed acceleration services."/>
    <m/>
    <m/>
    <s v="No , but we plan to implement"/>
    <m/>
    <s v="Incredibuild is a good build accelerator."/>
    <n v="19984.5"/>
    <e v="#N/A"/>
    <e v="#N/A"/>
    <e v="#N/A"/>
    <x v="0"/>
    <s v="India"/>
    <x v="0"/>
    <x v="2"/>
    <x v="6"/>
    <x v="0"/>
    <x v="1"/>
    <n v="92"/>
    <n v="1"/>
    <n v="1"/>
    <n v="1"/>
  </r>
  <r>
    <s v="0012000000OKu1NAAT"/>
    <s v="Sumo Digital Ltd"/>
    <x v="74"/>
    <m/>
    <m/>
    <n v="1"/>
    <n v="1"/>
    <x v="0"/>
    <m/>
    <m/>
    <s v="Very Satisfied"/>
    <m/>
    <m/>
    <s v="Very Satisfied"/>
    <m/>
    <n v="45"/>
    <n v="30"/>
    <n v="30"/>
    <n v="1.5"/>
    <n v="1"/>
    <x v="3"/>
    <m/>
    <s v="Sorry, I can't disclose our deployment due to corporate security policy."/>
    <m/>
    <s v="C#"/>
    <m/>
    <m/>
    <m/>
    <m/>
    <m/>
    <m/>
    <m/>
    <s v="Unity"/>
    <m/>
    <m/>
    <s v="None of the above"/>
    <m/>
    <m/>
    <m/>
    <m/>
    <m/>
    <m/>
    <m/>
    <m/>
    <m/>
    <m/>
    <m/>
    <m/>
    <m/>
    <m/>
    <m/>
    <m/>
    <m/>
    <s v="Sony PlayStation"/>
    <s v="MS Xbox"/>
    <s v="Nintendo Switch"/>
    <m/>
    <m/>
    <m/>
    <m/>
    <s v="We are not considering the usage of cloud resources this year as part of our development process."/>
    <m/>
    <m/>
    <s v="Yes, we use Incredibuild’s Caching functionality"/>
    <m/>
    <s v="Nope, thanks"/>
    <n v="199749.92"/>
    <e v="#N/A"/>
    <e v="#N/A"/>
    <e v="#N/A"/>
    <x v="1"/>
    <s v="United Kingdom"/>
    <x v="0"/>
    <x v="1"/>
    <x v="6"/>
    <x v="4"/>
    <x v="2"/>
    <n v="165"/>
    <n v="2"/>
    <n v="1"/>
    <n v="3"/>
  </r>
  <r>
    <s v="001w000001bvIeHAAU"/>
    <s v="Nexon Korea"/>
    <x v="75"/>
    <m/>
    <m/>
    <n v="0"/>
    <n v="1"/>
    <x v="3"/>
    <m/>
    <s v="Didn't use the service"/>
    <s v="Didn't use the service"/>
    <s v="Didn't use the service"/>
    <s v="Moderately Satisfied"/>
    <s v="Moderately Satisfied"/>
    <m/>
    <n v="180"/>
    <n v="20"/>
    <m/>
    <n v="9"/>
    <s v=""/>
    <x v="3"/>
    <m/>
    <m/>
    <m/>
    <m/>
    <m/>
    <m/>
    <m/>
    <m/>
    <m/>
    <m/>
    <m/>
    <m/>
    <m/>
    <m/>
    <m/>
    <m/>
    <m/>
    <m/>
    <m/>
    <m/>
    <m/>
    <m/>
    <m/>
    <m/>
    <m/>
    <m/>
    <m/>
    <m/>
    <m/>
    <m/>
    <m/>
    <m/>
    <m/>
    <m/>
    <m/>
    <m/>
    <m/>
    <m/>
    <m/>
    <m/>
    <m/>
    <m/>
    <m/>
    <m/>
    <m/>
    <n v="101139.81"/>
    <e v="#N/A"/>
    <e v="#N/A"/>
    <e v="#N/A"/>
    <x v="1"/>
    <s v="Republic of Korea"/>
    <x v="1"/>
    <x v="1"/>
    <x v="13"/>
    <x v="5"/>
    <x v="2"/>
    <n v="76"/>
    <n v="0"/>
    <n v="0"/>
    <n v="0"/>
  </r>
  <r>
    <s v="00120000002yVC6AAM"/>
    <s v="Neople Co., Ltd."/>
    <x v="76"/>
    <m/>
    <m/>
    <n v="1"/>
    <n v="1"/>
    <x v="1"/>
    <m/>
    <m/>
    <m/>
    <m/>
    <m/>
    <m/>
    <m/>
    <m/>
    <m/>
    <m/>
    <s v=""/>
    <s v=""/>
    <x v="1"/>
    <m/>
    <m/>
    <m/>
    <m/>
    <m/>
    <m/>
    <m/>
    <m/>
    <m/>
    <m/>
    <m/>
    <m/>
    <m/>
    <m/>
    <m/>
    <m/>
    <m/>
    <m/>
    <m/>
    <m/>
    <m/>
    <m/>
    <m/>
    <m/>
    <m/>
    <m/>
    <m/>
    <m/>
    <m/>
    <m/>
    <m/>
    <m/>
    <m/>
    <m/>
    <m/>
    <m/>
    <m/>
    <m/>
    <m/>
    <m/>
    <m/>
    <m/>
    <m/>
    <m/>
    <m/>
    <n v="69597.78"/>
    <e v="#N/A"/>
    <e v="#N/A"/>
    <e v="#N/A"/>
    <x v="1"/>
    <s v="Republic of Korea"/>
    <x v="1"/>
    <x v="3"/>
    <x v="13"/>
    <x v="5"/>
    <x v="2"/>
    <n v="205"/>
    <n v="0"/>
    <n v="0"/>
    <n v="0"/>
  </r>
  <r>
    <s v="0012000000UY6ydAAD"/>
    <s v="Golfzon Co., Ltd."/>
    <x v="77"/>
    <m/>
    <m/>
    <n v="-1"/>
    <n v="1"/>
    <x v="4"/>
    <m/>
    <m/>
    <m/>
    <m/>
    <m/>
    <m/>
    <m/>
    <m/>
    <m/>
    <m/>
    <s v=""/>
    <s v=""/>
    <x v="1"/>
    <m/>
    <m/>
    <m/>
    <m/>
    <m/>
    <m/>
    <m/>
    <m/>
    <m/>
    <m/>
    <m/>
    <m/>
    <m/>
    <m/>
    <m/>
    <m/>
    <m/>
    <m/>
    <m/>
    <m/>
    <m/>
    <m/>
    <m/>
    <m/>
    <m/>
    <m/>
    <m/>
    <m/>
    <m/>
    <m/>
    <m/>
    <m/>
    <m/>
    <m/>
    <m/>
    <m/>
    <m/>
    <m/>
    <m/>
    <m/>
    <m/>
    <m/>
    <m/>
    <m/>
    <m/>
    <n v="21404.400000000001"/>
    <e v="#N/A"/>
    <e v="#N/A"/>
    <e v="#N/A"/>
    <x v="1"/>
    <s v="Republic of Korea"/>
    <x v="1"/>
    <x v="2"/>
    <x v="13"/>
    <x v="13"/>
    <x v="1"/>
    <n v="159"/>
    <n v="0"/>
    <n v="0"/>
    <n v="0"/>
  </r>
  <r>
    <s v="0011r00001l7tpSAAQ"/>
    <s v="Trimble Navigation New Zealand"/>
    <x v="78"/>
    <m/>
    <m/>
    <n v="0"/>
    <n v="1"/>
    <x v="5"/>
    <m/>
    <m/>
    <m/>
    <m/>
    <m/>
    <m/>
    <m/>
    <m/>
    <m/>
    <m/>
    <s v=""/>
    <s v=""/>
    <x v="1"/>
    <m/>
    <m/>
    <m/>
    <m/>
    <m/>
    <m/>
    <m/>
    <m/>
    <m/>
    <m/>
    <m/>
    <m/>
    <m/>
    <m/>
    <m/>
    <m/>
    <m/>
    <m/>
    <m/>
    <m/>
    <m/>
    <m/>
    <m/>
    <m/>
    <m/>
    <m/>
    <m/>
    <m/>
    <m/>
    <m/>
    <m/>
    <m/>
    <m/>
    <m/>
    <m/>
    <m/>
    <m/>
    <m/>
    <m/>
    <m/>
    <m/>
    <m/>
    <m/>
    <m/>
    <m/>
    <n v="3840.52"/>
    <e v="#N/A"/>
    <e v="#N/A"/>
    <e v="#N/A"/>
    <x v="2"/>
    <s v="United States"/>
    <x v="2"/>
    <x v="0"/>
    <x v="2"/>
    <x v="10"/>
    <x v="0"/>
    <n v="64"/>
    <n v="0"/>
    <n v="0"/>
    <n v="0"/>
  </r>
  <r>
    <s v="001w000001YodujAAB"/>
    <s v="ESI US R&amp;D, Inc."/>
    <x v="79"/>
    <m/>
    <m/>
    <n v="-1"/>
    <n v="1"/>
    <x v="8"/>
    <s v="Unable to get IB to distribute builds in our environment. "/>
    <s v="Moderately Satisfied"/>
    <s v="Moderately Satisfied"/>
    <s v="Not satisfied"/>
    <s v="Didn't use the service"/>
    <m/>
    <m/>
    <n v="20"/>
    <n v="20"/>
    <n v="0"/>
    <n v="1"/>
    <s v=""/>
    <x v="5"/>
    <m/>
    <s v="Incredibuild will not distribute builds due to an apparent incompatibility with Intel OneAPI compiler."/>
    <m/>
    <m/>
    <m/>
    <m/>
    <m/>
    <m/>
    <m/>
    <s v="Integration Test (end to end)"/>
    <m/>
    <m/>
    <m/>
    <m/>
    <m/>
    <s v="Not using Unreal Engine"/>
    <m/>
    <m/>
    <m/>
    <m/>
    <m/>
    <m/>
    <m/>
    <m/>
    <m/>
    <m/>
    <m/>
    <m/>
    <m/>
    <m/>
    <m/>
    <s v="We are not a gaming company"/>
    <m/>
    <m/>
    <m/>
    <m/>
    <m/>
    <m/>
    <m/>
    <s v="We are not considering the usage of cloud resources this year as part of our development process."/>
    <m/>
    <m/>
    <s v="No, and we are not considering implementing"/>
    <m/>
    <s v="Support gave up on our problem"/>
    <n v="1709.5"/>
    <e v="#N/A"/>
    <e v="#N/A"/>
    <e v="#N/A"/>
    <x v="2"/>
    <s v="United States"/>
    <x v="2"/>
    <x v="0"/>
    <x v="1"/>
    <x v="3"/>
    <x v="0"/>
    <n v="72"/>
    <n v="1"/>
    <n v="1"/>
    <n v="1"/>
  </r>
  <r>
    <s v="0012000000YqSyuAAF"/>
    <s v="C4i Pty Ltd"/>
    <x v="80"/>
    <m/>
    <m/>
    <n v="-1"/>
    <n v="1"/>
    <x v="2"/>
    <s v="Reply to your support requests"/>
    <m/>
    <m/>
    <m/>
    <m/>
    <m/>
    <m/>
    <m/>
    <m/>
    <m/>
    <s v=""/>
    <s v=""/>
    <x v="1"/>
    <m/>
    <m/>
    <m/>
    <m/>
    <m/>
    <m/>
    <m/>
    <m/>
    <m/>
    <m/>
    <m/>
    <m/>
    <m/>
    <m/>
    <m/>
    <m/>
    <m/>
    <m/>
    <m/>
    <m/>
    <m/>
    <m/>
    <m/>
    <m/>
    <m/>
    <m/>
    <m/>
    <m/>
    <m/>
    <m/>
    <m/>
    <m/>
    <m/>
    <m/>
    <m/>
    <m/>
    <m/>
    <m/>
    <m/>
    <m/>
    <m/>
    <m/>
    <m/>
    <m/>
    <m/>
    <n v="5467.86"/>
    <e v="#N/A"/>
    <e v="#N/A"/>
    <e v="#N/A"/>
    <x v="0"/>
    <s v="Australia"/>
    <x v="1"/>
    <x v="0"/>
    <x v="0"/>
    <x v="12"/>
    <x v="0"/>
    <n v="155"/>
    <n v="0"/>
    <n v="0"/>
    <n v="0"/>
  </r>
  <r>
    <s v="0012000000i77CtAAI"/>
    <s v="BobCAD-CAM Inc."/>
    <x v="81"/>
    <m/>
    <m/>
    <n v="1"/>
    <n v="1"/>
    <x v="0"/>
    <m/>
    <s v="Very Satisfied"/>
    <s v="Very Satisfied"/>
    <s v="Very Satisfied"/>
    <s v="Very Satisfied"/>
    <s v="Very Satisfied"/>
    <m/>
    <n v="30"/>
    <n v="10"/>
    <m/>
    <n v="3"/>
    <s v=""/>
    <x v="4"/>
    <m/>
    <m/>
    <m/>
    <s v="C#"/>
    <m/>
    <m/>
    <m/>
    <m/>
    <m/>
    <m/>
    <m/>
    <m/>
    <m/>
    <m/>
    <s v="None of the above"/>
    <m/>
    <m/>
    <m/>
    <m/>
    <m/>
    <m/>
    <m/>
    <m/>
    <m/>
    <m/>
    <m/>
    <m/>
    <m/>
    <m/>
    <m/>
    <s v="None of the above"/>
    <m/>
    <m/>
    <m/>
    <m/>
    <m/>
    <m/>
    <m/>
    <m/>
    <s v="We are not considering the usage of cloud resources this year as part of our development process."/>
    <m/>
    <m/>
    <s v="Yes, we use Incredibuild’s Caching functionality"/>
    <m/>
    <m/>
    <n v="509.05"/>
    <e v="#N/A"/>
    <e v="#N/A"/>
    <e v="#N/A"/>
    <x v="2"/>
    <s v="United States"/>
    <x v="2"/>
    <x v="0"/>
    <x v="0"/>
    <x v="3"/>
    <x v="0"/>
    <n v="144"/>
    <n v="1"/>
    <n v="1"/>
    <n v="1"/>
  </r>
  <r>
    <s v="001200000021ygJAAQ"/>
    <s v="Intel Corporation"/>
    <x v="82"/>
    <m/>
    <m/>
    <n v="1"/>
    <n v="1"/>
    <x v="0"/>
    <m/>
    <s v="Very Satisfied"/>
    <s v="Very Satisfied"/>
    <s v="Very Satisfied"/>
    <s v="Didn't use the service"/>
    <s v="Very Satisfied"/>
    <s v="Great to use here at work "/>
    <m/>
    <m/>
    <m/>
    <s v=""/>
    <s v=""/>
    <x v="0"/>
    <m/>
    <s v="graphics drivers "/>
    <m/>
    <s v="C#"/>
    <s v="Java"/>
    <m/>
    <s v="Rust"/>
    <s v="AI/ML"/>
    <s v="Unit Test"/>
    <s v="Integration Test (end to end)"/>
    <m/>
    <s v="Unity"/>
    <m/>
    <m/>
    <m/>
    <s v="Not using Unreal Engine"/>
    <m/>
    <m/>
    <m/>
    <m/>
    <m/>
    <m/>
    <m/>
    <m/>
    <m/>
    <m/>
    <m/>
    <m/>
    <m/>
    <m/>
    <m/>
    <s v="We are not a gaming company"/>
    <m/>
    <m/>
    <m/>
    <m/>
    <m/>
    <m/>
    <m/>
    <s v="We are not considering the usage of cloud resources this year as part of our development process."/>
    <m/>
    <m/>
    <s v="No , but we plan to implement"/>
    <m/>
    <s v="Thanks"/>
    <n v="56706.05"/>
    <e v="#N/A"/>
    <e v="#N/A"/>
    <e v="#N/A"/>
    <x v="0"/>
    <s v="United States"/>
    <x v="2"/>
    <x v="3"/>
    <x v="6"/>
    <x v="7"/>
    <x v="2"/>
    <n v="212"/>
    <n v="7"/>
    <n v="1"/>
    <n v="1"/>
  </r>
  <r>
    <s v="0016900002uptE0AAI"/>
    <s v="Home Use-Eugene Tchoukhrov"/>
    <x v="83"/>
    <m/>
    <m/>
    <n v="0"/>
    <n v="1"/>
    <x v="5"/>
    <m/>
    <s v="Moderately Satisfied"/>
    <s v="Moderately Satisfied"/>
    <s v="Moderately Satisfied"/>
    <s v="Moderately Satisfied"/>
    <s v="Very Satisfied"/>
    <m/>
    <n v="60"/>
    <n v="25"/>
    <m/>
    <n v="2.4"/>
    <s v=""/>
    <x v="3"/>
    <m/>
    <s v="Unreal Engine projects on 4 machines with 120 cores total"/>
    <s v="None of the above"/>
    <m/>
    <m/>
    <m/>
    <m/>
    <m/>
    <m/>
    <m/>
    <m/>
    <m/>
    <m/>
    <m/>
    <m/>
    <m/>
    <m/>
    <m/>
    <m/>
    <m/>
    <m/>
    <m/>
    <m/>
    <m/>
    <s v="VFX Simulation"/>
    <m/>
    <m/>
    <m/>
    <s v="Shader compilation"/>
    <m/>
    <m/>
    <m/>
    <s v="Sony PlayStation"/>
    <s v="MS Xbox"/>
    <m/>
    <s v="PC"/>
    <m/>
    <m/>
    <m/>
    <s v="We are not considering the usage of cloud resources this year as part of our development process."/>
    <m/>
    <m/>
    <s v="Yes, we use Incredibuild’s Caching functionality"/>
    <m/>
    <s v="A more updated and better performing build monitor would be great"/>
    <n v="1000"/>
    <e v="#N/A"/>
    <e v="#N/A"/>
    <e v="#N/A"/>
    <x v="1"/>
    <s v="United States"/>
    <x v="2"/>
    <x v="0"/>
    <x v="1"/>
    <x v="3"/>
    <x v="0"/>
    <n v="12"/>
    <n v="1"/>
    <n v="2"/>
    <n v="3"/>
  </r>
  <r>
    <s v="0016900002tKUwQAAW"/>
    <s v="Philips Medical Systems Technologies Ltd."/>
    <x v="84"/>
    <m/>
    <m/>
    <n v="1"/>
    <n v="1"/>
    <x v="0"/>
    <m/>
    <s v="Very Satisfied"/>
    <s v="Very Satisfied"/>
    <s v="Very Satisfied"/>
    <s v="Didn't use the service"/>
    <s v="Very Satisfied"/>
    <m/>
    <n v="400"/>
    <n v="50"/>
    <m/>
    <n v="8"/>
    <s v=""/>
    <x v="4"/>
    <m/>
    <s v="Visual studio builds (C++ &amp; C#) on Windows OS"/>
    <m/>
    <m/>
    <m/>
    <m/>
    <m/>
    <m/>
    <m/>
    <s v="Integration Test (end to end)"/>
    <s v="Static Code Analysis"/>
    <m/>
    <m/>
    <m/>
    <m/>
    <s v="Not using Unreal Engine"/>
    <m/>
    <m/>
    <m/>
    <m/>
    <m/>
    <m/>
    <m/>
    <m/>
    <m/>
    <m/>
    <m/>
    <m/>
    <m/>
    <m/>
    <m/>
    <s v="We are not a gaming company"/>
    <m/>
    <m/>
    <m/>
    <m/>
    <m/>
    <m/>
    <m/>
    <s v="We are not considering the usage of cloud resources this year as part of our development process."/>
    <m/>
    <m/>
    <s v="No , but we plan to implement"/>
    <m/>
    <m/>
    <n v="16511.52"/>
    <e v="#N/A"/>
    <e v="#N/A"/>
    <e v="#N/A"/>
    <x v="8"/>
    <s v="Israel"/>
    <x v="0"/>
    <x v="2"/>
    <x v="1"/>
    <x v="4"/>
    <x v="0"/>
    <n v="206"/>
    <n v="2"/>
    <n v="1"/>
    <n v="1"/>
  </r>
  <r>
    <s v="001200000021ygkAAA"/>
    <s v="Daybreak Games Company LLC."/>
    <x v="85"/>
    <m/>
    <m/>
    <n v="0"/>
    <n v="1"/>
    <x v="3"/>
    <m/>
    <s v="Moderately Satisfied"/>
    <s v="Moderately Satisfied"/>
    <s v="Moderately Satisfied"/>
    <s v="Didn't use the service"/>
    <s v="Moderately Satisfied"/>
    <m/>
    <n v="180"/>
    <n v="90"/>
    <m/>
    <n v="2"/>
    <s v=""/>
    <x v="2"/>
    <m/>
    <s v="windows builds of popular online mmo games"/>
    <m/>
    <s v="C#"/>
    <m/>
    <m/>
    <m/>
    <m/>
    <m/>
    <m/>
    <m/>
    <m/>
    <m/>
    <m/>
    <m/>
    <m/>
    <m/>
    <m/>
    <m/>
    <m/>
    <m/>
    <s v="Lightmap Baking"/>
    <m/>
    <s v="Terrain Baking"/>
    <m/>
    <m/>
    <m/>
    <m/>
    <m/>
    <m/>
    <m/>
    <m/>
    <s v="Sony PlayStation"/>
    <s v="MS Xbox"/>
    <s v="Nintendo Switch"/>
    <s v="PC"/>
    <m/>
    <m/>
    <m/>
    <s v="I would consider using fully managed acceleration services."/>
    <m/>
    <m/>
    <s v="Yes, we use Incredibuild’s Caching functionality"/>
    <m/>
    <m/>
    <n v="10432.49"/>
    <e v="#N/A"/>
    <e v="#N/A"/>
    <e v="#N/A"/>
    <x v="1"/>
    <s v="United States"/>
    <x v="2"/>
    <x v="2"/>
    <x v="0"/>
    <x v="3"/>
    <x v="0"/>
    <n v="212"/>
    <n v="1"/>
    <n v="2"/>
    <n v="4"/>
  </r>
  <r>
    <s v="0012000000Bd6LDAAZ"/>
    <s v="Globant LLC"/>
    <x v="86"/>
    <m/>
    <m/>
    <n v="0"/>
    <n v="1"/>
    <x v="5"/>
    <m/>
    <s v="Very Satisfied"/>
    <s v="Very Satisfied"/>
    <s v="Moderately Satisfied"/>
    <s v="Not satisfied"/>
    <s v="Moderately Satisfied"/>
    <m/>
    <m/>
    <m/>
    <m/>
    <s v=""/>
    <s v=""/>
    <x v="4"/>
    <m/>
    <s v="We have a NDA and we can't share more information"/>
    <m/>
    <s v="C#"/>
    <m/>
    <m/>
    <m/>
    <m/>
    <s v="Unit Test"/>
    <s v="Integration Test (end to end)"/>
    <m/>
    <s v="Unity"/>
    <m/>
    <m/>
    <m/>
    <m/>
    <s v="Texture mapping"/>
    <m/>
    <m/>
    <m/>
    <m/>
    <m/>
    <m/>
    <m/>
    <s v="VFX Simulation"/>
    <m/>
    <m/>
    <m/>
    <s v="Shader compilation"/>
    <m/>
    <m/>
    <m/>
    <s v="Sony PlayStation"/>
    <s v="MS Xbox"/>
    <m/>
    <s v="PC"/>
    <m/>
    <m/>
    <m/>
    <s v="We are not considering the usage of cloud resources this year as part of our development process."/>
    <m/>
    <m/>
    <s v="No, and we are not considering implementing"/>
    <m/>
    <s v="No"/>
    <n v="15783.35"/>
    <e v="#N/A"/>
    <e v="#N/A"/>
    <e v="#N/A"/>
    <x v="6"/>
    <s v="United States"/>
    <x v="2"/>
    <x v="2"/>
    <x v="1"/>
    <x v="10"/>
    <x v="1"/>
    <n v="179"/>
    <n v="4"/>
    <n v="3"/>
    <n v="3"/>
  </r>
  <r>
    <s v="001w000001WAC0tAAH"/>
    <s v="MDA Systems Ltd"/>
    <x v="87"/>
    <m/>
    <m/>
    <n v="0"/>
    <n v="1"/>
    <x v="5"/>
    <m/>
    <s v="Didn't use the service"/>
    <s v="Didn't use the service"/>
    <s v="Didn't use the service"/>
    <s v="Didn't use the service"/>
    <s v="Moderately Satisfied"/>
    <m/>
    <n v="75"/>
    <n v="25"/>
    <m/>
    <n v="3"/>
    <s v=""/>
    <x v="3"/>
    <m/>
    <m/>
    <m/>
    <m/>
    <m/>
    <m/>
    <m/>
    <m/>
    <s v="Unit Test"/>
    <s v="Integration Test (end to end)"/>
    <s v="Static Code Analysis"/>
    <m/>
    <m/>
    <m/>
    <s v="None of the above"/>
    <m/>
    <m/>
    <m/>
    <m/>
    <m/>
    <m/>
    <m/>
    <m/>
    <m/>
    <m/>
    <m/>
    <m/>
    <m/>
    <m/>
    <m/>
    <m/>
    <s v="We are not a gaming company"/>
    <m/>
    <m/>
    <m/>
    <m/>
    <m/>
    <m/>
    <m/>
    <s v="We are not considering the usage of cloud resources this year as part of our development process."/>
    <m/>
    <m/>
    <s v="Yes, we use Incredibuild’s Caching functionality"/>
    <m/>
    <m/>
    <n v="5604.03"/>
    <e v="#N/A"/>
    <e v="#N/A"/>
    <e v="#N/A"/>
    <x v="2"/>
    <s v="Canada"/>
    <x v="2"/>
    <x v="0"/>
    <x v="2"/>
    <x v="3"/>
    <x v="0"/>
    <n v="82"/>
    <n v="3"/>
    <n v="1"/>
    <n v="1"/>
  </r>
  <r>
    <s v="001200000021ydXAAQ"/>
    <s v="CAE Inc."/>
    <x v="88"/>
    <m/>
    <m/>
    <n v="0"/>
    <n v="1"/>
    <x v="5"/>
    <m/>
    <m/>
    <m/>
    <m/>
    <m/>
    <m/>
    <m/>
    <m/>
    <m/>
    <m/>
    <s v=""/>
    <s v=""/>
    <x v="1"/>
    <m/>
    <m/>
    <m/>
    <m/>
    <m/>
    <m/>
    <m/>
    <m/>
    <m/>
    <m/>
    <m/>
    <m/>
    <m/>
    <m/>
    <m/>
    <m/>
    <m/>
    <m/>
    <m/>
    <m/>
    <m/>
    <m/>
    <m/>
    <m/>
    <m/>
    <m/>
    <m/>
    <m/>
    <m/>
    <m/>
    <m/>
    <m/>
    <m/>
    <m/>
    <m/>
    <m/>
    <m/>
    <m/>
    <m/>
    <m/>
    <m/>
    <m/>
    <m/>
    <m/>
    <m/>
    <n v="93233.59"/>
    <e v="#N/A"/>
    <e v="#N/A"/>
    <e v="#N/A"/>
    <x v="2"/>
    <s v="Canada"/>
    <x v="2"/>
    <x v="3"/>
    <x v="12"/>
    <x v="7"/>
    <x v="1"/>
    <n v="212"/>
    <n v="0"/>
    <n v="0"/>
    <n v="0"/>
  </r>
  <r>
    <s v="00120000002KAlIAAW"/>
    <s v="The MathWorks, Inc."/>
    <x v="89"/>
    <m/>
    <m/>
    <n v="1"/>
    <n v="1"/>
    <x v="0"/>
    <m/>
    <m/>
    <m/>
    <m/>
    <m/>
    <m/>
    <m/>
    <m/>
    <m/>
    <m/>
    <s v=""/>
    <s v=""/>
    <x v="1"/>
    <m/>
    <m/>
    <m/>
    <m/>
    <m/>
    <m/>
    <m/>
    <m/>
    <m/>
    <m/>
    <m/>
    <m/>
    <m/>
    <m/>
    <m/>
    <m/>
    <m/>
    <m/>
    <m/>
    <m/>
    <m/>
    <m/>
    <m/>
    <m/>
    <m/>
    <m/>
    <m/>
    <m/>
    <m/>
    <m/>
    <m/>
    <m/>
    <m/>
    <m/>
    <m/>
    <m/>
    <m/>
    <m/>
    <m/>
    <m/>
    <m/>
    <m/>
    <m/>
    <m/>
    <m/>
    <n v="250000.01"/>
    <e v="#N/A"/>
    <e v="#N/A"/>
    <e v="#N/A"/>
    <x v="2"/>
    <s v="United States"/>
    <x v="2"/>
    <x v="1"/>
    <x v="8"/>
    <x v="6"/>
    <x v="0"/>
    <n v="207"/>
    <n v="0"/>
    <n v="0"/>
    <n v="0"/>
  </r>
  <r>
    <s v="001200000021yiEAAQ"/>
    <s v="Avalanche Studios"/>
    <x v="90"/>
    <m/>
    <m/>
    <n v="0"/>
    <n v="1"/>
    <x v="5"/>
    <m/>
    <m/>
    <m/>
    <m/>
    <m/>
    <m/>
    <m/>
    <m/>
    <m/>
    <m/>
    <s v=""/>
    <s v=""/>
    <x v="1"/>
    <m/>
    <m/>
    <m/>
    <m/>
    <m/>
    <m/>
    <m/>
    <m/>
    <m/>
    <m/>
    <m/>
    <m/>
    <m/>
    <m/>
    <m/>
    <m/>
    <m/>
    <m/>
    <m/>
    <m/>
    <m/>
    <m/>
    <m/>
    <m/>
    <m/>
    <m/>
    <m/>
    <m/>
    <m/>
    <m/>
    <m/>
    <m/>
    <m/>
    <m/>
    <m/>
    <m/>
    <m/>
    <m/>
    <m/>
    <m/>
    <m/>
    <m/>
    <m/>
    <m/>
    <m/>
    <n v="0"/>
    <e v="#N/A"/>
    <e v="#N/A"/>
    <e v="#N/A"/>
    <x v="1"/>
    <s v="Sweden"/>
    <x v="0"/>
    <x v="3"/>
    <x v="5"/>
    <x v="14"/>
    <x v="3"/>
    <n v="212"/>
    <n v="0"/>
    <n v="0"/>
    <n v="0"/>
  </r>
  <r>
    <s v="001w000001QSiE5AAL"/>
    <s v="nTopology Inc."/>
    <x v="91"/>
    <m/>
    <m/>
    <n v="-1"/>
    <n v="1"/>
    <x v="8"/>
    <s v="When it works, incredibuild is very helpful to a portion of my team. When we've upgraded in the past (to IB 9 and before), we've encountered many issues and regressions that required fixes, which makes upgrading very tricky. "/>
    <m/>
    <m/>
    <m/>
    <m/>
    <m/>
    <m/>
    <m/>
    <m/>
    <m/>
    <s v=""/>
    <s v=""/>
    <x v="1"/>
    <m/>
    <m/>
    <m/>
    <m/>
    <m/>
    <m/>
    <m/>
    <m/>
    <m/>
    <m/>
    <m/>
    <m/>
    <m/>
    <m/>
    <m/>
    <m/>
    <m/>
    <m/>
    <m/>
    <m/>
    <m/>
    <m/>
    <m/>
    <m/>
    <m/>
    <m/>
    <m/>
    <m/>
    <m/>
    <m/>
    <m/>
    <m/>
    <m/>
    <m/>
    <m/>
    <m/>
    <m/>
    <m/>
    <m/>
    <m/>
    <m/>
    <m/>
    <m/>
    <m/>
    <m/>
    <n v="14701.6"/>
    <e v="#N/A"/>
    <e v="#N/A"/>
    <e v="#N/A"/>
    <x v="12"/>
    <s v="United States"/>
    <x v="2"/>
    <x v="2"/>
    <x v="2"/>
    <x v="3"/>
    <x v="2"/>
    <n v="88"/>
    <n v="0"/>
    <n v="0"/>
    <n v="0"/>
  </r>
  <r>
    <s v="0012000000i77CtAAI"/>
    <s v="BobCAD-CAM Inc."/>
    <x v="92"/>
    <m/>
    <m/>
    <n v="1"/>
    <n v="1"/>
    <x v="0"/>
    <m/>
    <s v="Very Satisfied"/>
    <s v="Moderately Satisfied"/>
    <s v="Very Satisfied"/>
    <s v="Moderately Satisfied"/>
    <s v="Very Satisfied"/>
    <m/>
    <n v="30"/>
    <n v="8"/>
    <m/>
    <n v="3.75"/>
    <s v=""/>
    <x v="3"/>
    <m/>
    <m/>
    <s v="None of the above"/>
    <m/>
    <m/>
    <m/>
    <m/>
    <m/>
    <m/>
    <m/>
    <m/>
    <m/>
    <m/>
    <m/>
    <s v="None of the above"/>
    <m/>
    <m/>
    <m/>
    <m/>
    <m/>
    <m/>
    <m/>
    <m/>
    <m/>
    <m/>
    <m/>
    <m/>
    <m/>
    <m/>
    <m/>
    <s v="None of the above"/>
    <m/>
    <m/>
    <m/>
    <m/>
    <m/>
    <m/>
    <m/>
    <m/>
    <s v="We are not considering the usage of cloud resources this year as part of our development process."/>
    <m/>
    <m/>
    <s v="Yes, we use Incredibuild’s Caching functionality"/>
    <m/>
    <m/>
    <n v="509.05"/>
    <e v="#N/A"/>
    <e v="#N/A"/>
    <e v="#N/A"/>
    <x v="2"/>
    <s v="United States"/>
    <x v="2"/>
    <x v="0"/>
    <x v="0"/>
    <x v="3"/>
    <x v="0"/>
    <n v="144"/>
    <n v="1"/>
    <n v="1"/>
    <n v="1"/>
  </r>
  <r>
    <s v="001200000021ygJAAQ"/>
    <s v="Intel Corporation"/>
    <x v="93"/>
    <m/>
    <m/>
    <n v="1"/>
    <n v="1"/>
    <x v="0"/>
    <m/>
    <m/>
    <m/>
    <m/>
    <m/>
    <m/>
    <m/>
    <m/>
    <m/>
    <m/>
    <s v=""/>
    <s v=""/>
    <x v="1"/>
    <m/>
    <m/>
    <m/>
    <m/>
    <m/>
    <m/>
    <m/>
    <m/>
    <m/>
    <m/>
    <m/>
    <m/>
    <m/>
    <m/>
    <m/>
    <m/>
    <m/>
    <m/>
    <m/>
    <m/>
    <m/>
    <m/>
    <m/>
    <m/>
    <m/>
    <m/>
    <m/>
    <m/>
    <m/>
    <m/>
    <m/>
    <m/>
    <m/>
    <m/>
    <m/>
    <m/>
    <m/>
    <m/>
    <m/>
    <m/>
    <m/>
    <m/>
    <m/>
    <m/>
    <m/>
    <n v="56706.05"/>
    <e v="#N/A"/>
    <e v="#N/A"/>
    <e v="#N/A"/>
    <x v="0"/>
    <s v="United States"/>
    <x v="2"/>
    <x v="3"/>
    <x v="6"/>
    <x v="7"/>
    <x v="2"/>
    <n v="212"/>
    <n v="0"/>
    <n v="0"/>
    <n v="0"/>
  </r>
  <r>
    <s v="0016900002j30p2AAA"/>
    <s v="SanDisk IN Device Design Centre Pvt. Ltd"/>
    <x v="94"/>
    <m/>
    <m/>
    <n v="1"/>
    <n v="1"/>
    <x v="0"/>
    <m/>
    <s v="Very Satisfied"/>
    <s v="Moderately Satisfied"/>
    <s v="Very Satisfied"/>
    <s v="Moderately Satisfied"/>
    <s v="Very Satisfied"/>
    <m/>
    <n v="45"/>
    <n v="28"/>
    <m/>
    <n v="1.6071428571428572"/>
    <s v=""/>
    <x v="0"/>
    <m/>
    <m/>
    <s v="None of the above"/>
    <m/>
    <m/>
    <m/>
    <m/>
    <m/>
    <m/>
    <m/>
    <m/>
    <m/>
    <m/>
    <m/>
    <s v="None of the above"/>
    <m/>
    <m/>
    <m/>
    <m/>
    <m/>
    <m/>
    <m/>
    <m/>
    <m/>
    <m/>
    <m/>
    <m/>
    <m/>
    <m/>
    <m/>
    <s v="None of the above"/>
    <m/>
    <m/>
    <m/>
    <m/>
    <m/>
    <m/>
    <m/>
    <m/>
    <s v="I would consider using fully managed acceleration services."/>
    <m/>
    <m/>
    <s v="No , but we plan to implement"/>
    <m/>
    <m/>
    <n v="19984.5"/>
    <e v="#N/A"/>
    <e v="#N/A"/>
    <e v="#N/A"/>
    <x v="0"/>
    <s v="India"/>
    <x v="0"/>
    <x v="2"/>
    <x v="6"/>
    <x v="0"/>
    <x v="1"/>
    <n v="92"/>
    <n v="1"/>
    <n v="1"/>
    <n v="1"/>
  </r>
  <r>
    <s v="0016900002r3OfBAAU"/>
    <s v="Catness Game Studios"/>
    <x v="95"/>
    <m/>
    <m/>
    <n v="1"/>
    <n v="1"/>
    <x v="1"/>
    <m/>
    <m/>
    <m/>
    <m/>
    <m/>
    <m/>
    <m/>
    <m/>
    <m/>
    <m/>
    <s v=""/>
    <s v=""/>
    <x v="1"/>
    <m/>
    <m/>
    <m/>
    <m/>
    <m/>
    <m/>
    <m/>
    <m/>
    <m/>
    <m/>
    <m/>
    <m/>
    <m/>
    <m/>
    <m/>
    <m/>
    <m/>
    <m/>
    <m/>
    <m/>
    <m/>
    <m/>
    <m/>
    <m/>
    <m/>
    <m/>
    <m/>
    <m/>
    <m/>
    <m/>
    <m/>
    <m/>
    <m/>
    <m/>
    <m/>
    <m/>
    <m/>
    <m/>
    <m/>
    <m/>
    <m/>
    <m/>
    <m/>
    <m/>
    <m/>
    <n v="5790.69"/>
    <e v="#N/A"/>
    <e v="#N/A"/>
    <e v="#N/A"/>
    <x v="1"/>
    <s v="Spain"/>
    <x v="0"/>
    <x v="0"/>
    <x v="2"/>
    <x v="0"/>
    <x v="0"/>
    <n v="14"/>
    <n v="0"/>
    <n v="0"/>
    <n v="0"/>
  </r>
  <r>
    <s v="001200000021yeZAAQ"/>
    <s v="Frontline PCB Solutions"/>
    <x v="96"/>
    <m/>
    <m/>
    <n v="0"/>
    <n v="1"/>
    <x v="5"/>
    <m/>
    <m/>
    <m/>
    <m/>
    <m/>
    <m/>
    <m/>
    <m/>
    <m/>
    <m/>
    <s v=""/>
    <s v=""/>
    <x v="1"/>
    <m/>
    <m/>
    <m/>
    <m/>
    <m/>
    <m/>
    <m/>
    <m/>
    <m/>
    <m/>
    <m/>
    <m/>
    <m/>
    <m/>
    <m/>
    <m/>
    <m/>
    <m/>
    <m/>
    <m/>
    <m/>
    <m/>
    <m/>
    <m/>
    <m/>
    <m/>
    <m/>
    <m/>
    <m/>
    <m/>
    <m/>
    <m/>
    <m/>
    <m/>
    <m/>
    <m/>
    <m/>
    <m/>
    <m/>
    <m/>
    <m/>
    <m/>
    <m/>
    <m/>
    <m/>
    <n v="21615.75"/>
    <e v="#N/A"/>
    <e v="#N/A"/>
    <e v="#N/A"/>
    <x v="2"/>
    <s v="Israel"/>
    <x v="0"/>
    <x v="2"/>
    <x v="0"/>
    <x v="0"/>
    <x v="0"/>
    <n v="194"/>
    <n v="0"/>
    <n v="0"/>
    <n v="0"/>
  </r>
  <r>
    <s v="001200000021ydEAAQ"/>
    <s v="TOTVS S.A."/>
    <x v="97"/>
    <m/>
    <m/>
    <n v="1"/>
    <n v="1"/>
    <x v="0"/>
    <m/>
    <s v="Very Satisfied"/>
    <s v="Very Satisfied"/>
    <s v="Very Satisfied"/>
    <s v="Didn't use the service"/>
    <s v="Very Satisfied"/>
    <m/>
    <n v="60"/>
    <n v="20"/>
    <n v="30"/>
    <n v="3"/>
    <n v="1.5"/>
    <x v="0"/>
    <m/>
    <s v="Builds for windows and Linux (GCC and VC)"/>
    <m/>
    <s v="C#"/>
    <s v="Java"/>
    <m/>
    <m/>
    <m/>
    <m/>
    <m/>
    <m/>
    <m/>
    <m/>
    <m/>
    <m/>
    <s v="Not using Unreal Engine"/>
    <m/>
    <m/>
    <m/>
    <m/>
    <m/>
    <m/>
    <m/>
    <m/>
    <m/>
    <m/>
    <m/>
    <m/>
    <m/>
    <m/>
    <m/>
    <s v="We are not a gaming company"/>
    <m/>
    <m/>
    <m/>
    <m/>
    <m/>
    <m/>
    <m/>
    <s v="I would consider using fully managed acceleration services."/>
    <m/>
    <m/>
    <s v="Yes, we use Incredibuild’s Caching functionality"/>
    <m/>
    <s v="Nothing"/>
    <n v="6687.9"/>
    <e v="#N/A"/>
    <e v="#N/A"/>
    <e v="#N/A"/>
    <x v="2"/>
    <s v="Brazil"/>
    <x v="2"/>
    <x v="0"/>
    <x v="1"/>
    <x v="3"/>
    <x v="0"/>
    <n v="212"/>
    <n v="2"/>
    <n v="1"/>
    <n v="1"/>
  </r>
  <r>
    <s v="0012000000h2hMZAAY"/>
    <s v="Audaces Automacao e Inf. LTDA"/>
    <x v="98"/>
    <m/>
    <m/>
    <n v="-1"/>
    <n v="1"/>
    <x v="8"/>
    <m/>
    <m/>
    <m/>
    <m/>
    <m/>
    <m/>
    <m/>
    <m/>
    <m/>
    <m/>
    <s v=""/>
    <s v=""/>
    <x v="1"/>
    <m/>
    <m/>
    <m/>
    <m/>
    <m/>
    <m/>
    <m/>
    <m/>
    <m/>
    <m/>
    <m/>
    <m/>
    <m/>
    <m/>
    <m/>
    <m/>
    <m/>
    <m/>
    <m/>
    <m/>
    <m/>
    <m/>
    <m/>
    <m/>
    <m/>
    <m/>
    <m/>
    <m/>
    <m/>
    <m/>
    <m/>
    <m/>
    <m/>
    <m/>
    <m/>
    <m/>
    <m/>
    <m/>
    <m/>
    <m/>
    <m/>
    <m/>
    <m/>
    <m/>
    <m/>
    <n v="6687.24"/>
    <e v="#N/A"/>
    <e v="#N/A"/>
    <e v="#N/A"/>
    <x v="0"/>
    <s v="Brazil"/>
    <x v="2"/>
    <x v="0"/>
    <x v="0"/>
    <x v="3"/>
    <x v="0"/>
    <n v="136"/>
    <n v="0"/>
    <n v="0"/>
    <n v="0"/>
  </r>
  <r>
    <s v="00120000004aujvAAA"/>
    <s v="Natixis"/>
    <x v="99"/>
    <m/>
    <m/>
    <n v="1"/>
    <n v="1"/>
    <x v="1"/>
    <m/>
    <s v="Very Satisfied"/>
    <s v="Very Satisfied"/>
    <s v="Very Satisfied"/>
    <s v="Didn't use the service"/>
    <s v="Very Satisfied"/>
    <m/>
    <n v="240"/>
    <n v="8"/>
    <m/>
    <n v="30"/>
    <s v=""/>
    <x v="0"/>
    <m/>
    <s v="Build financial library"/>
    <s v="None of the above"/>
    <m/>
    <m/>
    <m/>
    <m/>
    <m/>
    <m/>
    <m/>
    <m/>
    <m/>
    <m/>
    <m/>
    <s v="None of the above"/>
    <m/>
    <m/>
    <m/>
    <m/>
    <m/>
    <m/>
    <m/>
    <m/>
    <m/>
    <m/>
    <m/>
    <m/>
    <m/>
    <m/>
    <m/>
    <s v="None of the above"/>
    <m/>
    <m/>
    <m/>
    <m/>
    <m/>
    <m/>
    <m/>
    <m/>
    <s v="We are not considering the usage of cloud resources this year as part of our development process."/>
    <m/>
    <m/>
    <s v="No , but we plan to implement"/>
    <m/>
    <m/>
    <n v="35541.589999999997"/>
    <e v="#N/A"/>
    <e v="#N/A"/>
    <e v="#N/A"/>
    <x v="3"/>
    <s v="France"/>
    <x v="0"/>
    <x v="2"/>
    <x v="4"/>
    <x v="4"/>
    <x v="0"/>
    <n v="197"/>
    <n v="1"/>
    <n v="1"/>
    <n v="1"/>
  </r>
  <r>
    <s v="001w000001NJrXbAAL"/>
    <s v="OpenJAUS, LLC"/>
    <x v="100"/>
    <m/>
    <m/>
    <n v="1"/>
    <n v="1"/>
    <x v="0"/>
    <m/>
    <s v="Very Satisfied"/>
    <s v="Very Satisfied"/>
    <s v="Very Satisfied"/>
    <s v="Didn't use the service"/>
    <s v="Very Satisfied"/>
    <m/>
    <n v="30"/>
    <n v="15"/>
    <m/>
    <n v="2"/>
    <s v=""/>
    <x v="0"/>
    <m/>
    <s v="Windows builds w/ Visual Studio. Multiple library architecture across the full stack (low level libraries, middleware, CLI tools, GUIs using Qt)"/>
    <m/>
    <m/>
    <m/>
    <m/>
    <m/>
    <m/>
    <s v="Unit Test"/>
    <s v="Integration Test (end to end)"/>
    <m/>
    <m/>
    <m/>
    <m/>
    <m/>
    <s v="Not using Unreal Engine"/>
    <m/>
    <m/>
    <m/>
    <m/>
    <m/>
    <m/>
    <m/>
    <m/>
    <m/>
    <m/>
    <m/>
    <m/>
    <m/>
    <m/>
    <m/>
    <s v="We are not a gaming company"/>
    <m/>
    <m/>
    <m/>
    <m/>
    <m/>
    <m/>
    <m/>
    <s v="We are not considering the usage of cloud resources this year as part of our development process."/>
    <m/>
    <m/>
    <s v="No, and we are not considering implementing"/>
    <m/>
    <m/>
    <n v="1343.37"/>
    <e v="#N/A"/>
    <e v="#N/A"/>
    <e v="#N/A"/>
    <x v="0"/>
    <s v="United States"/>
    <x v="2"/>
    <x v="0"/>
    <x v="0"/>
    <x v="3"/>
    <x v="0"/>
    <n v="92"/>
    <n v="2"/>
    <n v="1"/>
    <n v="1"/>
  </r>
  <r>
    <s v="001w0000018XJ0AAAW"/>
    <s v="IncrediBuild FreeDev license"/>
    <x v="101"/>
    <m/>
    <m/>
    <n v="-1"/>
    <n v="1"/>
    <x v="6"/>
    <s v="Incredibuild does not work at all"/>
    <s v="Didn't use the service"/>
    <s v="Didn't use the service"/>
    <s v="Not satisfied"/>
    <s v="Didn't use the service"/>
    <s v="Not satisfied"/>
    <m/>
    <n v="600"/>
    <n v="0"/>
    <n v="0"/>
    <s v=""/>
    <s v=""/>
    <x v="5"/>
    <m/>
    <s v="cmake, ninja, bash"/>
    <s v="None of the above"/>
    <m/>
    <m/>
    <m/>
    <m/>
    <m/>
    <m/>
    <m/>
    <m/>
    <m/>
    <m/>
    <m/>
    <s v="None of the above"/>
    <m/>
    <m/>
    <m/>
    <m/>
    <m/>
    <m/>
    <m/>
    <m/>
    <m/>
    <m/>
    <m/>
    <m/>
    <m/>
    <m/>
    <m/>
    <s v="None of the above"/>
    <m/>
    <m/>
    <m/>
    <m/>
    <m/>
    <m/>
    <m/>
    <m/>
    <s v="We are not considering the usage of cloud resources this year as part of our development process."/>
    <m/>
    <m/>
    <s v="Yes, we are using the following solution:"/>
    <s v="ccache "/>
    <s v="Ugly support"/>
    <n v="0"/>
    <e v="#N/A"/>
    <e v="#N/A"/>
    <e v="#N/A"/>
    <x v="9"/>
    <s v="Israel"/>
    <x v="0"/>
    <x v="4"/>
    <x v="11"/>
    <x v="8"/>
    <x v="3"/>
    <n v="49"/>
    <n v="1"/>
    <n v="1"/>
    <n v="1"/>
  </r>
  <r>
    <s v="0012000000KQdnnAAD"/>
    <s v="MeVis Medical Solutions AG"/>
    <x v="102"/>
    <m/>
    <m/>
    <n v="0"/>
    <n v="1"/>
    <x v="3"/>
    <m/>
    <m/>
    <s v="Moderately Satisfied"/>
    <m/>
    <s v="Very Satisfied"/>
    <s v="Moderately Satisfied"/>
    <m/>
    <n v="70"/>
    <n v="15"/>
    <m/>
    <n v="4.666666666666667"/>
    <s v=""/>
    <x v="3"/>
    <m/>
    <m/>
    <s v="None of the above"/>
    <m/>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27342"/>
    <e v="#N/A"/>
    <e v="#N/A"/>
    <e v="#N/A"/>
    <x v="8"/>
    <s v="Germany"/>
    <x v="0"/>
    <x v="2"/>
    <x v="1"/>
    <x v="0"/>
    <x v="0"/>
    <n v="204"/>
    <n v="1"/>
    <n v="1"/>
    <n v="1"/>
  </r>
  <r>
    <s v="0016900002lvHgcAAE"/>
    <s v="Cellavision"/>
    <x v="103"/>
    <m/>
    <m/>
    <n v="-1"/>
    <n v="1"/>
    <x v="10"/>
    <s v="I find the customer success manager very slow to respond to requests (disinterested even) and so far we haven't seen any noticeable build improvements. We are currently not sure if Incredibuild is worth it for us."/>
    <s v="Not satisfied"/>
    <s v="Very Satisfied"/>
    <s v="Moderately Satisfied"/>
    <s v="Didn't use the service"/>
    <s v="Not satisfied"/>
    <s v="It's not currently improving our build times. The UI is dated. The extension doesn't work in VS 64 bit. The webpage to manage the &quot;cluster&quot; is very basic and offers very little control or overview, for example there's no way to understand the effect of the build cache. On the up side, although &quot;external&quot; integration doesn't work, we have had no issues with the internal variant."/>
    <n v="7"/>
    <n v="10"/>
    <n v="2"/>
    <n v="0.7"/>
    <n v="0.2"/>
    <x v="5"/>
    <m/>
    <m/>
    <m/>
    <s v="C#"/>
    <m/>
    <m/>
    <m/>
    <s v="AI/ML"/>
    <s v="Unit Test"/>
    <s v="Integration Test (end to end)"/>
    <s v="Static Code Analysis"/>
    <m/>
    <m/>
    <s v="PowerShell"/>
    <s v="None of the above"/>
    <m/>
    <m/>
    <m/>
    <m/>
    <m/>
    <m/>
    <m/>
    <m/>
    <m/>
    <m/>
    <m/>
    <m/>
    <m/>
    <m/>
    <m/>
    <s v="None of the above"/>
    <m/>
    <m/>
    <m/>
    <m/>
    <m/>
    <m/>
    <m/>
    <m/>
    <s v="We are not considering the usage of cloud resources this year as part of our development process."/>
    <m/>
    <m/>
    <s v="Yes, we use Incredibuild’s Caching functionality"/>
    <m/>
    <m/>
    <n v="31403.37"/>
    <e v="#N/A"/>
    <e v="#N/A"/>
    <e v="#N/A"/>
    <x v="8"/>
    <s v="Sweden"/>
    <x v="0"/>
    <x v="2"/>
    <x v="4"/>
    <x v="1"/>
    <x v="0"/>
    <n v="6"/>
    <n v="6"/>
    <n v="1"/>
    <n v="1"/>
  </r>
  <r>
    <s v="001200000021yd9AAA"/>
    <s v="Allianz Technology GmbH"/>
    <x v="104"/>
    <m/>
    <m/>
    <n v="1"/>
    <n v="1"/>
    <x v="0"/>
    <m/>
    <s v="Moderately Satisfied"/>
    <s v="Very Satisfied"/>
    <s v="Moderately Satisfied"/>
    <s v="Very Satisfied"/>
    <s v="Very Satisfied"/>
    <m/>
    <n v="20"/>
    <n v="4"/>
    <n v="10"/>
    <n v="5"/>
    <n v="2.5"/>
    <x v="4"/>
    <m/>
    <s v="Visual Studio C++"/>
    <s v="None of the above"/>
    <m/>
    <m/>
    <m/>
    <m/>
    <m/>
    <m/>
    <m/>
    <m/>
    <m/>
    <m/>
    <m/>
    <m/>
    <s v="Not using Unreal Engine"/>
    <m/>
    <m/>
    <m/>
    <m/>
    <m/>
    <m/>
    <m/>
    <m/>
    <m/>
    <m/>
    <m/>
    <m/>
    <m/>
    <m/>
    <s v="None of the above"/>
    <m/>
    <m/>
    <m/>
    <m/>
    <m/>
    <m/>
    <m/>
    <m/>
    <s v="We are not considering the usage of cloud resources this year as part of our development process."/>
    <m/>
    <m/>
    <s v="No, and we are not considering implementing"/>
    <m/>
    <m/>
    <n v="1876.91"/>
    <e v="#N/A"/>
    <e v="#N/A"/>
    <e v="#N/A"/>
    <x v="3"/>
    <s v="Austria"/>
    <x v="0"/>
    <x v="0"/>
    <x v="2"/>
    <x v="14"/>
    <x v="0"/>
    <n v="201"/>
    <n v="1"/>
    <n v="1"/>
    <n v="1"/>
  </r>
  <r>
    <s v="0011r00002J8kV0AAJ"/>
    <s v="Snowed In Studios Inc."/>
    <x v="105"/>
    <m/>
    <m/>
    <n v="1"/>
    <n v="1"/>
    <x v="0"/>
    <m/>
    <m/>
    <m/>
    <m/>
    <m/>
    <m/>
    <m/>
    <m/>
    <m/>
    <m/>
    <s v=""/>
    <s v=""/>
    <x v="1"/>
    <m/>
    <m/>
    <m/>
    <m/>
    <m/>
    <m/>
    <m/>
    <m/>
    <m/>
    <m/>
    <m/>
    <m/>
    <m/>
    <m/>
    <m/>
    <m/>
    <m/>
    <m/>
    <m/>
    <m/>
    <m/>
    <m/>
    <m/>
    <m/>
    <m/>
    <m/>
    <m/>
    <m/>
    <m/>
    <m/>
    <m/>
    <m/>
    <m/>
    <m/>
    <m/>
    <m/>
    <m/>
    <m/>
    <m/>
    <m/>
    <m/>
    <m/>
    <m/>
    <m/>
    <m/>
    <n v="12822.99"/>
    <e v="#N/A"/>
    <e v="#N/A"/>
    <e v="#N/A"/>
    <x v="1"/>
    <s v="Canada"/>
    <x v="2"/>
    <x v="2"/>
    <x v="2"/>
    <x v="3"/>
    <x v="0"/>
    <n v="48"/>
    <n v="0"/>
    <n v="0"/>
    <n v="0"/>
  </r>
  <r>
    <s v="0011r00002ADj5UAAT"/>
    <s v="The Multiplayer Group Ltd"/>
    <x v="106"/>
    <m/>
    <m/>
    <n v="1"/>
    <n v="1"/>
    <x v="1"/>
    <m/>
    <s v="Very Satisfied"/>
    <s v="Very Satisfied"/>
    <s v="Moderately Satisfied"/>
    <s v="Moderately Satisfied"/>
    <s v="Very Satisfied"/>
    <m/>
    <n v="50"/>
    <n v="12"/>
    <m/>
    <n v="4.166666666666667"/>
    <s v=""/>
    <x v="0"/>
    <m/>
    <s v="Unreal Engine 5 on Windows  It would be nice to also have the acceleration on Mac  "/>
    <s v="None of the above"/>
    <m/>
    <m/>
    <m/>
    <m/>
    <m/>
    <m/>
    <m/>
    <m/>
    <m/>
    <m/>
    <m/>
    <m/>
    <m/>
    <m/>
    <m/>
    <m/>
    <m/>
    <m/>
    <m/>
    <m/>
    <m/>
    <m/>
    <m/>
    <m/>
    <m/>
    <s v="Shader compilation"/>
    <m/>
    <m/>
    <m/>
    <s v="Sony PlayStation"/>
    <s v="MS Xbox"/>
    <s v="Nintendo Switch"/>
    <s v="PC"/>
    <s v="Mobile"/>
    <m/>
    <m/>
    <s v="We are not considering the usage of cloud resources this year as part of our development process."/>
    <m/>
    <m/>
    <s v="No, and we are not considering implementing"/>
    <m/>
    <m/>
    <n v="23341.59"/>
    <e v="#N/A"/>
    <e v="#N/A"/>
    <e v="#N/A"/>
    <x v="1"/>
    <s v="United Kingdom"/>
    <x v="0"/>
    <x v="2"/>
    <x v="3"/>
    <x v="4"/>
    <x v="0"/>
    <n v="51"/>
    <n v="1"/>
    <n v="1"/>
    <n v="5"/>
  </r>
  <r>
    <s v="001w000001KnIEXAA3"/>
    <s v="M-Files Corporation"/>
    <x v="107"/>
    <m/>
    <m/>
    <n v="0"/>
    <n v="1"/>
    <x v="5"/>
    <m/>
    <s v="Didn't use the service"/>
    <s v="Not satisfied"/>
    <s v="Moderately Satisfied"/>
    <s v="Didn't use the service"/>
    <s v="Moderately Satisfied"/>
    <m/>
    <n v="60"/>
    <n v="30"/>
    <n v="30"/>
    <n v="2"/>
    <n v="1"/>
    <x v="3"/>
    <m/>
    <s v="Important for developers (build time halved) but fast machines do not get any speed up."/>
    <m/>
    <s v="C#"/>
    <m/>
    <m/>
    <m/>
    <m/>
    <s v="Unit Test"/>
    <m/>
    <s v="Static Code Analysis"/>
    <m/>
    <m/>
    <s v="C++"/>
    <m/>
    <s v="Not using Unreal Engine"/>
    <m/>
    <m/>
    <m/>
    <m/>
    <m/>
    <m/>
    <m/>
    <m/>
    <m/>
    <m/>
    <m/>
    <m/>
    <m/>
    <m/>
    <m/>
    <s v="We are not a gaming company"/>
    <m/>
    <m/>
    <m/>
    <m/>
    <m/>
    <m/>
    <m/>
    <s v="We are not considering the usage of cloud resources this year as part of our development process."/>
    <m/>
    <m/>
    <s v="Yes, we are using the following solution:"/>
    <s v="Internal solution"/>
    <m/>
    <n v="27750.21"/>
    <e v="#N/A"/>
    <e v="#N/A"/>
    <e v="#N/A"/>
    <x v="2"/>
    <s v="Finland"/>
    <x v="0"/>
    <x v="2"/>
    <x v="1"/>
    <x v="0"/>
    <x v="1"/>
    <n v="95"/>
    <n v="4"/>
    <n v="1"/>
    <n v="1"/>
  </r>
  <r>
    <s v="0012000000BHTYZAA5"/>
    <s v="Parsons Government Services, Inc."/>
    <x v="108"/>
    <m/>
    <m/>
    <n v="1"/>
    <n v="1"/>
    <x v="1"/>
    <m/>
    <m/>
    <m/>
    <m/>
    <m/>
    <m/>
    <m/>
    <m/>
    <m/>
    <m/>
    <s v=""/>
    <s v=""/>
    <x v="1"/>
    <m/>
    <m/>
    <m/>
    <m/>
    <m/>
    <m/>
    <m/>
    <m/>
    <m/>
    <m/>
    <m/>
    <m/>
    <m/>
    <m/>
    <m/>
    <m/>
    <m/>
    <m/>
    <m/>
    <m/>
    <m/>
    <m/>
    <m/>
    <m/>
    <m/>
    <m/>
    <m/>
    <m/>
    <m/>
    <m/>
    <m/>
    <m/>
    <m/>
    <m/>
    <m/>
    <m/>
    <m/>
    <m/>
    <m/>
    <m/>
    <m/>
    <m/>
    <m/>
    <m/>
    <m/>
    <n v="10180.25"/>
    <e v="#N/A"/>
    <e v="#N/A"/>
    <e v="#N/A"/>
    <x v="2"/>
    <s v="United States"/>
    <x v="2"/>
    <x v="2"/>
    <x v="12"/>
    <x v="9"/>
    <x v="1"/>
    <n v="180"/>
    <n v="0"/>
    <n v="0"/>
    <n v="0"/>
  </r>
  <r>
    <s v="001200000021yjYAAQ"/>
    <s v="Orbotech Ltd."/>
    <x v="109"/>
    <m/>
    <m/>
    <n v="-1"/>
    <n v="1"/>
    <x v="9"/>
    <s v="Very expensive tool. Price changing in middle of work flow "/>
    <m/>
    <m/>
    <m/>
    <m/>
    <m/>
    <m/>
    <m/>
    <m/>
    <m/>
    <s v=""/>
    <s v=""/>
    <x v="1"/>
    <m/>
    <m/>
    <m/>
    <m/>
    <m/>
    <m/>
    <m/>
    <m/>
    <m/>
    <m/>
    <m/>
    <m/>
    <m/>
    <m/>
    <m/>
    <m/>
    <m/>
    <m/>
    <m/>
    <m/>
    <m/>
    <m/>
    <m/>
    <m/>
    <m/>
    <m/>
    <m/>
    <m/>
    <m/>
    <m/>
    <m/>
    <m/>
    <m/>
    <m/>
    <m/>
    <m/>
    <m/>
    <m/>
    <m/>
    <m/>
    <m/>
    <m/>
    <m/>
    <m/>
    <m/>
    <n v="1980"/>
    <e v="#N/A"/>
    <e v="#N/A"/>
    <e v="#N/A"/>
    <x v="0"/>
    <s v="Israel"/>
    <x v="0"/>
    <x v="0"/>
    <x v="2"/>
    <x v="0"/>
    <x v="1"/>
    <n v="171"/>
    <n v="0"/>
    <n v="0"/>
    <n v="0"/>
  </r>
  <r>
    <s v="0011r00002P2050AAB"/>
    <s v="Sistemi S.p.A."/>
    <x v="110"/>
    <m/>
    <m/>
    <n v="1"/>
    <n v="1"/>
    <x v="0"/>
    <m/>
    <s v="Very Satisfied"/>
    <s v="Didn't use the service"/>
    <s v="Very Satisfied"/>
    <s v="Didn't use the service"/>
    <s v="Very Satisfied"/>
    <s v="Very satisfying experience with the product and the support "/>
    <n v="70"/>
    <n v="10"/>
    <n v="60"/>
    <n v="7"/>
    <n v="6"/>
    <x v="0"/>
    <m/>
    <s v="We have a big C++ solution with 8 projects and about 3 thousands cpp sources."/>
    <s v="None of the above"/>
    <m/>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1440.49"/>
    <e v="#N/A"/>
    <e v="#N/A"/>
    <e v="#N/A"/>
    <x v="6"/>
    <s v="Italy"/>
    <x v="0"/>
    <x v="0"/>
    <x v="0"/>
    <x v="0"/>
    <x v="0"/>
    <n v="42"/>
    <n v="1"/>
    <n v="1"/>
    <n v="1"/>
  </r>
  <r>
    <s v="0016900002fRp9BAAS"/>
    <s v="ASMPT GmbH &amp; Co. KG"/>
    <x v="111"/>
    <m/>
    <m/>
    <n v="0"/>
    <n v="1"/>
    <x v="3"/>
    <m/>
    <s v="Moderately Satisfied"/>
    <s v="Moderately Satisfied"/>
    <s v="Moderately Satisfied"/>
    <s v="Didn't use the service"/>
    <s v="Moderately Satisfied"/>
    <m/>
    <n v="18"/>
    <n v="29"/>
    <n v="5"/>
    <n v="0.62068965517241381"/>
    <n v="0.17241379310344829"/>
    <x v="5"/>
    <m/>
    <s v="We use VS2022, building from Studio. We have a grid with 17 agents, 350 cores. Solution has ~370 projects, 90% C++, 10% C#"/>
    <s v="None of the above"/>
    <m/>
    <m/>
    <m/>
    <m/>
    <m/>
    <m/>
    <m/>
    <m/>
    <m/>
    <m/>
    <m/>
    <m/>
    <s v="Not using Unreal Engine"/>
    <m/>
    <m/>
    <m/>
    <m/>
    <m/>
    <m/>
    <m/>
    <m/>
    <m/>
    <m/>
    <m/>
    <m/>
    <m/>
    <m/>
    <m/>
    <s v="We are not a gaming company"/>
    <m/>
    <m/>
    <m/>
    <m/>
    <m/>
    <m/>
    <m/>
    <s v="I would consider using fully managed acceleration services."/>
    <m/>
    <m/>
    <s v="No, and we are not considering implementing"/>
    <m/>
    <m/>
    <n v="34139.919999999998"/>
    <e v="#N/A"/>
    <e v="#N/A"/>
    <e v="#N/A"/>
    <x v="0"/>
    <s v="Germany"/>
    <x v="0"/>
    <x v="2"/>
    <x v="3"/>
    <x v="0"/>
    <x v="0"/>
    <n v="21"/>
    <n v="1"/>
    <n v="1"/>
    <n v="1"/>
  </r>
  <r>
    <s v="0011r00002J8kV0AAJ"/>
    <s v="Snowed In Studios Inc."/>
    <x v="112"/>
    <m/>
    <m/>
    <n v="1"/>
    <n v="1"/>
    <x v="0"/>
    <m/>
    <s v="Very Satisfied"/>
    <s v="Moderately Satisfied"/>
    <s v="Moderately Satisfied"/>
    <s v="Very Satisfied"/>
    <s v="Very Satisfied"/>
    <m/>
    <n v="45"/>
    <n v="15"/>
    <n v="20"/>
    <n v="3"/>
    <n v="1.3333333333333333"/>
    <x v="0"/>
    <m/>
    <s v="I'm curious if one day it will be considered to have backwards compatibility between various versions of incredibuild.  Some studios have various ongoing projects and some need to stay in older versions while others move to newer ones."/>
    <s v="None of the above"/>
    <m/>
    <m/>
    <m/>
    <m/>
    <m/>
    <m/>
    <m/>
    <m/>
    <m/>
    <m/>
    <m/>
    <m/>
    <s v="Not using Unreal Engine"/>
    <m/>
    <m/>
    <m/>
    <m/>
    <m/>
    <m/>
    <m/>
    <m/>
    <m/>
    <m/>
    <m/>
    <m/>
    <m/>
    <m/>
    <m/>
    <m/>
    <m/>
    <s v="MS Xbox"/>
    <m/>
    <s v="PC"/>
    <m/>
    <m/>
    <m/>
    <s v="We are not considering the usage of cloud resources this year as part of our development process."/>
    <m/>
    <m/>
    <s v="No , but we plan to implement"/>
    <m/>
    <m/>
    <n v="12822.99"/>
    <e v="#N/A"/>
    <e v="#N/A"/>
    <e v="#N/A"/>
    <x v="1"/>
    <s v="Canada"/>
    <x v="2"/>
    <x v="2"/>
    <x v="2"/>
    <x v="3"/>
    <x v="0"/>
    <n v="48"/>
    <n v="1"/>
    <n v="1"/>
    <n v="2"/>
  </r>
  <r>
    <s v="001w0000014vshmAAA"/>
    <s v="Applied Spectral Imaging, Inc (ASI) - Israel"/>
    <x v="113"/>
    <m/>
    <m/>
    <n v="-1"/>
    <n v="1"/>
    <x v="2"/>
    <m/>
    <m/>
    <m/>
    <m/>
    <m/>
    <m/>
    <m/>
    <m/>
    <m/>
    <m/>
    <s v=""/>
    <s v=""/>
    <x v="1"/>
    <m/>
    <m/>
    <m/>
    <m/>
    <m/>
    <m/>
    <m/>
    <m/>
    <m/>
    <m/>
    <m/>
    <m/>
    <m/>
    <m/>
    <m/>
    <m/>
    <m/>
    <m/>
    <m/>
    <m/>
    <m/>
    <m/>
    <m/>
    <m/>
    <m/>
    <m/>
    <m/>
    <m/>
    <m/>
    <m/>
    <m/>
    <m/>
    <m/>
    <m/>
    <m/>
    <m/>
    <m/>
    <m/>
    <m/>
    <m/>
    <m/>
    <m/>
    <m/>
    <m/>
    <m/>
    <n v="812"/>
    <e v="#N/A"/>
    <e v="#N/A"/>
    <e v="#N/A"/>
    <x v="8"/>
    <s v="Israel"/>
    <x v="0"/>
    <x v="0"/>
    <x v="0"/>
    <x v="0"/>
    <x v="1"/>
    <n v="115"/>
    <n v="0"/>
    <n v="0"/>
    <n v="0"/>
  </r>
  <r>
    <s v="001w0000018XJ0AAAW"/>
    <s v="IncrediBuild FreeDev license"/>
    <x v="114"/>
    <m/>
    <m/>
    <n v="1"/>
    <n v="1"/>
    <x v="1"/>
    <m/>
    <s v="Very Satisfied"/>
    <s v="Didn't use the service"/>
    <s v="Very Satisfied"/>
    <s v="Very Satisfied"/>
    <s v="Very Satisfied"/>
    <m/>
    <n v="180"/>
    <n v="60"/>
    <n v="35"/>
    <n v="3"/>
    <n v="0.58333333333333337"/>
    <x v="4"/>
    <m/>
    <s v="You should create an automated scheduler and status reporting tool."/>
    <m/>
    <s v="C#"/>
    <s v="Java"/>
    <m/>
    <m/>
    <m/>
    <m/>
    <s v="Integration Test (end to end)"/>
    <m/>
    <m/>
    <m/>
    <m/>
    <s v="None of the above"/>
    <m/>
    <m/>
    <m/>
    <m/>
    <m/>
    <m/>
    <m/>
    <m/>
    <m/>
    <m/>
    <m/>
    <m/>
    <m/>
    <m/>
    <m/>
    <s v="None of the above"/>
    <m/>
    <m/>
    <m/>
    <m/>
    <m/>
    <m/>
    <m/>
    <m/>
    <s v="We are not considering the usage of cloud resources this year as part of our development process."/>
    <m/>
    <m/>
    <s v="No , but we plan to implement"/>
    <m/>
    <s v="Take a look at cctray with cruisecontol.net"/>
    <n v="0"/>
    <e v="#N/A"/>
    <e v="#N/A"/>
    <e v="#N/A"/>
    <x v="9"/>
    <s v="Israel"/>
    <x v="0"/>
    <x v="4"/>
    <x v="11"/>
    <x v="8"/>
    <x v="3"/>
    <n v="49"/>
    <n v="3"/>
    <n v="1"/>
    <n v="1"/>
  </r>
  <r>
    <s v="0016M00002VY8ldQAD"/>
    <s v="The Third Floor Inc."/>
    <x v="115"/>
    <m/>
    <m/>
    <n v="1"/>
    <n v="1"/>
    <x v="1"/>
    <m/>
    <m/>
    <m/>
    <m/>
    <m/>
    <m/>
    <m/>
    <m/>
    <m/>
    <m/>
    <s v=""/>
    <s v=""/>
    <x v="1"/>
    <m/>
    <m/>
    <m/>
    <m/>
    <m/>
    <m/>
    <m/>
    <m/>
    <m/>
    <m/>
    <m/>
    <m/>
    <m/>
    <m/>
    <m/>
    <m/>
    <m/>
    <m/>
    <m/>
    <m/>
    <m/>
    <m/>
    <m/>
    <m/>
    <m/>
    <m/>
    <m/>
    <m/>
    <m/>
    <m/>
    <m/>
    <m/>
    <m/>
    <m/>
    <m/>
    <m/>
    <m/>
    <m/>
    <m/>
    <m/>
    <m/>
    <m/>
    <m/>
    <m/>
    <m/>
    <n v="6666"/>
    <e v="#N/A"/>
    <e v="#N/A"/>
    <e v="#N/A"/>
    <x v="13"/>
    <s v="United States"/>
    <x v="2"/>
    <x v="0"/>
    <x v="1"/>
    <x v="3"/>
    <x v="1"/>
    <n v="45"/>
    <n v="0"/>
    <n v="0"/>
    <n v="0"/>
  </r>
  <r>
    <s v="00120000002JuN1AAK"/>
    <s v="Olymel s.e.c."/>
    <x v="116"/>
    <m/>
    <m/>
    <n v="1"/>
    <n v="1"/>
    <x v="1"/>
    <m/>
    <s v="Didn't use the service"/>
    <s v="Didn't use the service"/>
    <s v="Didn't use the service"/>
    <s v="Didn't use the service"/>
    <s v="Very Satisfied"/>
    <m/>
    <m/>
    <m/>
    <m/>
    <s v=""/>
    <s v=""/>
    <x v="0"/>
    <m/>
    <s v="We are now working from home, I got fast PC I can use to accelerate my build here, but they are not in the corporate network, I like to to have my installation to work as a cordinator, managing my 2 PC home pc and using the corporate coordinator to mange licence. "/>
    <s v="None of the above"/>
    <m/>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2650.15"/>
    <e v="#N/A"/>
    <e v="#N/A"/>
    <e v="#N/A"/>
    <x v="11"/>
    <s v="Canada"/>
    <x v="2"/>
    <x v="0"/>
    <x v="0"/>
    <x v="3"/>
    <x v="0"/>
    <n v="210"/>
    <n v="1"/>
    <n v="1"/>
    <n v="1"/>
  </r>
  <r>
    <s v="0016900002XoNPJAA3"/>
    <s v="3DS Additive Israel Ltd"/>
    <x v="117"/>
    <m/>
    <m/>
    <n v="1"/>
    <n v="1"/>
    <x v="0"/>
    <m/>
    <s v="Very Satisfied"/>
    <s v="Very Satisfied"/>
    <s v="Very Satisfied"/>
    <s v="Very Satisfied"/>
    <s v="Very Satisfied"/>
    <m/>
    <n v="480"/>
    <n v="240"/>
    <m/>
    <n v="2"/>
    <s v=""/>
    <x v="4"/>
    <m/>
    <m/>
    <s v="None of the above"/>
    <m/>
    <m/>
    <m/>
    <m/>
    <m/>
    <m/>
    <m/>
    <m/>
    <m/>
    <m/>
    <m/>
    <s v="None of the above"/>
    <m/>
    <m/>
    <m/>
    <m/>
    <m/>
    <m/>
    <m/>
    <m/>
    <m/>
    <m/>
    <m/>
    <m/>
    <m/>
    <m/>
    <m/>
    <s v="None of the above"/>
    <m/>
    <m/>
    <m/>
    <m/>
    <m/>
    <m/>
    <m/>
    <m/>
    <s v="We are not considering the usage of cloud resources this year as part of our development process."/>
    <m/>
    <m/>
    <s v="Yes, we use Incredibuild’s Caching functionality"/>
    <m/>
    <m/>
    <n v="3326.22"/>
    <e v="#N/A"/>
    <e v="#N/A"/>
    <e v="#N/A"/>
    <x v="2"/>
    <s v="Israel"/>
    <x v="0"/>
    <x v="0"/>
    <x v="1"/>
    <x v="0"/>
    <x v="0"/>
    <n v="13"/>
    <n v="1"/>
    <n v="1"/>
    <n v="1"/>
  </r>
  <r>
    <s v="001200000021ym5AAA"/>
    <s v="JOANNEUM RESEARCH"/>
    <x v="118"/>
    <m/>
    <m/>
    <n v="1"/>
    <n v="1"/>
    <x v="1"/>
    <m/>
    <m/>
    <m/>
    <m/>
    <m/>
    <m/>
    <m/>
    <m/>
    <m/>
    <m/>
    <s v=""/>
    <s v=""/>
    <x v="1"/>
    <m/>
    <m/>
    <m/>
    <m/>
    <m/>
    <m/>
    <m/>
    <m/>
    <m/>
    <m/>
    <m/>
    <m/>
    <m/>
    <m/>
    <m/>
    <m/>
    <m/>
    <m/>
    <m/>
    <m/>
    <m/>
    <m/>
    <m/>
    <m/>
    <m/>
    <m/>
    <m/>
    <m/>
    <m/>
    <m/>
    <m/>
    <m/>
    <m/>
    <m/>
    <m/>
    <m/>
    <m/>
    <m/>
    <m/>
    <m/>
    <m/>
    <m/>
    <m/>
    <m/>
    <m/>
    <n v="5542.5"/>
    <e v="#N/A"/>
    <e v="#N/A"/>
    <e v="#N/A"/>
    <x v="10"/>
    <s v="Austria"/>
    <x v="0"/>
    <x v="0"/>
    <x v="2"/>
    <x v="0"/>
    <x v="0"/>
    <n v="182"/>
    <n v="0"/>
    <n v="0"/>
    <n v="0"/>
  </r>
  <r>
    <s v="001w000001BdS6UAAV"/>
    <s v="Vici &amp; C.S.p.A."/>
    <x v="119"/>
    <m/>
    <m/>
    <n v="-1"/>
    <n v="1"/>
    <x v="9"/>
    <s v="Improve diagnostic tools and customer service for better problem solving"/>
    <s v="Didn't use the service"/>
    <s v="Moderately Satisfied"/>
    <s v="Not satisfied"/>
    <s v="Didn't use the service"/>
    <s v="Not satisfied"/>
    <m/>
    <n v="45"/>
    <n v="15"/>
    <m/>
    <n v="3"/>
    <s v=""/>
    <x v="2"/>
    <m/>
    <m/>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2885.58"/>
    <e v="#N/A"/>
    <e v="#N/A"/>
    <e v="#N/A"/>
    <x v="0"/>
    <s v="Italy"/>
    <x v="0"/>
    <x v="0"/>
    <x v="2"/>
    <x v="0"/>
    <x v="0"/>
    <n v="100"/>
    <n v="1"/>
    <n v="1"/>
    <n v="1"/>
  </r>
  <r>
    <s v="001w000001RDSj0AAH"/>
    <s v="Invatron Systems Corp."/>
    <x v="120"/>
    <m/>
    <m/>
    <n v="-1"/>
    <n v="1"/>
    <x v="4"/>
    <m/>
    <s v="Not satisfied"/>
    <s v="Not satisfied"/>
    <s v="Not satisfied"/>
    <s v="Not satisfied"/>
    <s v="Not satisfied"/>
    <m/>
    <n v="3"/>
    <m/>
    <m/>
    <s v=""/>
    <s v=""/>
    <x v="3"/>
    <m/>
    <m/>
    <s v="None of the above"/>
    <m/>
    <m/>
    <m/>
    <m/>
    <m/>
    <m/>
    <m/>
    <m/>
    <m/>
    <m/>
    <m/>
    <s v="None of the above"/>
    <m/>
    <m/>
    <m/>
    <m/>
    <m/>
    <m/>
    <m/>
    <m/>
    <m/>
    <m/>
    <m/>
    <m/>
    <m/>
    <m/>
    <m/>
    <s v="None of the above"/>
    <m/>
    <m/>
    <m/>
    <m/>
    <m/>
    <m/>
    <m/>
    <m/>
    <s v="We are not considering the usage of cloud resources this year as part of our development process."/>
    <m/>
    <m/>
    <s v="No, and we are not considering implementing"/>
    <m/>
    <m/>
    <n v="2126.88"/>
    <e v="#N/A"/>
    <e v="#N/A"/>
    <e v="#N/A"/>
    <x v="2"/>
    <s v="Canada"/>
    <x v="2"/>
    <x v="0"/>
    <x v="2"/>
    <x v="3"/>
    <x v="0"/>
    <n v="87"/>
    <n v="1"/>
    <n v="1"/>
    <n v="1"/>
  </r>
  <r>
    <s v="00120000003TdxZAAS"/>
    <s v="Western Digital Israel"/>
    <x v="121"/>
    <m/>
    <m/>
    <n v="1"/>
    <n v="1"/>
    <x v="1"/>
    <m/>
    <s v="Very Satisfied"/>
    <s v="Very Satisfied"/>
    <s v="Didn't use the service"/>
    <s v="Didn't use the service"/>
    <s v="Didn't use the service"/>
    <s v="Yaniv is great"/>
    <n v="120"/>
    <n v="20"/>
    <m/>
    <n v="6"/>
    <s v=""/>
    <x v="0"/>
    <m/>
    <m/>
    <m/>
    <m/>
    <m/>
    <m/>
    <m/>
    <m/>
    <m/>
    <m/>
    <m/>
    <m/>
    <m/>
    <m/>
    <m/>
    <m/>
    <m/>
    <m/>
    <m/>
    <m/>
    <m/>
    <m/>
    <m/>
    <m/>
    <m/>
    <m/>
    <m/>
    <m/>
    <m/>
    <m/>
    <m/>
    <m/>
    <m/>
    <m/>
    <m/>
    <m/>
    <m/>
    <m/>
    <m/>
    <m/>
    <m/>
    <m/>
    <m/>
    <m/>
    <m/>
    <n v="18005.68"/>
    <e v="#N/A"/>
    <e v="#N/A"/>
    <e v="#N/A"/>
    <x v="0"/>
    <s v="Israel"/>
    <x v="0"/>
    <x v="2"/>
    <x v="1"/>
    <x v="0"/>
    <x v="0"/>
    <n v="201"/>
    <n v="0"/>
    <n v="0"/>
    <n v="0"/>
  </r>
  <r>
    <s v="0012000000N1DpKAAV"/>
    <s v="Roboris s.r.l."/>
    <x v="122"/>
    <m/>
    <m/>
    <n v="1"/>
    <n v="1"/>
    <x v="1"/>
    <m/>
    <s v="Very Satisfied"/>
    <s v="Very Satisfied"/>
    <s v="Very Satisfied"/>
    <s v="Not satisfied"/>
    <s v="Very Satisfied"/>
    <s v="We are amazed because there are not yet implemented some functions in VS2022 that are present in the previous version."/>
    <n v="120"/>
    <n v="8"/>
    <m/>
    <n v="15"/>
    <s v=""/>
    <x v="0"/>
    <m/>
    <m/>
    <m/>
    <s v="C#"/>
    <m/>
    <m/>
    <m/>
    <m/>
    <m/>
    <m/>
    <m/>
    <m/>
    <m/>
    <m/>
    <m/>
    <s v="Not using Unreal Engine"/>
    <m/>
    <m/>
    <m/>
    <m/>
    <m/>
    <m/>
    <m/>
    <m/>
    <m/>
    <m/>
    <m/>
    <m/>
    <m/>
    <m/>
    <m/>
    <s v="We are not a gaming company"/>
    <m/>
    <m/>
    <m/>
    <m/>
    <m/>
    <m/>
    <m/>
    <s v="We are not considering the usage of cloud resources this year as part of our development process."/>
    <m/>
    <m/>
    <s v="No, and we are not considering implementing"/>
    <m/>
    <m/>
    <n v="3519.14"/>
    <e v="#N/A"/>
    <e v="#N/A"/>
    <e v="#N/A"/>
    <x v="0"/>
    <s v="Italy"/>
    <x v="0"/>
    <x v="0"/>
    <x v="0"/>
    <x v="0"/>
    <x v="0"/>
    <n v="165"/>
    <n v="1"/>
    <n v="1"/>
    <n v="1"/>
  </r>
  <r>
    <s v="001200000021yddAAA"/>
    <s v="BOHEMIA INTERACTIVE a.s."/>
    <x v="123"/>
    <m/>
    <m/>
    <n v="0"/>
    <n v="1"/>
    <x v="5"/>
    <m/>
    <m/>
    <m/>
    <m/>
    <m/>
    <m/>
    <m/>
    <m/>
    <m/>
    <m/>
    <s v=""/>
    <s v=""/>
    <x v="1"/>
    <m/>
    <m/>
    <m/>
    <m/>
    <m/>
    <m/>
    <m/>
    <m/>
    <m/>
    <m/>
    <m/>
    <m/>
    <m/>
    <m/>
    <m/>
    <m/>
    <m/>
    <m/>
    <m/>
    <m/>
    <m/>
    <m/>
    <m/>
    <m/>
    <m/>
    <m/>
    <m/>
    <m/>
    <m/>
    <m/>
    <m/>
    <m/>
    <m/>
    <m/>
    <m/>
    <m/>
    <m/>
    <m/>
    <m/>
    <m/>
    <m/>
    <m/>
    <m/>
    <m/>
    <m/>
    <n v="7547.4"/>
    <e v="#N/A"/>
    <e v="#N/A"/>
    <e v="#N/A"/>
    <x v="1"/>
    <s v="Czech Republic"/>
    <x v="0"/>
    <x v="0"/>
    <x v="1"/>
    <x v="0"/>
    <x v="2"/>
    <n v="209"/>
    <n v="0"/>
    <n v="0"/>
    <n v="0"/>
  </r>
  <r>
    <s v="0012000000UWx8sAAD"/>
    <s v="Nordea Markets"/>
    <x v="124"/>
    <m/>
    <m/>
    <n v="1"/>
    <n v="1"/>
    <x v="1"/>
    <m/>
    <m/>
    <m/>
    <m/>
    <m/>
    <m/>
    <m/>
    <m/>
    <m/>
    <m/>
    <s v=""/>
    <s v=""/>
    <x v="1"/>
    <m/>
    <m/>
    <m/>
    <m/>
    <m/>
    <m/>
    <m/>
    <m/>
    <m/>
    <m/>
    <m/>
    <m/>
    <m/>
    <m/>
    <m/>
    <m/>
    <m/>
    <m/>
    <m/>
    <m/>
    <m/>
    <m/>
    <m/>
    <m/>
    <m/>
    <m/>
    <m/>
    <m/>
    <m/>
    <m/>
    <m/>
    <m/>
    <m/>
    <m/>
    <m/>
    <m/>
    <m/>
    <m/>
    <m/>
    <m/>
    <m/>
    <m/>
    <m/>
    <m/>
    <m/>
    <n v="10483"/>
    <e v="#N/A"/>
    <e v="#N/A"/>
    <e v="#N/A"/>
    <x v="3"/>
    <s v="Denmark"/>
    <x v="0"/>
    <x v="2"/>
    <x v="4"/>
    <x v="4"/>
    <x v="0"/>
    <n v="157"/>
    <n v="0"/>
    <n v="0"/>
    <n v="0"/>
  </r>
  <r>
    <s v="0016900002upR4YAAU"/>
    <s v="Steppe Dragon Studios"/>
    <x v="125"/>
    <m/>
    <m/>
    <n v="1"/>
    <n v="1"/>
    <x v="0"/>
    <m/>
    <s v="Very Satisfied"/>
    <s v="Very Satisfied"/>
    <s v="Very Satisfied"/>
    <s v="Very Satisfied"/>
    <s v="Very Satisfied"/>
    <m/>
    <n v="60"/>
    <n v="25"/>
    <n v="40"/>
    <n v="2.4"/>
    <n v="1.6"/>
    <x v="0"/>
    <m/>
    <m/>
    <m/>
    <s v="C#"/>
    <m/>
    <m/>
    <m/>
    <m/>
    <s v="Unit Test"/>
    <s v="Integration Test (end to end)"/>
    <m/>
    <m/>
    <m/>
    <m/>
    <m/>
    <m/>
    <m/>
    <m/>
    <m/>
    <m/>
    <s v="Lightmap Filtering"/>
    <s v="Lightmap Baking"/>
    <m/>
    <m/>
    <m/>
    <m/>
    <m/>
    <m/>
    <m/>
    <m/>
    <m/>
    <m/>
    <m/>
    <m/>
    <m/>
    <s v="PC"/>
    <m/>
    <m/>
    <m/>
    <s v="I would consider using fully managed acceleration services."/>
    <m/>
    <m/>
    <s v="No , but we plan to implement"/>
    <m/>
    <m/>
    <n v="1000"/>
    <e v="#N/A"/>
    <e v="#N/A"/>
    <e v="#N/A"/>
    <x v="1"/>
    <s v="Kazakhstan"/>
    <x v="0"/>
    <x v="0"/>
    <x v="1"/>
    <x v="14"/>
    <x v="0"/>
    <n v="12"/>
    <n v="3"/>
    <n v="2"/>
    <n v="1"/>
  </r>
  <r>
    <s v="0016M00002VWclHQAT"/>
    <s v="Invoke Studios Inc."/>
    <x v="126"/>
    <m/>
    <m/>
    <n v="-1"/>
    <n v="1"/>
    <x v="8"/>
    <m/>
    <m/>
    <m/>
    <m/>
    <m/>
    <m/>
    <m/>
    <m/>
    <m/>
    <m/>
    <s v=""/>
    <s v=""/>
    <x v="1"/>
    <m/>
    <m/>
    <m/>
    <m/>
    <m/>
    <m/>
    <m/>
    <m/>
    <m/>
    <m/>
    <m/>
    <m/>
    <m/>
    <m/>
    <m/>
    <m/>
    <m/>
    <m/>
    <m/>
    <m/>
    <m/>
    <m/>
    <m/>
    <m/>
    <m/>
    <m/>
    <m/>
    <m/>
    <m/>
    <m/>
    <m/>
    <m/>
    <m/>
    <m/>
    <m/>
    <m/>
    <m/>
    <m/>
    <m/>
    <m/>
    <m/>
    <m/>
    <m/>
    <m/>
    <m/>
    <n v="0"/>
    <e v="#N/A"/>
    <e v="#N/A"/>
    <e v="#N/A"/>
    <x v="1"/>
    <s v="Canada"/>
    <x v="2"/>
    <x v="2"/>
    <x v="1"/>
    <x v="3"/>
    <x v="0"/>
    <n v="13"/>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4D6693-D05E-4765-8A8D-A6BF4F501020}" name="PivotTable20" cacheId="6"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rowHeaderCaption="Score">
  <location ref="F26:I42"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showAll="0"/>
    <pivotField showAll="0"/>
    <pivotField axis="axisRow" showAll="0">
      <items count="16">
        <item x="14"/>
        <item x="7"/>
        <item x="4"/>
        <item x="1"/>
        <item x="9"/>
        <item x="11"/>
        <item x="2"/>
        <item x="3"/>
        <item x="6"/>
        <item x="8"/>
        <item x="13"/>
        <item x="10"/>
        <item x="0"/>
        <item x="5"/>
        <item x="12"/>
        <item t="default"/>
      </items>
    </pivotField>
    <pivotField showAll="0"/>
    <pivotField showAll="0"/>
    <pivotField showAll="0"/>
    <pivotField showAll="0"/>
    <pivotField showAll="0"/>
    <pivotField dataField="1" dragToRow="0" dragToCol="0" dragToPage="0" showAll="0" defaultSubtotal="0"/>
  </pivotFields>
  <rowFields count="1">
    <field x="75"/>
  </rowFields>
  <rowItems count="16">
    <i>
      <x/>
    </i>
    <i>
      <x v="1"/>
    </i>
    <i>
      <x v="2"/>
    </i>
    <i>
      <x v="3"/>
    </i>
    <i>
      <x v="4"/>
    </i>
    <i>
      <x v="5"/>
    </i>
    <i>
      <x v="6"/>
    </i>
    <i>
      <x v="7"/>
    </i>
    <i>
      <x v="8"/>
    </i>
    <i>
      <x v="9"/>
    </i>
    <i>
      <x v="10"/>
    </i>
    <i>
      <x v="11"/>
    </i>
    <i>
      <x v="12"/>
    </i>
    <i>
      <x v="13"/>
    </i>
    <i>
      <x v="14"/>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5" baseItem="0" numFmtId="9"/>
  </dataFields>
  <formats count="1">
    <format dxfId="0">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EEF165-CEBA-43E0-8111-7641A56EC914}"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ore">
  <location ref="A49:G54" firstHeaderRow="1" firstDataRow="2"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Col" showAll="0">
      <items count="7">
        <item x="4"/>
        <item x="0"/>
        <item x="3"/>
        <item x="2"/>
        <item x="5"/>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dragToRow="0" dragToCol="0" dragToPage="0" showAll="0" defaultSubtotal="0"/>
  </pivotFields>
  <rowFields count="1">
    <field x="72"/>
  </rowFields>
  <rowItems count="4">
    <i>
      <x/>
    </i>
    <i>
      <x v="1"/>
    </i>
    <i>
      <x v="2"/>
    </i>
    <i t="grand">
      <x/>
    </i>
  </rowItems>
  <colFields count="1">
    <field x="20"/>
  </colFields>
  <colItems count="6">
    <i>
      <x/>
    </i>
    <i>
      <x v="1"/>
    </i>
    <i>
      <x v="2"/>
    </i>
    <i>
      <x v="3"/>
    </i>
    <i>
      <x v="4"/>
    </i>
    <i t="grand">
      <x/>
    </i>
  </colItems>
  <pageFields count="1">
    <pageField fld="2" hier="-1"/>
  </pageFields>
  <dataFields count="1">
    <dataField name="Average of % from original " fld="18" subtotal="average" baseField="72" baseItem="0" numFmtId="9"/>
  </dataFields>
  <formats count="1">
    <format dxfId="1">
      <pivotArea outline="0" collapsedLevelsAreSubtotals="1" fieldPosition="0">
        <references count="1">
          <reference field="4294967294" count="1" selected="0">
            <x v="0"/>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267772-C514-4769-8F6B-AC89CA9FA346}" name="PivotTable1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ore">
  <location ref="F5:I9"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dataField="1" dragToRow="0" dragToCol="0" dragToPage="0" showAll="0" defaultSubtotal="0"/>
  </pivotFields>
  <rowFields count="1">
    <field x="72"/>
  </rowFields>
  <rowItems count="4">
    <i>
      <x/>
    </i>
    <i>
      <x v="1"/>
    </i>
    <i>
      <x v="2"/>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2" baseItem="0" numFmtId="9"/>
  </dataFields>
  <formats count="1">
    <format dxfId="2">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D0230C-1B07-447E-909C-0A7273765C6F}" name="PivotTable18" cacheId="6"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rowHeaderCaption="Score">
  <location ref="A26:D41"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showAll="0"/>
    <pivotField axis="axisRow" showAll="0">
      <items count="15">
        <item x="10"/>
        <item x="7"/>
        <item x="12"/>
        <item x="0"/>
        <item x="1"/>
        <item x="4"/>
        <item x="13"/>
        <item x="2"/>
        <item x="9"/>
        <item x="5"/>
        <item x="3"/>
        <item x="6"/>
        <item x="8"/>
        <item x="11"/>
        <item t="default"/>
      </items>
    </pivotField>
    <pivotField showAll="0"/>
    <pivotField showAll="0"/>
    <pivotField showAll="0"/>
    <pivotField showAll="0"/>
    <pivotField showAll="0"/>
    <pivotField showAll="0"/>
    <pivotField dataField="1" dragToRow="0" dragToCol="0" dragToPage="0" showAll="0" defaultSubtotal="0"/>
  </pivotFields>
  <rowFields count="1">
    <field x="74"/>
  </rowFields>
  <rowItems count="15">
    <i>
      <x/>
    </i>
    <i>
      <x v="1"/>
    </i>
    <i>
      <x v="2"/>
    </i>
    <i>
      <x v="3"/>
    </i>
    <i>
      <x v="4"/>
    </i>
    <i>
      <x v="5"/>
    </i>
    <i>
      <x v="6"/>
    </i>
    <i>
      <x v="7"/>
    </i>
    <i>
      <x v="8"/>
    </i>
    <i>
      <x v="9"/>
    </i>
    <i>
      <x v="10"/>
    </i>
    <i>
      <x v="11"/>
    </i>
    <i>
      <x v="12"/>
    </i>
    <i>
      <x v="13"/>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4" baseItem="0" numFmtId="9"/>
  </dataFields>
  <formats count="1">
    <format dxfId="3">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85A2C6-A986-4685-9E35-919017C55253}" name="PivotTable2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ore">
  <location ref="K26:N31"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 dataField="1" dragToRow="0" dragToCol="0" dragToPage="0" showAll="0" defaultSubtotal="0"/>
  </pivotFields>
  <rowFields count="1">
    <field x="76"/>
  </rowFields>
  <rowItems count="5">
    <i>
      <x/>
    </i>
    <i>
      <x v="1"/>
    </i>
    <i>
      <x v="2"/>
    </i>
    <i>
      <x v="3"/>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6" baseItem="1" numFmtId="9"/>
  </dataFields>
  <formats count="1">
    <format dxfId="4">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6C418BC-43AD-44D7-AEB0-57DDC783444B}" name="PivotTable1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ore">
  <location ref="A5:C17"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axis="axisRow" showAll="0">
      <items count="12">
        <item x="6"/>
        <item x="7"/>
        <item x="2"/>
        <item x="9"/>
        <item x="10"/>
        <item x="4"/>
        <item x="8"/>
        <item x="3"/>
        <item x="5"/>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7"/>
  </rowFields>
  <rowItems count="12">
    <i>
      <x/>
    </i>
    <i>
      <x v="1"/>
    </i>
    <i>
      <x v="2"/>
    </i>
    <i>
      <x v="3"/>
    </i>
    <i>
      <x v="4"/>
    </i>
    <i>
      <x v="5"/>
    </i>
    <i>
      <x v="6"/>
    </i>
    <i>
      <x v="7"/>
    </i>
    <i>
      <x v="8"/>
    </i>
    <i>
      <x v="9"/>
    </i>
    <i>
      <x v="10"/>
    </i>
    <i t="grand">
      <x/>
    </i>
  </rowItems>
  <colFields count="1">
    <field x="-2"/>
  </colFields>
  <colItems count="2">
    <i>
      <x/>
    </i>
    <i i="1">
      <x v="1"/>
    </i>
  </colItems>
  <pageFields count="1">
    <pageField fld="2" hier="-1"/>
  </pageFields>
  <dataFields count="2">
    <dataField name="NPS " fld="81" baseField="0" baseItem="0" numFmtId="166"/>
    <dataField name="Responders" fld="6" baseField="0" baseItem="0"/>
  </dataFields>
  <formats count="1">
    <format dxfId="5">
      <pivotArea field="7" grandRow="1" outline="0" collapsedLevelsAreSubtotals="1" axis="axisRow" fieldPosition="0">
        <references count="1">
          <reference field="4294967294" count="1" selected="0">
            <x v="0"/>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2A6131-A5AB-4514-8174-F6C4856C9EDC}" name="PivotTable1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core">
  <location ref="X5:Z20" firstHeaderRow="0" firstDataRow="1" firstDataCol="1"/>
  <pivotFields count="82">
    <pivotField showAll="0"/>
    <pivotField showAll="0"/>
    <pivotField showAll="0"/>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showAll="0"/>
    <pivotField axis="axisRow" showAll="0">
      <items count="15">
        <item x="10"/>
        <item x="7"/>
        <item x="12"/>
        <item x="0"/>
        <item x="1"/>
        <item x="4"/>
        <item x="13"/>
        <item x="2"/>
        <item x="9"/>
        <item x="5"/>
        <item x="3"/>
        <item x="6"/>
        <item x="8"/>
        <item x="11"/>
        <item t="default"/>
      </items>
    </pivotField>
    <pivotField showAll="0"/>
    <pivotField showAll="0"/>
    <pivotField showAll="0"/>
    <pivotField showAll="0"/>
    <pivotField showAll="0"/>
    <pivotField showAll="0"/>
    <pivotField dataField="1" dragToRow="0" dragToCol="0" dragToPage="0" showAll="0" defaultSubtotal="0"/>
  </pivotFields>
  <rowFields count="1">
    <field x="74"/>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NPS " fld="81" baseField="0" baseItem="0" numFmtId="166"/>
    <dataField name="Sum of Responder" fld="6" baseField="0" baseItem="0"/>
  </dataField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379B46-FAF1-48A9-8DC7-A8CA545B787E}" name="PivotTable17" cacheId="6"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rowHeaderCaption="Score">
  <location ref="P5:S11"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axis="axisRow" showAll="0">
      <items count="6">
        <item x="1"/>
        <item x="3"/>
        <item x="2"/>
        <item x="0"/>
        <item x="4"/>
        <item t="default"/>
      </items>
    </pivotField>
    <pivotField showAll="0"/>
    <pivotField showAll="0"/>
    <pivotField showAll="0"/>
    <pivotField showAll="0"/>
    <pivotField showAll="0"/>
    <pivotField showAll="0"/>
    <pivotField showAll="0"/>
    <pivotField dataField="1" dragToRow="0" dragToCol="0" dragToPage="0" showAll="0" defaultSubtotal="0"/>
  </pivotFields>
  <rowFields count="1">
    <field x="73"/>
  </rowFields>
  <rowItems count="6">
    <i>
      <x/>
    </i>
    <i>
      <x v="1"/>
    </i>
    <i>
      <x v="2"/>
    </i>
    <i>
      <x v="3"/>
    </i>
    <i>
      <x v="4"/>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3" baseItem="2" numFmtId="9"/>
  </dataFields>
  <formats count="1">
    <format dxfId="6">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AF9635-F51E-4B57-AEE7-5326D9523D8D}" name="PivotTable16" cacheId="6"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rowHeaderCaption="Score">
  <location ref="K5:N20" firstHeaderRow="0" firstDataRow="1" firstDataCol="1" rowPageCount="1" colPageCount="1"/>
  <pivotFields count="82">
    <pivotField showAll="0"/>
    <pivotField showAll="0"/>
    <pivotField axis="axisPage" multipleItemSelectionAllowed="1" showAll="0">
      <items count="128">
        <item x="79"/>
        <item x="95"/>
        <item x="47"/>
        <item x="35"/>
        <item x="113"/>
        <item x="69"/>
        <item x="102"/>
        <item x="31"/>
        <item x="77"/>
        <item x="61"/>
        <item x="41"/>
        <item x="0"/>
        <item x="72"/>
        <item x="104"/>
        <item x="88"/>
        <item x="106"/>
        <item x="62"/>
        <item x="26"/>
        <item x="8"/>
        <item x="108"/>
        <item x="37"/>
        <item x="85"/>
        <item x="60"/>
        <item x="30"/>
        <item x="58"/>
        <item x="34"/>
        <item x="68"/>
        <item x="65"/>
        <item x="117"/>
        <item x="57"/>
        <item x="51"/>
        <item x="16"/>
        <item x="118"/>
        <item x="114"/>
        <item x="96"/>
        <item x="48"/>
        <item x="21"/>
        <item x="119"/>
        <item x="6"/>
        <item x="110"/>
        <item x="53"/>
        <item x="76"/>
        <item x="36"/>
        <item x="9"/>
        <item x="11"/>
        <item h="1" x="59"/>
        <item x="80"/>
        <item x="124"/>
        <item x="78"/>
        <item x="28"/>
        <item x="121"/>
        <item x="40"/>
        <item x="5"/>
        <item x="32"/>
        <item x="116"/>
        <item x="93"/>
        <item x="29"/>
        <item x="38"/>
        <item x="98"/>
        <item x="52"/>
        <item x="99"/>
        <item x="115"/>
        <item x="126"/>
        <item x="111"/>
        <item x="86"/>
        <item x="91"/>
        <item x="25"/>
        <item x="49"/>
        <item x="90"/>
        <item x="2"/>
        <item x="43"/>
        <item x="70"/>
        <item x="125"/>
        <item x="67"/>
        <item x="56"/>
        <item x="105"/>
        <item x="122"/>
        <item x="14"/>
        <item x="103"/>
        <item x="107"/>
        <item x="123"/>
        <item x="74"/>
        <item x="71"/>
        <item x="45"/>
        <item x="112"/>
        <item x="3"/>
        <item x="75"/>
        <item x="4"/>
        <item x="44"/>
        <item x="100"/>
        <item x="24"/>
        <item x="83"/>
        <item x="109"/>
        <item x="18"/>
        <item x="46"/>
        <item x="12"/>
        <item x="94"/>
        <item x="81"/>
        <item x="73"/>
        <item x="13"/>
        <item x="33"/>
        <item x="54"/>
        <item x="82"/>
        <item x="17"/>
        <item x="97"/>
        <item x="120"/>
        <item x="89"/>
        <item x="39"/>
        <item x="101"/>
        <item x="64"/>
        <item x="23"/>
        <item x="19"/>
        <item x="27"/>
        <item x="50"/>
        <item x="66"/>
        <item x="15"/>
        <item x="10"/>
        <item x="1"/>
        <item x="20"/>
        <item x="22"/>
        <item x="55"/>
        <item x="7"/>
        <item x="63"/>
        <item x="92"/>
        <item x="42"/>
        <item x="84"/>
        <item x="87"/>
        <item t="default"/>
      </items>
    </pivotField>
    <pivotField showAll="0"/>
    <pivotField showAll="0"/>
    <pivotField numFmtId="166"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6" showAll="0"/>
    <pivotField showAll="0"/>
    <pivotField showAll="0"/>
    <pivotField showAll="0"/>
    <pivotField axis="axisRow" showAll="0" sortType="descending">
      <items count="15">
        <item x="7"/>
        <item x="5"/>
        <item x="6"/>
        <item x="10"/>
        <item x="0"/>
        <item x="4"/>
        <item x="12"/>
        <item x="3"/>
        <item x="1"/>
        <item x="11"/>
        <item x="13"/>
        <item x="8"/>
        <item x="9"/>
        <item x="2"/>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70"/>
  </rowFields>
  <rowItems count="15">
    <i>
      <x v="13"/>
    </i>
    <i>
      <x v="4"/>
    </i>
    <i>
      <x v="8"/>
    </i>
    <i>
      <x v="11"/>
    </i>
    <i>
      <x v="7"/>
    </i>
    <i>
      <x v="3"/>
    </i>
    <i>
      <x v="2"/>
    </i>
    <i>
      <x v="12"/>
    </i>
    <i>
      <x/>
    </i>
    <i>
      <x v="1"/>
    </i>
    <i>
      <x v="9"/>
    </i>
    <i>
      <x v="5"/>
    </i>
    <i>
      <x v="10"/>
    </i>
    <i>
      <x v="6"/>
    </i>
    <i t="grand">
      <x/>
    </i>
  </rowItems>
  <colFields count="1">
    <field x="-2"/>
  </colFields>
  <colItems count="3">
    <i>
      <x/>
    </i>
    <i i="1">
      <x v="1"/>
    </i>
    <i i="2">
      <x v="2"/>
    </i>
  </colItems>
  <pageFields count="1">
    <pageField fld="2" hier="-1"/>
  </pageFields>
  <dataFields count="3">
    <dataField name="NPS " fld="81" baseField="0" baseItem="0" numFmtId="166"/>
    <dataField name="Responders" fld="6" baseField="0" baseItem="0"/>
    <dataField name="Average of % from original " fld="18" subtotal="average" baseField="70" baseItem="13" numFmtId="9"/>
  </dataFields>
  <formats count="1">
    <format dxfId="7">
      <pivotArea outline="0" collapsedLevelsAreSubtotals="1" fieldPosition="0">
        <references count="1">
          <reference field="4294967294" count="1" selected="0">
            <x v="2"/>
          </reference>
        </references>
      </pivotArea>
    </format>
  </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3" dT="2023-06-20T11:20:44.68" personId="{5AE895A0-C080-42AA-8009-F7670CE0FD48}" id="{F4E8EBB5-A37C-4FF8-BD39-B8D6DA87A2A0}">
    <text>@Revital Guetta looks like this one should probably not be on the list. it looks like they churned a couple of years ago but the account is for some reason still marked as active in salesforce</text>
    <mentions>
      <mention mentionpersonId="{1A2DA665-EF07-4AA2-8956-EFC19734F9F8}" mentionId="{691E4E03-0735-4CAA-BC09-C9B0FE071E04}" startIndex="0" length="15"/>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30F6-F055-493D-AFEF-82DF5C3485A3}">
  <dimension ref="A2:Z54"/>
  <sheetViews>
    <sheetView tabSelected="1" workbookViewId="0">
      <selection activeCell="D13" sqref="D13"/>
    </sheetView>
  </sheetViews>
  <sheetFormatPr baseColWidth="10" defaultColWidth="8.83203125" defaultRowHeight="15" x14ac:dyDescent="0.2"/>
  <cols>
    <col min="1" max="1" width="12.5" bestFit="1" customWidth="1"/>
    <col min="2" max="2" width="16.5" bestFit="1" customWidth="1"/>
    <col min="3" max="3" width="10.5" bestFit="1" customWidth="1"/>
    <col min="4" max="4" width="23.5" bestFit="1" customWidth="1"/>
    <col min="5" max="5" width="16.5" bestFit="1" customWidth="1"/>
    <col min="6" max="6" width="17.5" bestFit="1" customWidth="1"/>
    <col min="7" max="7" width="16.5" bestFit="1" customWidth="1"/>
    <col min="8" max="8" width="10.5" bestFit="1" customWidth="1"/>
    <col min="9" max="9" width="23.5" bestFit="1" customWidth="1"/>
    <col min="10" max="10" width="11" bestFit="1" customWidth="1"/>
    <col min="11" max="11" width="17.5" bestFit="1" customWidth="1"/>
    <col min="12" max="12" width="16.5" bestFit="1" customWidth="1"/>
    <col min="13" max="13" width="10.5" bestFit="1" customWidth="1"/>
    <col min="14" max="14" width="23.5" bestFit="1" customWidth="1"/>
    <col min="15" max="15" width="10.83203125" customWidth="1"/>
    <col min="16" max="16" width="12.5" bestFit="1" customWidth="1"/>
    <col min="17" max="17" width="16.5" bestFit="1" customWidth="1"/>
    <col min="18" max="18" width="10.5" bestFit="1" customWidth="1"/>
    <col min="19" max="19" width="23.5" bestFit="1" customWidth="1"/>
    <col min="20" max="20" width="21.5" bestFit="1" customWidth="1"/>
    <col min="21" max="21" width="4.83203125" bestFit="1" customWidth="1"/>
    <col min="22" max="22" width="16.5" bestFit="1" customWidth="1"/>
    <col min="24" max="24" width="14.83203125" bestFit="1" customWidth="1"/>
    <col min="25" max="25" width="4.6640625" bestFit="1" customWidth="1"/>
    <col min="26" max="26" width="16.1640625" bestFit="1" customWidth="1"/>
  </cols>
  <sheetData>
    <row r="2" spans="1:26" ht="19" x14ac:dyDescent="0.25">
      <c r="A2" s="13" t="s">
        <v>114</v>
      </c>
      <c r="F2" s="13" t="s">
        <v>115</v>
      </c>
      <c r="K2" s="13" t="s">
        <v>116</v>
      </c>
      <c r="P2" s="13" t="s">
        <v>117</v>
      </c>
      <c r="X2" s="13" t="s">
        <v>118</v>
      </c>
    </row>
    <row r="3" spans="1:26" ht="19" x14ac:dyDescent="0.25">
      <c r="A3" s="10" t="s">
        <v>2</v>
      </c>
      <c r="B3" t="s">
        <v>119</v>
      </c>
      <c r="F3" s="10" t="s">
        <v>2</v>
      </c>
      <c r="G3" t="s">
        <v>119</v>
      </c>
      <c r="K3" s="10" t="s">
        <v>2</v>
      </c>
      <c r="L3" t="s">
        <v>119</v>
      </c>
      <c r="P3" s="10" t="s">
        <v>2</v>
      </c>
      <c r="Q3" t="s">
        <v>119</v>
      </c>
      <c r="X3" s="13"/>
    </row>
    <row r="4" spans="1:26" ht="19" x14ac:dyDescent="0.25">
      <c r="A4" s="13"/>
      <c r="F4" s="13"/>
      <c r="K4" s="13"/>
      <c r="P4" s="13"/>
      <c r="X4" s="13"/>
    </row>
    <row r="5" spans="1:26" x14ac:dyDescent="0.2">
      <c r="A5" s="10" t="s">
        <v>60</v>
      </c>
      <c r="B5" t="s">
        <v>120</v>
      </c>
      <c r="C5" t="s">
        <v>121</v>
      </c>
      <c r="F5" s="10" t="s">
        <v>60</v>
      </c>
      <c r="G5" t="s">
        <v>120</v>
      </c>
      <c r="H5" t="s">
        <v>121</v>
      </c>
      <c r="I5" t="s">
        <v>122</v>
      </c>
      <c r="K5" s="10" t="s">
        <v>60</v>
      </c>
      <c r="L5" t="s">
        <v>120</v>
      </c>
      <c r="M5" t="s">
        <v>121</v>
      </c>
      <c r="N5" t="s">
        <v>122</v>
      </c>
      <c r="P5" s="10" t="s">
        <v>60</v>
      </c>
      <c r="Q5" t="s">
        <v>120</v>
      </c>
      <c r="R5" t="s">
        <v>121</v>
      </c>
      <c r="S5" t="s">
        <v>122</v>
      </c>
      <c r="X5" s="10" t="s">
        <v>60</v>
      </c>
      <c r="Y5" t="s">
        <v>120</v>
      </c>
      <c r="Z5" t="s">
        <v>123</v>
      </c>
    </row>
    <row r="6" spans="1:26" x14ac:dyDescent="0.2">
      <c r="A6" s="11">
        <v>0</v>
      </c>
      <c r="B6" s="12">
        <v>-100</v>
      </c>
      <c r="C6">
        <v>3</v>
      </c>
      <c r="F6" s="11" t="s">
        <v>124</v>
      </c>
      <c r="G6" s="12">
        <v>42.553191489361701</v>
      </c>
      <c r="H6">
        <v>47</v>
      </c>
      <c r="I6" s="22">
        <v>4.2515050982156248</v>
      </c>
      <c r="K6" s="11" t="s">
        <v>125</v>
      </c>
      <c r="L6" s="12">
        <v>17.142857142857142</v>
      </c>
      <c r="M6">
        <v>35</v>
      </c>
      <c r="N6" s="22">
        <v>3.4043010966569862</v>
      </c>
      <c r="P6" s="11" t="s">
        <v>126</v>
      </c>
      <c r="Q6" s="12">
        <v>36.363636363636367</v>
      </c>
      <c r="R6">
        <v>11</v>
      </c>
      <c r="S6" s="22">
        <v>6.3835978835978837</v>
      </c>
      <c r="X6" s="11" t="s">
        <v>127</v>
      </c>
      <c r="Y6" s="12">
        <v>0</v>
      </c>
      <c r="Z6">
        <v>1</v>
      </c>
    </row>
    <row r="7" spans="1:26" x14ac:dyDescent="0.2">
      <c r="A7" s="11">
        <v>1</v>
      </c>
      <c r="B7" s="12">
        <v>-100</v>
      </c>
      <c r="C7">
        <v>1</v>
      </c>
      <c r="F7" s="11" t="s">
        <v>128</v>
      </c>
      <c r="G7" s="12">
        <v>30.76923076923077</v>
      </c>
      <c r="H7">
        <v>13</v>
      </c>
      <c r="I7" s="22">
        <v>5.0098039215686274</v>
      </c>
      <c r="K7" s="11" t="s">
        <v>129</v>
      </c>
      <c r="L7" s="12">
        <v>35.714285714285715</v>
      </c>
      <c r="M7">
        <v>28</v>
      </c>
      <c r="N7" s="22">
        <v>3.8274437361151357</v>
      </c>
      <c r="P7" s="11" t="s">
        <v>130</v>
      </c>
      <c r="Q7" s="12">
        <v>41.666666666666671</v>
      </c>
      <c r="R7">
        <v>12</v>
      </c>
      <c r="S7" s="22">
        <v>2.2291666666666665</v>
      </c>
      <c r="X7" s="11" t="s">
        <v>131</v>
      </c>
      <c r="Y7" s="12">
        <v>0</v>
      </c>
      <c r="Z7">
        <v>2</v>
      </c>
    </row>
    <row r="8" spans="1:26" x14ac:dyDescent="0.2">
      <c r="A8" s="11">
        <v>2</v>
      </c>
      <c r="B8" s="12">
        <v>-100</v>
      </c>
      <c r="C8">
        <v>5</v>
      </c>
      <c r="F8" s="11" t="s">
        <v>86</v>
      </c>
      <c r="G8" s="12">
        <v>18.181818181818183</v>
      </c>
      <c r="H8">
        <v>66</v>
      </c>
      <c r="I8" s="22">
        <v>4.0038887628554143</v>
      </c>
      <c r="K8" s="11" t="s">
        <v>94</v>
      </c>
      <c r="L8" s="12">
        <v>44.444444444444443</v>
      </c>
      <c r="M8">
        <v>27</v>
      </c>
      <c r="N8" s="22">
        <v>4.0760416666666668</v>
      </c>
      <c r="P8" s="11" t="s">
        <v>87</v>
      </c>
      <c r="Q8" s="12">
        <v>25</v>
      </c>
      <c r="R8">
        <v>36</v>
      </c>
      <c r="S8" s="22">
        <v>5.409757897411839</v>
      </c>
      <c r="X8" s="11" t="s">
        <v>132</v>
      </c>
      <c r="Y8" s="12">
        <v>33.333333333333329</v>
      </c>
      <c r="Z8">
        <v>3</v>
      </c>
    </row>
    <row r="9" spans="1:26" x14ac:dyDescent="0.2">
      <c r="A9" s="11">
        <v>3</v>
      </c>
      <c r="B9" s="12">
        <v>-100</v>
      </c>
      <c r="C9">
        <v>3</v>
      </c>
      <c r="F9" s="11" t="s">
        <v>133</v>
      </c>
      <c r="G9" s="12">
        <v>28.571428571428569</v>
      </c>
      <c r="H9">
        <v>126</v>
      </c>
      <c r="I9" s="22">
        <v>4.18208184387891</v>
      </c>
      <c r="K9" s="11" t="s">
        <v>84</v>
      </c>
      <c r="L9" s="12">
        <v>-12.5</v>
      </c>
      <c r="M9">
        <v>8</v>
      </c>
      <c r="N9" s="22">
        <v>3.4222222222222225</v>
      </c>
      <c r="P9" s="11" t="s">
        <v>96</v>
      </c>
      <c r="Q9" s="12">
        <v>26.5625</v>
      </c>
      <c r="R9">
        <v>64</v>
      </c>
      <c r="S9" s="22">
        <v>3.3737322297339993</v>
      </c>
      <c r="X9" s="11" t="s">
        <v>134</v>
      </c>
      <c r="Y9" s="12">
        <v>27.27272727272727</v>
      </c>
      <c r="Z9">
        <v>22</v>
      </c>
    </row>
    <row r="10" spans="1:26" x14ac:dyDescent="0.2">
      <c r="A10" s="11">
        <v>4</v>
      </c>
      <c r="B10" s="12">
        <v>-100</v>
      </c>
      <c r="C10">
        <v>1</v>
      </c>
      <c r="K10" s="11" t="s">
        <v>135</v>
      </c>
      <c r="L10" s="12">
        <v>14.285714285714285</v>
      </c>
      <c r="M10">
        <v>7</v>
      </c>
      <c r="N10" s="22">
        <v>10.6</v>
      </c>
      <c r="P10" s="11">
        <v>0</v>
      </c>
      <c r="Q10" s="12">
        <v>33.333333333333329</v>
      </c>
      <c r="R10">
        <v>3</v>
      </c>
      <c r="S10" s="22">
        <v>3</v>
      </c>
      <c r="X10" s="11" t="s">
        <v>97</v>
      </c>
      <c r="Y10" s="12">
        <v>42.424242424242422</v>
      </c>
      <c r="Z10">
        <v>33</v>
      </c>
    </row>
    <row r="11" spans="1:26" x14ac:dyDescent="0.2">
      <c r="A11" s="11">
        <v>5</v>
      </c>
      <c r="B11" s="12">
        <v>-100</v>
      </c>
      <c r="C11">
        <v>8</v>
      </c>
      <c r="K11" s="11" t="s">
        <v>136</v>
      </c>
      <c r="L11" s="12">
        <v>50</v>
      </c>
      <c r="M11">
        <v>4</v>
      </c>
      <c r="N11" s="22">
        <v>3</v>
      </c>
      <c r="P11" s="11" t="s">
        <v>133</v>
      </c>
      <c r="Q11" s="12">
        <v>28.571428571428569</v>
      </c>
      <c r="R11">
        <v>126</v>
      </c>
      <c r="S11" s="22">
        <v>4.1820818438789091</v>
      </c>
      <c r="X11" s="11" t="s">
        <v>88</v>
      </c>
      <c r="Y11" s="12">
        <v>16.666666666666664</v>
      </c>
      <c r="Z11">
        <v>6</v>
      </c>
    </row>
    <row r="12" spans="1:26" x14ac:dyDescent="0.2">
      <c r="A12" s="11">
        <v>6</v>
      </c>
      <c r="B12" s="12">
        <v>-100</v>
      </c>
      <c r="C12">
        <v>6</v>
      </c>
      <c r="K12" s="11" t="s">
        <v>137</v>
      </c>
      <c r="L12" s="12">
        <v>25</v>
      </c>
      <c r="M12">
        <v>4</v>
      </c>
      <c r="N12" s="22">
        <v>7</v>
      </c>
      <c r="X12" s="11" t="s">
        <v>138</v>
      </c>
      <c r="Y12" s="12">
        <v>0</v>
      </c>
      <c r="Z12">
        <v>3</v>
      </c>
    </row>
    <row r="13" spans="1:26" x14ac:dyDescent="0.2">
      <c r="A13" s="11">
        <v>7</v>
      </c>
      <c r="B13" s="12">
        <v>0</v>
      </c>
      <c r="C13">
        <v>10</v>
      </c>
      <c r="K13" s="11" t="s">
        <v>33</v>
      </c>
      <c r="L13" s="12">
        <v>33.333333333333329</v>
      </c>
      <c r="M13">
        <v>3</v>
      </c>
      <c r="N13" s="22">
        <v>3</v>
      </c>
      <c r="X13" s="11" t="s">
        <v>139</v>
      </c>
      <c r="Y13" s="12">
        <v>12</v>
      </c>
      <c r="Z13">
        <v>25</v>
      </c>
    </row>
    <row r="14" spans="1:26" x14ac:dyDescent="0.2">
      <c r="A14" s="11">
        <v>8</v>
      </c>
      <c r="B14" s="12">
        <v>0</v>
      </c>
      <c r="C14">
        <v>26</v>
      </c>
      <c r="K14" s="11" t="s">
        <v>140</v>
      </c>
      <c r="L14" s="12">
        <v>66.666666666666657</v>
      </c>
      <c r="M14">
        <v>3</v>
      </c>
      <c r="N14" s="22">
        <v>3.5</v>
      </c>
      <c r="X14" s="11" t="s">
        <v>141</v>
      </c>
      <c r="Y14" s="12">
        <v>25</v>
      </c>
      <c r="Z14">
        <v>4</v>
      </c>
    </row>
    <row r="15" spans="1:26" x14ac:dyDescent="0.2">
      <c r="A15" s="11">
        <v>9</v>
      </c>
      <c r="B15" s="12">
        <v>100</v>
      </c>
      <c r="C15">
        <v>21</v>
      </c>
      <c r="K15" s="11" t="s">
        <v>110</v>
      </c>
      <c r="L15" s="12">
        <v>0</v>
      </c>
      <c r="M15">
        <v>2</v>
      </c>
      <c r="N15" s="22">
        <v>2.546875</v>
      </c>
      <c r="X15" s="11" t="s">
        <v>112</v>
      </c>
      <c r="Y15" s="12">
        <v>-50</v>
      </c>
      <c r="Z15">
        <v>2</v>
      </c>
    </row>
    <row r="16" spans="1:26" x14ac:dyDescent="0.2">
      <c r="A16" s="11">
        <v>10</v>
      </c>
      <c r="B16" s="12">
        <v>100</v>
      </c>
      <c r="C16">
        <v>42</v>
      </c>
      <c r="K16" s="11" t="s">
        <v>142</v>
      </c>
      <c r="L16" s="12">
        <v>100</v>
      </c>
      <c r="M16">
        <v>2</v>
      </c>
      <c r="N16" s="22"/>
      <c r="X16" s="11" t="s">
        <v>143</v>
      </c>
      <c r="Y16" s="12">
        <v>36.363636363636367</v>
      </c>
      <c r="Z16">
        <v>11</v>
      </c>
    </row>
    <row r="17" spans="1:26" x14ac:dyDescent="0.2">
      <c r="A17" s="11" t="s">
        <v>133</v>
      </c>
      <c r="B17" s="18">
        <v>28.571428571428569</v>
      </c>
      <c r="C17">
        <v>126</v>
      </c>
      <c r="K17" s="11" t="s">
        <v>144</v>
      </c>
      <c r="L17" s="12">
        <v>0</v>
      </c>
      <c r="M17">
        <v>1</v>
      </c>
      <c r="N17" s="22"/>
      <c r="X17" s="11" t="s">
        <v>145</v>
      </c>
      <c r="Y17" s="12">
        <v>55.555555555555557</v>
      </c>
      <c r="Z17">
        <v>9</v>
      </c>
    </row>
    <row r="18" spans="1:26" x14ac:dyDescent="0.2">
      <c r="K18" s="11" t="s">
        <v>146</v>
      </c>
      <c r="L18" s="12">
        <v>100</v>
      </c>
      <c r="M18">
        <v>1</v>
      </c>
      <c r="N18" s="22"/>
      <c r="X18" s="11" t="s">
        <v>147</v>
      </c>
      <c r="Y18" s="12">
        <v>50</v>
      </c>
      <c r="Z18">
        <v>2</v>
      </c>
    </row>
    <row r="19" spans="1:26" x14ac:dyDescent="0.2">
      <c r="K19" s="11" t="s">
        <v>148</v>
      </c>
      <c r="L19" s="12">
        <v>-100</v>
      </c>
      <c r="M19">
        <v>1</v>
      </c>
      <c r="N19" s="22"/>
      <c r="X19" s="11">
        <v>0</v>
      </c>
      <c r="Y19" s="12">
        <v>50</v>
      </c>
      <c r="Z19">
        <v>4</v>
      </c>
    </row>
    <row r="20" spans="1:26" x14ac:dyDescent="0.2">
      <c r="B20" s="17"/>
      <c r="C20" s="17"/>
      <c r="D20" s="17"/>
      <c r="E20" s="17"/>
      <c r="K20" s="11" t="s">
        <v>133</v>
      </c>
      <c r="L20" s="12">
        <v>28.571428571428569</v>
      </c>
      <c r="M20">
        <v>126</v>
      </c>
      <c r="N20" s="22">
        <v>4.1820818438789109</v>
      </c>
      <c r="X20" s="11" t="s">
        <v>133</v>
      </c>
      <c r="Y20" s="12">
        <v>29.133858267716533</v>
      </c>
      <c r="Z20">
        <v>127</v>
      </c>
    </row>
    <row r="23" spans="1:26" ht="19" x14ac:dyDescent="0.25">
      <c r="A23" s="13" t="s">
        <v>149</v>
      </c>
      <c r="F23" s="13" t="s">
        <v>118</v>
      </c>
      <c r="K23" s="13" t="s">
        <v>150</v>
      </c>
    </row>
    <row r="24" spans="1:26" x14ac:dyDescent="0.2">
      <c r="A24" s="10" t="s">
        <v>2</v>
      </c>
      <c r="B24" t="s">
        <v>119</v>
      </c>
      <c r="F24" s="10" t="s">
        <v>2</v>
      </c>
      <c r="G24" t="s">
        <v>119</v>
      </c>
      <c r="K24" s="10" t="s">
        <v>2</v>
      </c>
      <c r="L24" t="s">
        <v>119</v>
      </c>
    </row>
    <row r="25" spans="1:26" ht="19" x14ac:dyDescent="0.25">
      <c r="A25" s="13"/>
      <c r="F25" s="13"/>
      <c r="K25" s="13"/>
    </row>
    <row r="26" spans="1:26" x14ac:dyDescent="0.2">
      <c r="A26" s="10" t="s">
        <v>60</v>
      </c>
      <c r="B26" t="s">
        <v>120</v>
      </c>
      <c r="C26" t="s">
        <v>121</v>
      </c>
      <c r="D26" t="s">
        <v>122</v>
      </c>
      <c r="F26" s="10" t="s">
        <v>60</v>
      </c>
      <c r="G26" t="s">
        <v>120</v>
      </c>
      <c r="H26" t="s">
        <v>121</v>
      </c>
      <c r="I26" t="s">
        <v>122</v>
      </c>
      <c r="K26" s="10" t="s">
        <v>60</v>
      </c>
      <c r="L26" t="s">
        <v>120</v>
      </c>
      <c r="M26" t="s">
        <v>121</v>
      </c>
      <c r="N26" t="s">
        <v>122</v>
      </c>
    </row>
    <row r="27" spans="1:26" x14ac:dyDescent="0.2">
      <c r="A27" s="11" t="s">
        <v>127</v>
      </c>
      <c r="B27" s="12">
        <v>0</v>
      </c>
      <c r="C27">
        <v>1</v>
      </c>
      <c r="D27" s="22">
        <v>5</v>
      </c>
      <c r="F27" s="11" t="s">
        <v>151</v>
      </c>
      <c r="G27" s="12">
        <v>66.666666666666657</v>
      </c>
      <c r="H27">
        <v>3</v>
      </c>
      <c r="I27" s="22">
        <v>3.7</v>
      </c>
      <c r="K27" s="11" t="s">
        <v>90</v>
      </c>
      <c r="L27" s="12">
        <v>39.705882352941174</v>
      </c>
      <c r="M27">
        <v>68</v>
      </c>
      <c r="N27" s="22">
        <v>4.4981909146288768</v>
      </c>
    </row>
    <row r="28" spans="1:26" x14ac:dyDescent="0.2">
      <c r="A28" s="11" t="s">
        <v>131</v>
      </c>
      <c r="B28" s="12">
        <v>0</v>
      </c>
      <c r="C28">
        <v>2</v>
      </c>
      <c r="D28" s="22">
        <v>7.0588235294117645</v>
      </c>
      <c r="F28" s="11" t="s">
        <v>152</v>
      </c>
      <c r="G28" s="12">
        <v>75</v>
      </c>
      <c r="H28">
        <v>4</v>
      </c>
      <c r="I28" s="22">
        <v>3.125</v>
      </c>
      <c r="K28" s="11" t="s">
        <v>153</v>
      </c>
      <c r="L28" s="12">
        <v>50</v>
      </c>
      <c r="M28">
        <v>16</v>
      </c>
      <c r="N28" s="22">
        <v>4.241727941176471</v>
      </c>
    </row>
    <row r="29" spans="1:26" x14ac:dyDescent="0.2">
      <c r="A29" s="11" t="s">
        <v>132</v>
      </c>
      <c r="B29" s="12">
        <v>33.333333333333329</v>
      </c>
      <c r="C29">
        <v>3</v>
      </c>
      <c r="D29" s="22">
        <v>5</v>
      </c>
      <c r="F29" s="11" t="s">
        <v>154</v>
      </c>
      <c r="G29" s="12">
        <v>22.222222222222221</v>
      </c>
      <c r="H29">
        <v>9</v>
      </c>
      <c r="I29" s="22">
        <v>8.1527777777777768</v>
      </c>
      <c r="K29" s="11" t="s">
        <v>98</v>
      </c>
      <c r="L29" s="12">
        <v>5.8823529411764701</v>
      </c>
      <c r="M29">
        <v>34</v>
      </c>
      <c r="N29" s="22">
        <v>3.947478991596638</v>
      </c>
    </row>
    <row r="30" spans="1:26" x14ac:dyDescent="0.2">
      <c r="A30" s="11" t="s">
        <v>134</v>
      </c>
      <c r="B30" s="12">
        <v>27.27272727272727</v>
      </c>
      <c r="C30">
        <v>22</v>
      </c>
      <c r="D30" s="22">
        <v>4.6749999999999998</v>
      </c>
      <c r="F30" s="11" t="s">
        <v>89</v>
      </c>
      <c r="G30" s="12">
        <v>-33.333333333333329</v>
      </c>
      <c r="H30">
        <v>3</v>
      </c>
      <c r="I30" s="22">
        <v>0.89687499999999998</v>
      </c>
      <c r="K30" s="11" t="s">
        <v>113</v>
      </c>
      <c r="L30" s="12">
        <v>-12.5</v>
      </c>
      <c r="M30">
        <v>8</v>
      </c>
      <c r="N30" s="22">
        <v>1.8197337962962963</v>
      </c>
    </row>
    <row r="31" spans="1:26" x14ac:dyDescent="0.2">
      <c r="A31" s="11" t="s">
        <v>97</v>
      </c>
      <c r="B31" s="12">
        <v>42.424242424242422</v>
      </c>
      <c r="C31">
        <v>33</v>
      </c>
      <c r="D31" s="22">
        <v>3.6356140350877197</v>
      </c>
      <c r="F31" s="11" t="s">
        <v>155</v>
      </c>
      <c r="G31" s="12">
        <v>100</v>
      </c>
      <c r="H31">
        <v>2</v>
      </c>
      <c r="I31" s="22"/>
      <c r="K31" s="11" t="s">
        <v>133</v>
      </c>
      <c r="L31" s="12">
        <v>28.571428571428569</v>
      </c>
      <c r="M31">
        <v>126</v>
      </c>
      <c r="N31" s="22">
        <v>4.18208184387891</v>
      </c>
    </row>
    <row r="32" spans="1:26" x14ac:dyDescent="0.2">
      <c r="A32" s="11" t="s">
        <v>88</v>
      </c>
      <c r="B32" s="12">
        <v>16.666666666666664</v>
      </c>
      <c r="C32">
        <v>6</v>
      </c>
      <c r="D32" s="22">
        <v>9.4250000000000007</v>
      </c>
      <c r="F32" s="11" t="s">
        <v>156</v>
      </c>
      <c r="G32" s="12">
        <v>0</v>
      </c>
      <c r="H32">
        <v>1</v>
      </c>
      <c r="I32" s="22">
        <v>4.166666666666667</v>
      </c>
    </row>
    <row r="33" spans="1:9" x14ac:dyDescent="0.2">
      <c r="A33" s="11" t="s">
        <v>138</v>
      </c>
      <c r="B33" s="12">
        <v>0</v>
      </c>
      <c r="C33">
        <v>3</v>
      </c>
      <c r="D33" s="22">
        <v>9</v>
      </c>
      <c r="F33" s="11" t="s">
        <v>138</v>
      </c>
      <c r="G33" s="12">
        <v>75</v>
      </c>
      <c r="H33">
        <v>4</v>
      </c>
      <c r="I33" s="22">
        <v>4</v>
      </c>
    </row>
    <row r="34" spans="1:9" x14ac:dyDescent="0.2">
      <c r="A34" s="11" t="s">
        <v>139</v>
      </c>
      <c r="B34" s="12">
        <v>12</v>
      </c>
      <c r="C34">
        <v>25</v>
      </c>
      <c r="D34" s="22">
        <v>2.85218253968254</v>
      </c>
      <c r="F34" s="11" t="s">
        <v>157</v>
      </c>
      <c r="G34" s="12">
        <v>42.424242424242422</v>
      </c>
      <c r="H34">
        <v>33</v>
      </c>
      <c r="I34" s="22">
        <v>3.3114473684210521</v>
      </c>
    </row>
    <row r="35" spans="1:9" x14ac:dyDescent="0.2">
      <c r="A35" s="11" t="s">
        <v>141</v>
      </c>
      <c r="B35" s="12">
        <v>25</v>
      </c>
      <c r="C35">
        <v>4</v>
      </c>
      <c r="D35" s="22">
        <v>5.25</v>
      </c>
      <c r="F35" s="11" t="s">
        <v>158</v>
      </c>
      <c r="G35" s="12">
        <v>25</v>
      </c>
      <c r="H35">
        <v>4</v>
      </c>
      <c r="I35" s="22">
        <v>8.7283950617283939</v>
      </c>
    </row>
    <row r="36" spans="1:9" x14ac:dyDescent="0.2">
      <c r="A36" s="11" t="s">
        <v>112</v>
      </c>
      <c r="B36" s="12">
        <v>-50</v>
      </c>
      <c r="C36">
        <v>2</v>
      </c>
      <c r="D36" s="22">
        <v>1.09375</v>
      </c>
      <c r="F36" s="11" t="s">
        <v>159</v>
      </c>
      <c r="G36" s="12">
        <v>33.333333333333329</v>
      </c>
      <c r="H36">
        <v>3</v>
      </c>
      <c r="I36" s="22">
        <v>3</v>
      </c>
    </row>
    <row r="37" spans="1:9" x14ac:dyDescent="0.2">
      <c r="A37" s="11" t="s">
        <v>143</v>
      </c>
      <c r="B37" s="12">
        <v>36.363636363636367</v>
      </c>
      <c r="C37">
        <v>11</v>
      </c>
      <c r="D37" s="22">
        <v>2.5671695402298851</v>
      </c>
      <c r="F37" s="11" t="s">
        <v>160</v>
      </c>
      <c r="G37" s="12">
        <v>-100</v>
      </c>
      <c r="H37">
        <v>1</v>
      </c>
      <c r="I37" s="22"/>
    </row>
    <row r="38" spans="1:9" x14ac:dyDescent="0.2">
      <c r="A38" s="11" t="s">
        <v>145</v>
      </c>
      <c r="B38" s="12">
        <v>55.555555555555557</v>
      </c>
      <c r="C38">
        <v>9</v>
      </c>
      <c r="D38" s="22">
        <v>1.9334656084656086</v>
      </c>
      <c r="F38" s="11" t="s">
        <v>161</v>
      </c>
      <c r="G38" s="12">
        <v>0</v>
      </c>
      <c r="H38">
        <v>4</v>
      </c>
      <c r="I38" s="22">
        <v>7.5</v>
      </c>
    </row>
    <row r="39" spans="1:9" x14ac:dyDescent="0.2">
      <c r="A39" s="11" t="s">
        <v>147</v>
      </c>
      <c r="B39" s="12">
        <v>50</v>
      </c>
      <c r="C39">
        <v>2</v>
      </c>
      <c r="D39" s="22">
        <v>20</v>
      </c>
      <c r="F39" s="11" t="s">
        <v>162</v>
      </c>
      <c r="G39" s="12">
        <v>17.021276595744681</v>
      </c>
      <c r="H39">
        <v>47</v>
      </c>
      <c r="I39" s="22">
        <v>3.341180371352785</v>
      </c>
    </row>
    <row r="40" spans="1:9" x14ac:dyDescent="0.2">
      <c r="A40" s="11">
        <v>0</v>
      </c>
      <c r="B40" s="12">
        <v>33.333333333333329</v>
      </c>
      <c r="C40">
        <v>3</v>
      </c>
      <c r="D40" s="22">
        <v>3</v>
      </c>
      <c r="F40" s="11" t="s">
        <v>163</v>
      </c>
      <c r="G40" s="12">
        <v>40</v>
      </c>
      <c r="H40">
        <v>5</v>
      </c>
      <c r="I40" s="22">
        <v>8.0294117647058822</v>
      </c>
    </row>
    <row r="41" spans="1:9" x14ac:dyDescent="0.2">
      <c r="A41" s="11" t="s">
        <v>133</v>
      </c>
      <c r="B41" s="12">
        <v>28.571428571428569</v>
      </c>
      <c r="C41">
        <v>126</v>
      </c>
      <c r="D41" s="22">
        <v>4.18208184387891</v>
      </c>
      <c r="F41" s="11" t="s">
        <v>164</v>
      </c>
      <c r="G41" s="12">
        <v>0</v>
      </c>
      <c r="H41">
        <v>3</v>
      </c>
      <c r="I41" s="22">
        <v>3</v>
      </c>
    </row>
    <row r="42" spans="1:9" x14ac:dyDescent="0.2">
      <c r="F42" s="11" t="s">
        <v>133</v>
      </c>
      <c r="G42" s="12">
        <v>28.571428571428569</v>
      </c>
      <c r="H42">
        <v>126</v>
      </c>
      <c r="I42" s="22">
        <v>4.1820818438789109</v>
      </c>
    </row>
    <row r="47" spans="1:9" x14ac:dyDescent="0.2">
      <c r="A47" s="10" t="s">
        <v>2</v>
      </c>
      <c r="B47" t="s">
        <v>119</v>
      </c>
    </row>
    <row r="48" spans="1:9" ht="19" x14ac:dyDescent="0.25">
      <c r="A48" s="13"/>
    </row>
    <row r="49" spans="1:7" x14ac:dyDescent="0.2">
      <c r="A49" s="10" t="s">
        <v>122</v>
      </c>
      <c r="B49" s="10" t="s">
        <v>165</v>
      </c>
    </row>
    <row r="50" spans="1:7" x14ac:dyDescent="0.2">
      <c r="A50" s="10" t="s">
        <v>60</v>
      </c>
      <c r="B50" t="s">
        <v>166</v>
      </c>
      <c r="C50" t="s">
        <v>167</v>
      </c>
      <c r="D50" t="s">
        <v>168</v>
      </c>
      <c r="E50" t="s">
        <v>103</v>
      </c>
      <c r="F50" t="s">
        <v>76</v>
      </c>
      <c r="G50" t="s">
        <v>133</v>
      </c>
    </row>
    <row r="51" spans="1:7" x14ac:dyDescent="0.2">
      <c r="A51" s="11" t="s">
        <v>124</v>
      </c>
      <c r="B51" s="22">
        <v>2.7083333333333335</v>
      </c>
      <c r="C51" s="22">
        <v>3.4078947368421053</v>
      </c>
      <c r="D51" s="22">
        <v>6.4150000000000009</v>
      </c>
      <c r="E51" s="22">
        <v>1.5925925925925926</v>
      </c>
      <c r="F51" s="22">
        <v>1</v>
      </c>
      <c r="G51" s="22">
        <v>4.2515050982156248</v>
      </c>
    </row>
    <row r="52" spans="1:7" x14ac:dyDescent="0.2">
      <c r="A52" s="11" t="s">
        <v>128</v>
      </c>
      <c r="B52" s="22">
        <v>4</v>
      </c>
      <c r="C52" s="22">
        <v>6</v>
      </c>
      <c r="D52" s="22">
        <v>5.0147058823529411</v>
      </c>
      <c r="E52" s="22"/>
      <c r="F52" s="22"/>
      <c r="G52" s="22">
        <v>5.0098039215686274</v>
      </c>
    </row>
    <row r="53" spans="1:7" x14ac:dyDescent="0.2">
      <c r="A53" s="11" t="s">
        <v>86</v>
      </c>
      <c r="B53" s="22">
        <v>3.8214285714285716</v>
      </c>
      <c r="C53" s="22">
        <v>7.9637566137566136</v>
      </c>
      <c r="D53" s="22">
        <v>2.9328231292517009</v>
      </c>
      <c r="E53" s="22">
        <v>1.890625</v>
      </c>
      <c r="F53" s="22">
        <v>0.66034482758620694</v>
      </c>
      <c r="G53" s="22">
        <v>4.0038887628554134</v>
      </c>
    </row>
    <row r="54" spans="1:7" x14ac:dyDescent="0.2">
      <c r="A54" s="11" t="s">
        <v>133</v>
      </c>
      <c r="B54" s="22">
        <v>3.5340909090909092</v>
      </c>
      <c r="C54" s="22">
        <v>5.5876378446115291</v>
      </c>
      <c r="D54" s="22">
        <v>4.4738695478191284</v>
      </c>
      <c r="E54" s="22">
        <v>1.8161168981481481</v>
      </c>
      <c r="F54" s="22">
        <v>0.77356321839080466</v>
      </c>
      <c r="G54" s="22">
        <v>4.18208184387891</v>
      </c>
    </row>
  </sheetData>
  <pageMargins left="0.7" right="0.7" top="0.75" bottom="0.75" header="0.3" footer="0.3"/>
  <pageSetup paperSize="9" orientation="portrait" horizontalDpi="0" verticalDpi="0"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085EA-B52E-4B79-A6ED-D6DFB117927B}">
  <dimension ref="A1:CH130"/>
  <sheetViews>
    <sheetView topLeftCell="F1" workbookViewId="0">
      <pane xSplit="2" ySplit="3" topLeftCell="BK4" activePane="bottomRight" state="frozen"/>
      <selection pane="topRight" activeCell="H1" sqref="H1"/>
      <selection pane="bottomLeft" activeCell="F3" sqref="F3"/>
      <selection pane="bottomRight" activeCell="BT4" sqref="BT4"/>
    </sheetView>
  </sheetViews>
  <sheetFormatPr baseColWidth="10" defaultColWidth="8.83203125" defaultRowHeight="15" x14ac:dyDescent="0.2"/>
  <cols>
    <col min="1" max="2" width="8.6640625" hidden="1" customWidth="1"/>
    <col min="3" max="3" width="11.83203125" hidden="1" customWidth="1"/>
    <col min="4" max="4" width="17.83203125" hidden="1" customWidth="1"/>
    <col min="5" max="5" width="14.5" hidden="1" customWidth="1"/>
    <col min="6" max="7" width="14.1640625" style="4" bestFit="1" customWidth="1"/>
    <col min="11" max="12" width="8.6640625" style="14"/>
    <col min="24" max="25" width="8.6640625" style="19"/>
    <col min="72" max="72" width="11.1640625" style="6" bestFit="1" customWidth="1"/>
    <col min="73" max="75" width="11.1640625" style="6" customWidth="1"/>
    <col min="76" max="83" width="8.6640625" style="6"/>
  </cols>
  <sheetData>
    <row r="1" spans="1:86" x14ac:dyDescent="0.2">
      <c r="M1">
        <v>1</v>
      </c>
      <c r="N1">
        <v>2</v>
      </c>
      <c r="O1">
        <v>3</v>
      </c>
      <c r="P1">
        <v>3</v>
      </c>
      <c r="Q1">
        <v>3</v>
      </c>
      <c r="R1">
        <v>3</v>
      </c>
      <c r="S1">
        <v>3</v>
      </c>
      <c r="T1">
        <v>3</v>
      </c>
      <c r="U1">
        <v>4</v>
      </c>
      <c r="V1">
        <v>4</v>
      </c>
      <c r="W1">
        <v>4</v>
      </c>
      <c r="Z1">
        <v>5</v>
      </c>
      <c r="AA1">
        <v>5</v>
      </c>
      <c r="AB1">
        <v>6</v>
      </c>
      <c r="AC1">
        <v>7</v>
      </c>
      <c r="AD1">
        <v>7</v>
      </c>
      <c r="AE1">
        <v>7</v>
      </c>
      <c r="AF1">
        <v>7</v>
      </c>
      <c r="AG1">
        <v>7</v>
      </c>
      <c r="AH1">
        <v>7</v>
      </c>
      <c r="AI1">
        <v>7</v>
      </c>
      <c r="AJ1">
        <v>7</v>
      </c>
      <c r="AK1">
        <v>7</v>
      </c>
      <c r="AL1">
        <v>7</v>
      </c>
      <c r="AM1">
        <v>7</v>
      </c>
      <c r="AN1">
        <v>7</v>
      </c>
      <c r="AO1">
        <v>8</v>
      </c>
      <c r="AP1">
        <v>8</v>
      </c>
      <c r="AQ1">
        <v>8</v>
      </c>
      <c r="AR1">
        <v>8</v>
      </c>
      <c r="AS1">
        <v>8</v>
      </c>
      <c r="AT1">
        <v>8</v>
      </c>
      <c r="AU1">
        <v>8</v>
      </c>
      <c r="AV1">
        <v>8</v>
      </c>
      <c r="AW1">
        <v>8</v>
      </c>
      <c r="AX1">
        <v>8</v>
      </c>
      <c r="AY1">
        <v>8</v>
      </c>
      <c r="AZ1">
        <v>8</v>
      </c>
      <c r="BA1">
        <v>8</v>
      </c>
      <c r="BB1">
        <v>8</v>
      </c>
      <c r="BC1">
        <v>8</v>
      </c>
      <c r="BD1">
        <v>8</v>
      </c>
      <c r="BE1">
        <v>9</v>
      </c>
      <c r="BF1">
        <v>9</v>
      </c>
      <c r="BG1">
        <v>9</v>
      </c>
      <c r="BH1">
        <v>9</v>
      </c>
      <c r="BI1">
        <v>9</v>
      </c>
      <c r="BJ1">
        <v>9</v>
      </c>
      <c r="BK1">
        <v>9</v>
      </c>
      <c r="BL1">
        <v>9</v>
      </c>
      <c r="BM1">
        <v>9</v>
      </c>
      <c r="BN1">
        <v>10</v>
      </c>
      <c r="BO1">
        <v>10</v>
      </c>
      <c r="BP1">
        <v>11</v>
      </c>
      <c r="BQ1">
        <v>12</v>
      </c>
      <c r="BR1">
        <v>12</v>
      </c>
      <c r="BS1">
        <v>13</v>
      </c>
    </row>
    <row r="2" spans="1:86" s="2" customFormat="1" ht="14" x14ac:dyDescent="0.15">
      <c r="A2" s="2" t="s">
        <v>169</v>
      </c>
      <c r="B2" s="2" t="s">
        <v>170</v>
      </c>
      <c r="C2" s="2" t="s">
        <v>171</v>
      </c>
      <c r="D2" s="2" t="s">
        <v>172</v>
      </c>
      <c r="E2" s="2" t="s">
        <v>173</v>
      </c>
      <c r="F2" s="3" t="s">
        <v>0</v>
      </c>
      <c r="G2" s="3" t="s">
        <v>1</v>
      </c>
      <c r="H2" s="2" t="s">
        <v>2</v>
      </c>
      <c r="I2" s="2" t="s">
        <v>3</v>
      </c>
      <c r="J2" s="2" t="s">
        <v>4</v>
      </c>
      <c r="K2" s="15"/>
      <c r="L2" s="15"/>
      <c r="M2" s="2" t="s">
        <v>174</v>
      </c>
      <c r="N2" s="2" t="s">
        <v>175</v>
      </c>
      <c r="O2" s="2" t="s">
        <v>176</v>
      </c>
      <c r="P2" s="2" t="s">
        <v>176</v>
      </c>
      <c r="Q2" s="2" t="s">
        <v>176</v>
      </c>
      <c r="R2" s="2" t="s">
        <v>176</v>
      </c>
      <c r="S2" s="2" t="s">
        <v>176</v>
      </c>
      <c r="T2" s="2" t="s">
        <v>176</v>
      </c>
      <c r="U2" s="2" t="s">
        <v>177</v>
      </c>
      <c r="V2" s="2" t="s">
        <v>177</v>
      </c>
      <c r="W2" s="2" t="s">
        <v>177</v>
      </c>
      <c r="X2" s="20"/>
      <c r="Y2" s="20"/>
      <c r="Z2" s="2" t="s">
        <v>178</v>
      </c>
      <c r="AA2" s="2" t="s">
        <v>178</v>
      </c>
      <c r="AB2" s="2" t="s">
        <v>21</v>
      </c>
      <c r="AC2" s="2" t="s">
        <v>179</v>
      </c>
      <c r="AD2" s="2" t="s">
        <v>179</v>
      </c>
      <c r="AE2" s="2" t="s">
        <v>179</v>
      </c>
      <c r="AF2" s="2" t="s">
        <v>179</v>
      </c>
      <c r="AG2" s="2" t="s">
        <v>179</v>
      </c>
      <c r="AH2" s="2" t="s">
        <v>179</v>
      </c>
      <c r="AI2" s="2" t="s">
        <v>179</v>
      </c>
      <c r="AJ2" s="2" t="s">
        <v>179</v>
      </c>
      <c r="AK2" s="2" t="s">
        <v>179</v>
      </c>
      <c r="AL2" s="2" t="s">
        <v>179</v>
      </c>
      <c r="AM2" s="2" t="s">
        <v>179</v>
      </c>
      <c r="AN2" s="2" t="s">
        <v>179</v>
      </c>
      <c r="AO2" s="2" t="s">
        <v>180</v>
      </c>
      <c r="AP2" s="2" t="s">
        <v>180</v>
      </c>
      <c r="AQ2" s="2" t="s">
        <v>180</v>
      </c>
      <c r="AR2" s="2" t="s">
        <v>180</v>
      </c>
      <c r="AS2" s="2" t="s">
        <v>180</v>
      </c>
      <c r="AT2" s="2" t="s">
        <v>180</v>
      </c>
      <c r="AU2" s="2" t="s">
        <v>180</v>
      </c>
      <c r="AV2" s="2" t="s">
        <v>180</v>
      </c>
      <c r="AW2" s="2" t="s">
        <v>180</v>
      </c>
      <c r="AX2" s="2" t="s">
        <v>180</v>
      </c>
      <c r="AY2" s="2" t="s">
        <v>180</v>
      </c>
      <c r="AZ2" s="2" t="s">
        <v>180</v>
      </c>
      <c r="BA2" s="2" t="s">
        <v>180</v>
      </c>
      <c r="BB2" s="2" t="s">
        <v>180</v>
      </c>
      <c r="BC2" s="2" t="s">
        <v>180</v>
      </c>
      <c r="BD2" s="2" t="s">
        <v>180</v>
      </c>
      <c r="BE2" s="2" t="s">
        <v>181</v>
      </c>
      <c r="BF2" s="2" t="s">
        <v>181</v>
      </c>
      <c r="BG2" s="2" t="s">
        <v>181</v>
      </c>
      <c r="BH2" s="2" t="s">
        <v>181</v>
      </c>
      <c r="BI2" s="2" t="s">
        <v>181</v>
      </c>
      <c r="BJ2" s="2" t="s">
        <v>181</v>
      </c>
      <c r="BK2" s="2" t="s">
        <v>181</v>
      </c>
      <c r="BL2" s="2" t="s">
        <v>181</v>
      </c>
      <c r="BM2" s="2" t="s">
        <v>181</v>
      </c>
      <c r="BN2" s="2" t="s">
        <v>182</v>
      </c>
      <c r="BO2" s="2" t="s">
        <v>182</v>
      </c>
      <c r="BP2" s="2" t="s">
        <v>183</v>
      </c>
      <c r="BQ2" s="2" t="s">
        <v>184</v>
      </c>
      <c r="BR2" s="2" t="s">
        <v>184</v>
      </c>
      <c r="BS2" s="2" t="s">
        <v>185</v>
      </c>
      <c r="BT2" s="5" t="s">
        <v>57</v>
      </c>
      <c r="BU2" s="5" t="s">
        <v>58</v>
      </c>
      <c r="BV2" s="5" t="s">
        <v>59</v>
      </c>
      <c r="BW2" s="5" t="s">
        <v>60</v>
      </c>
      <c r="BX2" s="5" t="s">
        <v>61</v>
      </c>
      <c r="BY2" s="5" t="s">
        <v>62</v>
      </c>
      <c r="BZ2" s="5" t="s">
        <v>63</v>
      </c>
      <c r="CA2" s="5" t="s">
        <v>64</v>
      </c>
      <c r="CB2" s="5" t="s">
        <v>65</v>
      </c>
      <c r="CC2" s="5" t="s">
        <v>66</v>
      </c>
      <c r="CD2" s="5" t="s">
        <v>67</v>
      </c>
      <c r="CE2" s="5" t="s">
        <v>68</v>
      </c>
      <c r="CF2" s="2" t="s">
        <v>69</v>
      </c>
      <c r="CG2" s="2" t="s">
        <v>70</v>
      </c>
      <c r="CH2" s="2" t="s">
        <v>71</v>
      </c>
    </row>
    <row r="3" spans="1:86" s="2" customFormat="1" ht="14" x14ac:dyDescent="0.15">
      <c r="F3" s="3" t="s">
        <v>0</v>
      </c>
      <c r="G3" s="3" t="s">
        <v>1</v>
      </c>
      <c r="H3" s="2" t="s">
        <v>2</v>
      </c>
      <c r="I3" s="2" t="s">
        <v>3</v>
      </c>
      <c r="J3" s="2" t="s">
        <v>4</v>
      </c>
      <c r="K3" s="15" t="s">
        <v>5</v>
      </c>
      <c r="L3" s="15" t="s">
        <v>6</v>
      </c>
      <c r="M3" s="2" t="s">
        <v>7</v>
      </c>
      <c r="N3" s="2" t="s">
        <v>8</v>
      </c>
      <c r="O3" s="2" t="s">
        <v>9</v>
      </c>
      <c r="P3" s="2" t="s">
        <v>10</v>
      </c>
      <c r="Q3" s="2" t="s">
        <v>11</v>
      </c>
      <c r="R3" s="2" t="s">
        <v>12</v>
      </c>
      <c r="S3" s="2" t="s">
        <v>13</v>
      </c>
      <c r="T3" s="2" t="s">
        <v>14</v>
      </c>
      <c r="U3" s="2" t="s">
        <v>15</v>
      </c>
      <c r="V3" s="2" t="s">
        <v>16</v>
      </c>
      <c r="W3" s="2" t="s">
        <v>17</v>
      </c>
      <c r="X3" s="20" t="s">
        <v>18</v>
      </c>
      <c r="Y3" s="20" t="s">
        <v>19</v>
      </c>
      <c r="Z3" s="2" t="s">
        <v>20</v>
      </c>
      <c r="AA3" s="2" t="s">
        <v>21</v>
      </c>
      <c r="AB3" s="2" t="s">
        <v>8</v>
      </c>
      <c r="AC3" s="2" t="s">
        <v>22</v>
      </c>
      <c r="AD3" s="2" t="s">
        <v>23</v>
      </c>
      <c r="AE3" s="2" t="s">
        <v>24</v>
      </c>
      <c r="AF3" s="2" t="s">
        <v>25</v>
      </c>
      <c r="AG3" s="2" t="s">
        <v>26</v>
      </c>
      <c r="AH3" s="2" t="s">
        <v>27</v>
      </c>
      <c r="AI3" s="2" t="s">
        <v>28</v>
      </c>
      <c r="AJ3" s="2" t="s">
        <v>29</v>
      </c>
      <c r="AK3" s="2" t="s">
        <v>30</v>
      </c>
      <c r="AL3" s="2" t="s">
        <v>31</v>
      </c>
      <c r="AM3" s="2" t="s">
        <v>32</v>
      </c>
      <c r="AN3" s="2" t="s">
        <v>33</v>
      </c>
      <c r="AO3" s="2" t="s">
        <v>22</v>
      </c>
      <c r="AP3" s="2" t="s">
        <v>34</v>
      </c>
      <c r="AQ3" s="2" t="s">
        <v>35</v>
      </c>
      <c r="AR3" s="2" t="s">
        <v>36</v>
      </c>
      <c r="AS3" s="2" t="s">
        <v>37</v>
      </c>
      <c r="AT3" s="2" t="s">
        <v>38</v>
      </c>
      <c r="AU3" s="2" t="s">
        <v>39</v>
      </c>
      <c r="AV3" s="2" t="s">
        <v>40</v>
      </c>
      <c r="AW3" s="2" t="s">
        <v>41</v>
      </c>
      <c r="AX3" s="2" t="s">
        <v>42</v>
      </c>
      <c r="AY3" s="2" t="s">
        <v>43</v>
      </c>
      <c r="AZ3" s="2" t="s">
        <v>44</v>
      </c>
      <c r="BA3" s="2" t="s">
        <v>45</v>
      </c>
      <c r="BB3" s="2" t="s">
        <v>46</v>
      </c>
      <c r="BC3" s="2" t="s">
        <v>47</v>
      </c>
      <c r="BD3" s="2" t="s">
        <v>33</v>
      </c>
      <c r="BE3" s="2" t="s">
        <v>22</v>
      </c>
      <c r="BF3" s="2" t="s">
        <v>48</v>
      </c>
      <c r="BG3" s="2" t="s">
        <v>49</v>
      </c>
      <c r="BH3" s="2" t="s">
        <v>50</v>
      </c>
      <c r="BI3" s="2" t="s">
        <v>51</v>
      </c>
      <c r="BJ3" s="2" t="s">
        <v>52</v>
      </c>
      <c r="BK3" s="2" t="s">
        <v>53</v>
      </c>
      <c r="BL3" s="2" t="s">
        <v>54</v>
      </c>
      <c r="BM3" s="2" t="s">
        <v>55</v>
      </c>
      <c r="BN3" s="2" t="s">
        <v>7</v>
      </c>
      <c r="BO3" s="2" t="s">
        <v>55</v>
      </c>
      <c r="BP3" s="2" t="s">
        <v>8</v>
      </c>
      <c r="BQ3" s="2" t="s">
        <v>7</v>
      </c>
      <c r="BR3" s="2" t="s">
        <v>56</v>
      </c>
      <c r="BS3" s="2" t="s">
        <v>8</v>
      </c>
      <c r="BT3" s="5" t="s">
        <v>57</v>
      </c>
      <c r="BU3" s="5" t="s">
        <v>58</v>
      </c>
      <c r="BV3" s="5" t="s">
        <v>59</v>
      </c>
      <c r="BW3" s="5" t="s">
        <v>60</v>
      </c>
      <c r="BX3" s="5" t="s">
        <v>61</v>
      </c>
      <c r="BY3" s="5" t="s">
        <v>62</v>
      </c>
      <c r="BZ3" s="5" t="s">
        <v>63</v>
      </c>
      <c r="CA3" s="5" t="s">
        <v>64</v>
      </c>
      <c r="CB3" s="5" t="s">
        <v>65</v>
      </c>
      <c r="CC3" s="5" t="s">
        <v>66</v>
      </c>
      <c r="CD3" s="5" t="s">
        <v>67</v>
      </c>
      <c r="CE3" s="5" t="s">
        <v>68</v>
      </c>
      <c r="CF3" s="2" t="s">
        <v>69</v>
      </c>
      <c r="CG3" s="2" t="s">
        <v>70</v>
      </c>
      <c r="CH3" s="2" t="s">
        <v>71</v>
      </c>
    </row>
    <row r="4" spans="1:86" x14ac:dyDescent="0.2">
      <c r="A4">
        <v>118339270419</v>
      </c>
      <c r="B4">
        <v>451177479</v>
      </c>
      <c r="C4" s="1">
        <v>45084.844189814816</v>
      </c>
      <c r="D4" s="1">
        <v>45084.849803240744</v>
      </c>
      <c r="E4" t="s">
        <v>186</v>
      </c>
      <c r="F4" s="4" t="s">
        <v>187</v>
      </c>
      <c r="G4" s="4" t="s">
        <v>188</v>
      </c>
      <c r="H4" t="s">
        <v>189</v>
      </c>
      <c r="K4" s="16">
        <f>IF(M4&gt;8,1,IF(M4&lt;7,-1,0))</f>
        <v>1</v>
      </c>
      <c r="L4" s="16">
        <v>1</v>
      </c>
      <c r="M4">
        <v>10</v>
      </c>
      <c r="O4" t="s">
        <v>77</v>
      </c>
      <c r="P4" t="s">
        <v>77</v>
      </c>
      <c r="Q4" t="s">
        <v>77</v>
      </c>
      <c r="R4" t="s">
        <v>79</v>
      </c>
      <c r="S4" t="s">
        <v>77</v>
      </c>
      <c r="U4">
        <v>120</v>
      </c>
      <c r="V4">
        <v>30</v>
      </c>
      <c r="X4" s="21">
        <f>IFERROR(U4/V4,"")</f>
        <v>4</v>
      </c>
      <c r="Y4" s="21" t="str">
        <f>IFERROR(IF(W4/V4=0,"",W4/V4),"")</f>
        <v/>
      </c>
      <c r="Z4" t="s">
        <v>167</v>
      </c>
      <c r="AD4" t="s">
        <v>23</v>
      </c>
      <c r="AN4" t="s">
        <v>190</v>
      </c>
      <c r="AP4" t="s">
        <v>34</v>
      </c>
      <c r="BF4" t="s">
        <v>48</v>
      </c>
      <c r="BJ4" t="s">
        <v>52</v>
      </c>
      <c r="BN4" t="s">
        <v>82</v>
      </c>
      <c r="BQ4" t="s">
        <v>108</v>
      </c>
      <c r="BT4" s="7">
        <v>416.4</v>
      </c>
      <c r="BU4" s="7" t="e">
        <f>VLOOKUP(H4,[1]Sheet1!$A:$D,2,0)</f>
        <v>#N/A</v>
      </c>
      <c r="BV4" s="7" t="e">
        <f>VLOOKUP(H4,[1]Sheet1!$A:$D,3,0)</f>
        <v>#N/A</v>
      </c>
      <c r="BW4" s="7" t="e">
        <f>VLOOKUP(H4,[1]Sheet1!$A:$D,4,0)</f>
        <v>#N/A</v>
      </c>
      <c r="BX4" s="6" t="s">
        <v>129</v>
      </c>
      <c r="BY4" s="6" t="s">
        <v>191</v>
      </c>
      <c r="BZ4" s="6" t="s">
        <v>86</v>
      </c>
      <c r="CA4" s="6" t="s">
        <v>96</v>
      </c>
      <c r="CB4" s="6" t="s">
        <v>134</v>
      </c>
      <c r="CC4" s="6" t="s">
        <v>162</v>
      </c>
      <c r="CD4" s="6" t="s">
        <v>90</v>
      </c>
      <c r="CE4" s="6">
        <v>180</v>
      </c>
      <c r="CF4">
        <f>COUNTA(AC4:AN4)</f>
        <v>2</v>
      </c>
      <c r="CG4">
        <f>COUNTA(AO4:BD4)</f>
        <v>1</v>
      </c>
      <c r="CH4">
        <f>COUNTA(BE4:BM4)</f>
        <v>2</v>
      </c>
    </row>
    <row r="5" spans="1:86" x14ac:dyDescent="0.2">
      <c r="A5">
        <v>118339034703</v>
      </c>
      <c r="B5">
        <v>451177479</v>
      </c>
      <c r="C5" s="1">
        <v>45084.678680555553</v>
      </c>
      <c r="D5" s="1">
        <v>45084.678773148145</v>
      </c>
      <c r="E5" t="s">
        <v>192</v>
      </c>
      <c r="F5" s="4" t="s">
        <v>91</v>
      </c>
      <c r="G5" s="4" t="s">
        <v>92</v>
      </c>
      <c r="H5" t="s">
        <v>93</v>
      </c>
      <c r="K5" s="16">
        <f t="shared" ref="K5:K68" si="0">IF(M5&gt;8,1,IF(M5&lt;7,-1,0))</f>
        <v>1</v>
      </c>
      <c r="L5" s="16">
        <v>1</v>
      </c>
      <c r="M5">
        <v>9</v>
      </c>
      <c r="X5" s="21" t="str">
        <f t="shared" ref="X5:X68" si="1">IFERROR(U5/V5,"")</f>
        <v/>
      </c>
      <c r="Y5" s="21" t="str">
        <f t="shared" ref="Y5:Y68" si="2">IFERROR(IF(W5/V5=0,"",W5/V5),"")</f>
        <v/>
      </c>
      <c r="BT5" s="7">
        <v>9738</v>
      </c>
      <c r="BU5" s="7" t="e">
        <f>VLOOKUP(H5,[1]Sheet1!$A:$D,2,0)</f>
        <v>#N/A</v>
      </c>
      <c r="BV5" s="7" t="e">
        <f>VLOOKUP(H5,[1]Sheet1!$A:$D,3,0)</f>
        <v>#N/A</v>
      </c>
      <c r="BW5" s="7" t="e">
        <f>VLOOKUP(H5,[1]Sheet1!$A:$D,4,0)</f>
        <v>#N/A</v>
      </c>
      <c r="BX5" s="6" t="s">
        <v>94</v>
      </c>
      <c r="BY5" s="6" t="s">
        <v>95</v>
      </c>
      <c r="BZ5" s="6" t="s">
        <v>86</v>
      </c>
      <c r="CA5" s="6" t="s">
        <v>96</v>
      </c>
      <c r="CB5" s="6" t="s">
        <v>97</v>
      </c>
      <c r="CC5" s="6" t="s">
        <v>89</v>
      </c>
      <c r="CD5" s="6" t="s">
        <v>98</v>
      </c>
      <c r="CE5" s="6">
        <v>194</v>
      </c>
      <c r="CF5">
        <f t="shared" ref="CF5:CF68" si="3">COUNTA(AC5:AN5)</f>
        <v>0</v>
      </c>
      <c r="CG5">
        <f t="shared" ref="CG5:CG68" si="4">COUNTA(AO5:BD5)</f>
        <v>0</v>
      </c>
      <c r="CH5">
        <f t="shared" ref="CH5:CH68" si="5">COUNTA(BE5:BM5)</f>
        <v>0</v>
      </c>
    </row>
    <row r="6" spans="1:86" x14ac:dyDescent="0.2">
      <c r="A6">
        <v>118338836935</v>
      </c>
      <c r="B6">
        <v>451177479</v>
      </c>
      <c r="C6" s="1">
        <v>45084.465578703705</v>
      </c>
      <c r="D6" s="1">
        <v>45084.468599537038</v>
      </c>
      <c r="E6" t="s">
        <v>193</v>
      </c>
      <c r="F6" s="4" t="s">
        <v>194</v>
      </c>
      <c r="G6" s="4" t="s">
        <v>195</v>
      </c>
      <c r="H6" t="s">
        <v>196</v>
      </c>
      <c r="K6" s="16">
        <f t="shared" si="0"/>
        <v>-1</v>
      </c>
      <c r="L6" s="16">
        <v>1</v>
      </c>
      <c r="M6">
        <v>2</v>
      </c>
      <c r="N6" t="s">
        <v>197</v>
      </c>
      <c r="O6" t="s">
        <v>78</v>
      </c>
      <c r="P6" t="s">
        <v>78</v>
      </c>
      <c r="Q6" t="s">
        <v>78</v>
      </c>
      <c r="R6" t="s">
        <v>78</v>
      </c>
      <c r="S6" t="s">
        <v>76</v>
      </c>
      <c r="X6" s="21" t="str">
        <f t="shared" si="1"/>
        <v/>
      </c>
      <c r="Y6" s="21" t="str">
        <f t="shared" si="2"/>
        <v/>
      </c>
      <c r="Z6" t="s">
        <v>103</v>
      </c>
      <c r="AB6" t="s">
        <v>198</v>
      </c>
      <c r="AI6" t="s">
        <v>28</v>
      </c>
      <c r="AJ6" t="s">
        <v>29</v>
      </c>
      <c r="AP6" t="s">
        <v>34</v>
      </c>
      <c r="BE6" t="s">
        <v>22</v>
      </c>
      <c r="BN6" t="s">
        <v>199</v>
      </c>
      <c r="BP6" t="s">
        <v>200</v>
      </c>
      <c r="BQ6" t="s">
        <v>108</v>
      </c>
      <c r="BT6" s="7">
        <v>8191.04</v>
      </c>
      <c r="BU6" s="7" t="e">
        <f>VLOOKUP(H6,[1]Sheet1!$A:$D,2,0)</f>
        <v>#N/A</v>
      </c>
      <c r="BV6" s="7" t="e">
        <f>VLOOKUP(H6,[1]Sheet1!$A:$D,3,0)</f>
        <v>#N/A</v>
      </c>
      <c r="BW6" s="7" t="e">
        <f>VLOOKUP(H6,[1]Sheet1!$A:$D,4,0)</f>
        <v>#N/A</v>
      </c>
      <c r="BX6" s="6" t="s">
        <v>129</v>
      </c>
      <c r="BY6" s="6" t="s">
        <v>191</v>
      </c>
      <c r="BZ6" s="6" t="s">
        <v>86</v>
      </c>
      <c r="CA6" s="6" t="s">
        <v>96</v>
      </c>
      <c r="CB6" s="6" t="s">
        <v>139</v>
      </c>
      <c r="CC6" s="6" t="s">
        <v>162</v>
      </c>
      <c r="CD6" s="6" t="s">
        <v>153</v>
      </c>
      <c r="CE6" s="6">
        <v>175</v>
      </c>
      <c r="CF6">
        <f t="shared" si="3"/>
        <v>2</v>
      </c>
      <c r="CG6">
        <f t="shared" si="4"/>
        <v>1</v>
      </c>
      <c r="CH6">
        <f t="shared" si="5"/>
        <v>1</v>
      </c>
    </row>
    <row r="7" spans="1:86" x14ac:dyDescent="0.2">
      <c r="A7">
        <v>118338647195</v>
      </c>
      <c r="B7">
        <v>451177479</v>
      </c>
      <c r="C7" s="1">
        <v>45084.182615740741</v>
      </c>
      <c r="D7" s="1">
        <v>45084.182708333334</v>
      </c>
      <c r="E7" t="s">
        <v>201</v>
      </c>
      <c r="F7" s="4" t="s">
        <v>202</v>
      </c>
      <c r="G7" s="4" t="s">
        <v>203</v>
      </c>
      <c r="H7" t="s">
        <v>204</v>
      </c>
      <c r="K7" s="16">
        <f t="shared" si="0"/>
        <v>1</v>
      </c>
      <c r="L7" s="16">
        <v>1</v>
      </c>
      <c r="M7">
        <v>10</v>
      </c>
      <c r="X7" s="21" t="str">
        <f t="shared" si="1"/>
        <v/>
      </c>
      <c r="Y7" s="21" t="str">
        <f t="shared" si="2"/>
        <v/>
      </c>
      <c r="BT7" s="7">
        <v>103374.45</v>
      </c>
      <c r="BU7" s="7" t="e">
        <f>VLOOKUP(H7,[1]Sheet1!$A:$D,2,0)</f>
        <v>#N/A</v>
      </c>
      <c r="BV7" s="7" t="e">
        <f>VLOOKUP(H7,[1]Sheet1!$A:$D,3,0)</f>
        <v>#N/A</v>
      </c>
      <c r="BW7" s="7" t="e">
        <f>VLOOKUP(H7,[1]Sheet1!$A:$D,4,0)</f>
        <v>#N/A</v>
      </c>
      <c r="BX7" s="6" t="s">
        <v>94</v>
      </c>
      <c r="BY7" s="6" t="s">
        <v>205</v>
      </c>
      <c r="BZ7" s="6" t="s">
        <v>128</v>
      </c>
      <c r="CA7" s="6" t="s">
        <v>126</v>
      </c>
      <c r="CB7" s="6" t="s">
        <v>143</v>
      </c>
      <c r="CC7" s="6" t="s">
        <v>138</v>
      </c>
      <c r="CD7" s="6" t="s">
        <v>98</v>
      </c>
      <c r="CE7" s="6">
        <v>65</v>
      </c>
      <c r="CF7">
        <f t="shared" si="3"/>
        <v>0</v>
      </c>
      <c r="CG7">
        <f t="shared" si="4"/>
        <v>0</v>
      </c>
      <c r="CH7">
        <f t="shared" si="5"/>
        <v>0</v>
      </c>
    </row>
    <row r="8" spans="1:86" x14ac:dyDescent="0.2">
      <c r="A8">
        <v>118338625850</v>
      </c>
      <c r="B8">
        <v>451177479</v>
      </c>
      <c r="C8" s="1">
        <v>45084.144953703704</v>
      </c>
      <c r="D8" s="1">
        <v>45084.153668981482</v>
      </c>
      <c r="E8" t="s">
        <v>206</v>
      </c>
      <c r="F8" s="4" t="s">
        <v>207</v>
      </c>
      <c r="G8" s="4" t="s">
        <v>208</v>
      </c>
      <c r="H8" t="s">
        <v>209</v>
      </c>
      <c r="K8" s="16">
        <f t="shared" si="0"/>
        <v>1</v>
      </c>
      <c r="L8" s="16">
        <v>1</v>
      </c>
      <c r="M8">
        <v>10</v>
      </c>
      <c r="X8" s="21" t="str">
        <f t="shared" si="1"/>
        <v/>
      </c>
      <c r="Y8" s="21" t="str">
        <f t="shared" si="2"/>
        <v/>
      </c>
      <c r="BT8" s="7">
        <v>442937.35</v>
      </c>
      <c r="BU8" s="7" t="e">
        <f>VLOOKUP(H8,[1]Sheet1!$A:$D,2,0)</f>
        <v>#N/A</v>
      </c>
      <c r="BV8" s="7" t="e">
        <f>VLOOKUP(H8,[1]Sheet1!$A:$D,3,0)</f>
        <v>#N/A</v>
      </c>
      <c r="BW8" s="7" t="e">
        <f>VLOOKUP(H8,[1]Sheet1!$A:$D,4,0)</f>
        <v>#N/A</v>
      </c>
      <c r="BX8" s="6" t="s">
        <v>94</v>
      </c>
      <c r="BY8" s="6" t="s">
        <v>205</v>
      </c>
      <c r="BZ8" s="6" t="s">
        <v>128</v>
      </c>
      <c r="CA8" s="6" t="s">
        <v>126</v>
      </c>
      <c r="CB8" s="6" t="s">
        <v>143</v>
      </c>
      <c r="CC8" s="6" t="s">
        <v>138</v>
      </c>
      <c r="CD8" s="6" t="s">
        <v>153</v>
      </c>
      <c r="CE8" s="6">
        <v>212</v>
      </c>
      <c r="CF8">
        <f t="shared" si="3"/>
        <v>0</v>
      </c>
      <c r="CG8">
        <f t="shared" si="4"/>
        <v>0</v>
      </c>
      <c r="CH8">
        <f t="shared" si="5"/>
        <v>0</v>
      </c>
    </row>
    <row r="9" spans="1:86" x14ac:dyDescent="0.2">
      <c r="A9">
        <v>118338293305</v>
      </c>
      <c r="B9">
        <v>451177479</v>
      </c>
      <c r="C9" s="1">
        <v>45083.85261574074</v>
      </c>
      <c r="D9" s="1">
        <v>45083.853958333333</v>
      </c>
      <c r="E9" t="s">
        <v>210</v>
      </c>
      <c r="F9" s="4" t="s">
        <v>211</v>
      </c>
      <c r="G9" s="4" t="s">
        <v>212</v>
      </c>
      <c r="H9" t="s">
        <v>213</v>
      </c>
      <c r="K9" s="16">
        <f t="shared" si="0"/>
        <v>1</v>
      </c>
      <c r="L9" s="16">
        <v>1</v>
      </c>
      <c r="M9">
        <v>9</v>
      </c>
      <c r="O9" t="s">
        <v>78</v>
      </c>
      <c r="P9" t="s">
        <v>78</v>
      </c>
      <c r="Q9" t="s">
        <v>78</v>
      </c>
      <c r="R9" t="s">
        <v>79</v>
      </c>
      <c r="S9" t="s">
        <v>77</v>
      </c>
      <c r="U9">
        <v>120</v>
      </c>
      <c r="V9">
        <v>30</v>
      </c>
      <c r="X9" s="21">
        <f t="shared" si="1"/>
        <v>4</v>
      </c>
      <c r="Y9" s="21" t="str">
        <f t="shared" si="2"/>
        <v/>
      </c>
      <c r="Z9" t="s">
        <v>168</v>
      </c>
      <c r="BT9" s="7">
        <v>32926.51</v>
      </c>
      <c r="BU9" s="7" t="e">
        <f>VLOOKUP(H9,[1]Sheet1!$A:$D,2,0)</f>
        <v>#N/A</v>
      </c>
      <c r="BV9" s="7" t="e">
        <f>VLOOKUP(H9,[1]Sheet1!$A:$D,3,0)</f>
        <v>#N/A</v>
      </c>
      <c r="BW9" s="7" t="e">
        <f>VLOOKUP(H9,[1]Sheet1!$A:$D,4,0)</f>
        <v>#N/A</v>
      </c>
      <c r="BX9" s="6" t="s">
        <v>94</v>
      </c>
      <c r="BY9" s="6" t="s">
        <v>214</v>
      </c>
      <c r="BZ9" s="6" t="s">
        <v>86</v>
      </c>
      <c r="CA9" s="6" t="s">
        <v>87</v>
      </c>
      <c r="CB9" s="6" t="s">
        <v>88</v>
      </c>
      <c r="CC9" s="6" t="s">
        <v>162</v>
      </c>
      <c r="CD9" s="6" t="s">
        <v>90</v>
      </c>
      <c r="CE9" s="6">
        <v>91</v>
      </c>
      <c r="CF9">
        <f t="shared" si="3"/>
        <v>0</v>
      </c>
      <c r="CG9">
        <f t="shared" si="4"/>
        <v>0</v>
      </c>
      <c r="CH9">
        <f t="shared" si="5"/>
        <v>0</v>
      </c>
    </row>
    <row r="10" spans="1:86" x14ac:dyDescent="0.2">
      <c r="A10">
        <v>118337953799</v>
      </c>
      <c r="B10">
        <v>451177479</v>
      </c>
      <c r="C10" s="1">
        <v>45083.621018518519</v>
      </c>
      <c r="D10" s="1">
        <v>45083.621157407404</v>
      </c>
      <c r="E10" t="s">
        <v>215</v>
      </c>
      <c r="F10" s="4" t="s">
        <v>216</v>
      </c>
      <c r="G10" s="4" t="s">
        <v>217</v>
      </c>
      <c r="H10" t="s">
        <v>218</v>
      </c>
      <c r="K10" s="16">
        <f t="shared" si="0"/>
        <v>1</v>
      </c>
      <c r="L10" s="16">
        <v>1</v>
      </c>
      <c r="M10">
        <v>9</v>
      </c>
      <c r="X10" s="21" t="str">
        <f t="shared" si="1"/>
        <v/>
      </c>
      <c r="Y10" s="21" t="str">
        <f t="shared" si="2"/>
        <v/>
      </c>
      <c r="BT10" s="7">
        <v>509.05</v>
      </c>
      <c r="BU10" s="7" t="e">
        <f>VLOOKUP(H10,[1]Sheet1!$A:$D,2,0)</f>
        <v>#N/A</v>
      </c>
      <c r="BV10" s="7" t="e">
        <f>VLOOKUP(H10,[1]Sheet1!$A:$D,3,0)</f>
        <v>#N/A</v>
      </c>
      <c r="BW10" s="7" t="e">
        <f>VLOOKUP(H10,[1]Sheet1!$A:$D,4,0)</f>
        <v>#N/A</v>
      </c>
      <c r="BX10" s="6" t="s">
        <v>125</v>
      </c>
      <c r="BY10" s="6" t="s">
        <v>219</v>
      </c>
      <c r="BZ10" s="6" t="s">
        <v>124</v>
      </c>
      <c r="CA10" s="6" t="s">
        <v>96</v>
      </c>
      <c r="CB10" s="6" t="s">
        <v>134</v>
      </c>
      <c r="CC10" s="6" t="s">
        <v>157</v>
      </c>
      <c r="CD10" s="6" t="s">
        <v>90</v>
      </c>
      <c r="CE10" s="6">
        <v>144</v>
      </c>
      <c r="CF10">
        <f t="shared" si="3"/>
        <v>0</v>
      </c>
      <c r="CG10">
        <f t="shared" si="4"/>
        <v>0</v>
      </c>
      <c r="CH10">
        <f t="shared" si="5"/>
        <v>0</v>
      </c>
    </row>
    <row r="11" spans="1:86" x14ac:dyDescent="0.2">
      <c r="A11">
        <v>118337850253</v>
      </c>
      <c r="B11">
        <v>451177479</v>
      </c>
      <c r="C11" s="1">
        <v>45083.497916666667</v>
      </c>
      <c r="D11" s="1">
        <v>45083.501747685186</v>
      </c>
      <c r="E11" t="s">
        <v>220</v>
      </c>
      <c r="F11" s="4" t="s">
        <v>221</v>
      </c>
      <c r="G11" s="4" t="s">
        <v>222</v>
      </c>
      <c r="H11" t="s">
        <v>223</v>
      </c>
      <c r="K11" s="16">
        <f t="shared" si="0"/>
        <v>0</v>
      </c>
      <c r="L11" s="16">
        <v>1</v>
      </c>
      <c r="M11">
        <v>7</v>
      </c>
      <c r="O11" t="s">
        <v>77</v>
      </c>
      <c r="P11" t="s">
        <v>77</v>
      </c>
      <c r="Q11" t="s">
        <v>77</v>
      </c>
      <c r="R11" t="s">
        <v>77</v>
      </c>
      <c r="S11" t="s">
        <v>78</v>
      </c>
      <c r="U11">
        <v>240</v>
      </c>
      <c r="V11">
        <v>60</v>
      </c>
      <c r="X11" s="21">
        <f t="shared" si="1"/>
        <v>4</v>
      </c>
      <c r="Y11" s="21" t="str">
        <f t="shared" si="2"/>
        <v/>
      </c>
      <c r="Z11" t="s">
        <v>103</v>
      </c>
      <c r="AC11" t="s">
        <v>22</v>
      </c>
      <c r="AO11" t="s">
        <v>22</v>
      </c>
      <c r="BF11" t="s">
        <v>48</v>
      </c>
      <c r="BN11" t="s">
        <v>224</v>
      </c>
      <c r="BP11" t="s">
        <v>225</v>
      </c>
      <c r="BQ11" t="s">
        <v>83</v>
      </c>
      <c r="BT11" s="7">
        <v>7418.95</v>
      </c>
      <c r="BU11" s="7" t="e">
        <f>VLOOKUP(H11,[1]Sheet1!$A:$D,2,0)</f>
        <v>#N/A</v>
      </c>
      <c r="BV11" s="7" t="e">
        <f>VLOOKUP(H11,[1]Sheet1!$A:$D,3,0)</f>
        <v>#N/A</v>
      </c>
      <c r="BW11" s="7" t="e">
        <f>VLOOKUP(H11,[1]Sheet1!$A:$D,4,0)</f>
        <v>#N/A</v>
      </c>
      <c r="BX11" s="6" t="s">
        <v>135</v>
      </c>
      <c r="BY11" s="6" t="s">
        <v>226</v>
      </c>
      <c r="BZ11" s="6" t="s">
        <v>86</v>
      </c>
      <c r="CA11" s="6" t="s">
        <v>96</v>
      </c>
      <c r="CB11" s="6" t="s">
        <v>139</v>
      </c>
      <c r="CC11" s="6" t="s">
        <v>154</v>
      </c>
      <c r="CD11" s="6" t="s">
        <v>90</v>
      </c>
      <c r="CE11" s="6">
        <v>211</v>
      </c>
      <c r="CF11">
        <f t="shared" si="3"/>
        <v>1</v>
      </c>
      <c r="CG11">
        <f t="shared" si="4"/>
        <v>1</v>
      </c>
      <c r="CH11">
        <f t="shared" si="5"/>
        <v>1</v>
      </c>
    </row>
    <row r="12" spans="1:86" x14ac:dyDescent="0.2">
      <c r="A12">
        <v>118337737429</v>
      </c>
      <c r="B12">
        <v>451177479</v>
      </c>
      <c r="C12" s="1">
        <v>45083.316331018519</v>
      </c>
      <c r="D12" s="1">
        <v>45083.316458333335</v>
      </c>
      <c r="E12" t="s">
        <v>227</v>
      </c>
      <c r="F12" s="4" t="s">
        <v>228</v>
      </c>
      <c r="G12" s="4" t="s">
        <v>229</v>
      </c>
      <c r="H12" t="s">
        <v>230</v>
      </c>
      <c r="K12" s="16">
        <f t="shared" si="0"/>
        <v>0</v>
      </c>
      <c r="L12" s="16">
        <v>1</v>
      </c>
      <c r="M12">
        <v>7</v>
      </c>
      <c r="X12" s="21" t="str">
        <f t="shared" si="1"/>
        <v/>
      </c>
      <c r="Y12" s="21" t="str">
        <f t="shared" si="2"/>
        <v/>
      </c>
      <c r="BT12" s="7">
        <v>1456.23</v>
      </c>
      <c r="BU12" s="7" t="e">
        <f>VLOOKUP(H12,[1]Sheet1!$A:$D,2,0)</f>
        <v>#N/A</v>
      </c>
      <c r="BV12" s="7" t="e">
        <f>VLOOKUP(H12,[1]Sheet1!$A:$D,3,0)</f>
        <v>#N/A</v>
      </c>
      <c r="BW12" s="7" t="e">
        <f>VLOOKUP(H12,[1]Sheet1!$A:$D,4,0)</f>
        <v>#N/A</v>
      </c>
      <c r="BX12" s="6" t="s">
        <v>144</v>
      </c>
      <c r="BY12" s="6" t="s">
        <v>231</v>
      </c>
      <c r="BZ12" s="6" t="s">
        <v>86</v>
      </c>
      <c r="CA12" s="6" t="s">
        <v>96</v>
      </c>
      <c r="CB12" s="6" t="s">
        <v>97</v>
      </c>
      <c r="CC12" s="6" t="s">
        <v>162</v>
      </c>
      <c r="CD12" s="6" t="s">
        <v>90</v>
      </c>
      <c r="CE12" s="6">
        <v>60</v>
      </c>
      <c r="CF12">
        <f t="shared" si="3"/>
        <v>0</v>
      </c>
      <c r="CG12">
        <f t="shared" si="4"/>
        <v>0</v>
      </c>
      <c r="CH12">
        <f t="shared" si="5"/>
        <v>0</v>
      </c>
    </row>
    <row r="13" spans="1:86" x14ac:dyDescent="0.2">
      <c r="A13">
        <v>118337728868</v>
      </c>
      <c r="B13">
        <v>451177479</v>
      </c>
      <c r="C13" s="1">
        <v>45083.301157407404</v>
      </c>
      <c r="D13" s="1">
        <v>45083.305601851855</v>
      </c>
      <c r="E13" t="s">
        <v>232</v>
      </c>
      <c r="F13" s="4" t="s">
        <v>99</v>
      </c>
      <c r="G13" s="4" t="s">
        <v>100</v>
      </c>
      <c r="H13" t="s">
        <v>101</v>
      </c>
      <c r="K13" s="16">
        <f t="shared" si="0"/>
        <v>-1</v>
      </c>
      <c r="L13" s="16">
        <v>1</v>
      </c>
      <c r="M13">
        <v>5</v>
      </c>
      <c r="N13" t="s">
        <v>102</v>
      </c>
      <c r="O13" t="s">
        <v>78</v>
      </c>
      <c r="P13" t="s">
        <v>79</v>
      </c>
      <c r="Q13" t="s">
        <v>77</v>
      </c>
      <c r="R13" t="s">
        <v>78</v>
      </c>
      <c r="S13" t="s">
        <v>78</v>
      </c>
      <c r="U13">
        <v>70</v>
      </c>
      <c r="V13">
        <v>64</v>
      </c>
      <c r="X13" s="21">
        <f t="shared" si="1"/>
        <v>1.09375</v>
      </c>
      <c r="Y13" s="21" t="str">
        <f t="shared" si="2"/>
        <v/>
      </c>
      <c r="Z13" t="s">
        <v>103</v>
      </c>
      <c r="AB13" t="s">
        <v>104</v>
      </c>
      <c r="AN13" t="s">
        <v>105</v>
      </c>
      <c r="BD13" t="s">
        <v>106</v>
      </c>
      <c r="BM13" t="s">
        <v>107</v>
      </c>
      <c r="BN13" t="s">
        <v>82</v>
      </c>
      <c r="BQ13" t="s">
        <v>108</v>
      </c>
      <c r="BS13" t="s">
        <v>109</v>
      </c>
      <c r="BT13" s="7">
        <v>0</v>
      </c>
      <c r="BU13" s="7" t="e">
        <f>VLOOKUP(H13,[1]Sheet1!$A:$D,2,0)</f>
        <v>#N/A</v>
      </c>
      <c r="BV13" s="7" t="e">
        <f>VLOOKUP(H13,[1]Sheet1!$A:$D,3,0)</f>
        <v>#N/A</v>
      </c>
      <c r="BW13" s="7" t="e">
        <f>VLOOKUP(H13,[1]Sheet1!$A:$D,4,0)</f>
        <v>#N/A</v>
      </c>
      <c r="BX13" s="6" t="s">
        <v>110</v>
      </c>
      <c r="BY13" s="6" t="s">
        <v>111</v>
      </c>
      <c r="BZ13" s="6" t="s">
        <v>86</v>
      </c>
      <c r="CA13" s="6" t="s">
        <v>87</v>
      </c>
      <c r="CB13" s="6" t="s">
        <v>112</v>
      </c>
      <c r="CC13" s="6" t="s">
        <v>89</v>
      </c>
      <c r="CD13" s="6" t="s">
        <v>113</v>
      </c>
      <c r="CE13" s="6">
        <v>55</v>
      </c>
      <c r="CF13">
        <f t="shared" si="3"/>
        <v>1</v>
      </c>
      <c r="CG13">
        <f t="shared" si="4"/>
        <v>1</v>
      </c>
      <c r="CH13">
        <f t="shared" si="5"/>
        <v>1</v>
      </c>
    </row>
    <row r="14" spans="1:86" x14ac:dyDescent="0.2">
      <c r="A14">
        <v>118337707198</v>
      </c>
      <c r="B14">
        <v>451177479</v>
      </c>
      <c r="C14" s="1">
        <v>45083.266273148147</v>
      </c>
      <c r="D14" s="1">
        <v>45083.266886574071</v>
      </c>
      <c r="E14" t="s">
        <v>233</v>
      </c>
      <c r="F14" s="4" t="s">
        <v>234</v>
      </c>
      <c r="G14" s="4" t="s">
        <v>235</v>
      </c>
      <c r="H14" t="s">
        <v>236</v>
      </c>
      <c r="K14" s="16">
        <f t="shared" si="0"/>
        <v>0</v>
      </c>
      <c r="L14" s="16">
        <v>1</v>
      </c>
      <c r="M14">
        <v>8</v>
      </c>
      <c r="X14" s="21" t="str">
        <f t="shared" si="1"/>
        <v/>
      </c>
      <c r="Y14" s="21" t="str">
        <f t="shared" si="2"/>
        <v/>
      </c>
      <c r="BT14" s="7">
        <v>19984.5</v>
      </c>
      <c r="BU14" s="7" t="e">
        <f>VLOOKUP(H14,[1]Sheet1!$A:$D,2,0)</f>
        <v>#N/A</v>
      </c>
      <c r="BV14" s="7" t="e">
        <f>VLOOKUP(H14,[1]Sheet1!$A:$D,3,0)</f>
        <v>#N/A</v>
      </c>
      <c r="BW14" s="7" t="e">
        <f>VLOOKUP(H14,[1]Sheet1!$A:$D,4,0)</f>
        <v>#N/A</v>
      </c>
      <c r="BX14" s="6" t="s">
        <v>129</v>
      </c>
      <c r="BY14" s="6" t="s">
        <v>111</v>
      </c>
      <c r="BZ14" s="6" t="s">
        <v>86</v>
      </c>
      <c r="CA14" s="6" t="s">
        <v>87</v>
      </c>
      <c r="CB14" s="6" t="s">
        <v>145</v>
      </c>
      <c r="CC14" s="6" t="s">
        <v>162</v>
      </c>
      <c r="CD14" s="6" t="s">
        <v>98</v>
      </c>
      <c r="CE14" s="6">
        <v>92</v>
      </c>
      <c r="CF14">
        <f t="shared" si="3"/>
        <v>0</v>
      </c>
      <c r="CG14">
        <f t="shared" si="4"/>
        <v>0</v>
      </c>
      <c r="CH14">
        <f t="shared" si="5"/>
        <v>0</v>
      </c>
    </row>
    <row r="15" spans="1:86" x14ac:dyDescent="0.2">
      <c r="A15">
        <v>118337654886</v>
      </c>
      <c r="B15">
        <v>451177479</v>
      </c>
      <c r="C15" s="1">
        <v>45083.192083333335</v>
      </c>
      <c r="D15" s="1">
        <v>45083.205138888887</v>
      </c>
      <c r="E15" t="s">
        <v>237</v>
      </c>
      <c r="F15" s="4" t="s">
        <v>238</v>
      </c>
      <c r="G15" s="4" t="s">
        <v>239</v>
      </c>
      <c r="H15" t="s">
        <v>240</v>
      </c>
      <c r="K15" s="16">
        <f t="shared" si="0"/>
        <v>0</v>
      </c>
      <c r="L15" s="16">
        <v>1</v>
      </c>
      <c r="M15">
        <v>8</v>
      </c>
      <c r="O15" t="s">
        <v>79</v>
      </c>
      <c r="P15" t="s">
        <v>79</v>
      </c>
      <c r="Q15" t="s">
        <v>78</v>
      </c>
      <c r="R15" t="s">
        <v>79</v>
      </c>
      <c r="S15" t="s">
        <v>77</v>
      </c>
      <c r="U15">
        <v>120</v>
      </c>
      <c r="V15">
        <v>17</v>
      </c>
      <c r="W15">
        <v>20</v>
      </c>
      <c r="X15" s="21">
        <f t="shared" si="1"/>
        <v>7.0588235294117645</v>
      </c>
      <c r="Y15" s="21">
        <f t="shared" si="2"/>
        <v>1.1764705882352942</v>
      </c>
      <c r="Z15" t="s">
        <v>168</v>
      </c>
      <c r="AC15" t="s">
        <v>22</v>
      </c>
      <c r="AP15" t="s">
        <v>34</v>
      </c>
      <c r="BF15" t="s">
        <v>48</v>
      </c>
      <c r="BN15" t="s">
        <v>82</v>
      </c>
      <c r="BQ15" t="s">
        <v>108</v>
      </c>
      <c r="BT15" s="7">
        <v>5786.3</v>
      </c>
      <c r="BU15" s="7" t="e">
        <f>VLOOKUP(H15,[1]Sheet1!$A:$D,2,0)</f>
        <v>#N/A</v>
      </c>
      <c r="BV15" s="7" t="e">
        <f>VLOOKUP(H15,[1]Sheet1!$A:$D,3,0)</f>
        <v>#N/A</v>
      </c>
      <c r="BW15" s="7" t="e">
        <f>VLOOKUP(H15,[1]Sheet1!$A:$D,4,0)</f>
        <v>#N/A</v>
      </c>
      <c r="BX15" s="6" t="s">
        <v>129</v>
      </c>
      <c r="BY15" s="6" t="s">
        <v>241</v>
      </c>
      <c r="BZ15" s="6" t="s">
        <v>128</v>
      </c>
      <c r="CA15" s="6" t="s">
        <v>96</v>
      </c>
      <c r="CB15" s="6" t="s">
        <v>131</v>
      </c>
      <c r="CC15" s="6" t="s">
        <v>163</v>
      </c>
      <c r="CD15" s="6" t="s">
        <v>153</v>
      </c>
      <c r="CE15" s="6">
        <v>196</v>
      </c>
      <c r="CF15">
        <f t="shared" si="3"/>
        <v>1</v>
      </c>
      <c r="CG15">
        <f t="shared" si="4"/>
        <v>1</v>
      </c>
      <c r="CH15">
        <f t="shared" si="5"/>
        <v>1</v>
      </c>
    </row>
    <row r="16" spans="1:86" x14ac:dyDescent="0.2">
      <c r="A16">
        <v>118337619569</v>
      </c>
      <c r="B16">
        <v>451177479</v>
      </c>
      <c r="C16" s="1">
        <v>45083.146805555552</v>
      </c>
      <c r="D16" s="1">
        <v>45083.147013888891</v>
      </c>
      <c r="E16" t="s">
        <v>242</v>
      </c>
      <c r="F16" s="4" t="s">
        <v>243</v>
      </c>
      <c r="G16" s="4" t="s">
        <v>244</v>
      </c>
      <c r="H16" t="s">
        <v>245</v>
      </c>
      <c r="K16" s="16">
        <f t="shared" si="0"/>
        <v>0</v>
      </c>
      <c r="L16" s="16">
        <v>1</v>
      </c>
      <c r="M16">
        <v>8</v>
      </c>
      <c r="X16" s="21" t="str">
        <f t="shared" si="1"/>
        <v/>
      </c>
      <c r="Y16" s="21" t="str">
        <f t="shared" si="2"/>
        <v/>
      </c>
      <c r="BT16" s="7">
        <v>16729.5</v>
      </c>
      <c r="BU16" s="7" t="e">
        <f>VLOOKUP(H16,[1]Sheet1!$A:$D,2,0)</f>
        <v>#N/A</v>
      </c>
      <c r="BV16" s="7" t="e">
        <f>VLOOKUP(H16,[1]Sheet1!$A:$D,3,0)</f>
        <v>#N/A</v>
      </c>
      <c r="BW16" s="7" t="e">
        <f>VLOOKUP(H16,[1]Sheet1!$A:$D,4,0)</f>
        <v>#N/A</v>
      </c>
      <c r="BX16" s="6" t="s">
        <v>94</v>
      </c>
      <c r="BY16" s="6" t="s">
        <v>246</v>
      </c>
      <c r="BZ16" s="6" t="s">
        <v>128</v>
      </c>
      <c r="CA16" s="6" t="s">
        <v>87</v>
      </c>
      <c r="CB16" s="6" t="s">
        <v>131</v>
      </c>
      <c r="CC16" s="6" t="s">
        <v>163</v>
      </c>
      <c r="CD16" s="6" t="s">
        <v>90</v>
      </c>
      <c r="CE16" s="6">
        <v>27</v>
      </c>
      <c r="CF16">
        <f t="shared" si="3"/>
        <v>0</v>
      </c>
      <c r="CG16">
        <f t="shared" si="4"/>
        <v>0</v>
      </c>
      <c r="CH16">
        <f t="shared" si="5"/>
        <v>0</v>
      </c>
    </row>
    <row r="17" spans="1:86" x14ac:dyDescent="0.2">
      <c r="A17">
        <v>118337616941</v>
      </c>
      <c r="B17">
        <v>451177479</v>
      </c>
      <c r="C17" s="1">
        <v>45083.143796296295</v>
      </c>
      <c r="D17" s="1">
        <v>45083.143900462965</v>
      </c>
      <c r="E17" t="s">
        <v>247</v>
      </c>
      <c r="F17" s="4" t="s">
        <v>248</v>
      </c>
      <c r="G17" s="4" t="s">
        <v>249</v>
      </c>
      <c r="H17" t="s">
        <v>250</v>
      </c>
      <c r="K17" s="16">
        <f t="shared" si="0"/>
        <v>1</v>
      </c>
      <c r="L17" s="16">
        <v>1</v>
      </c>
      <c r="M17">
        <v>9</v>
      </c>
      <c r="X17" s="21" t="str">
        <f t="shared" si="1"/>
        <v/>
      </c>
      <c r="Y17" s="21" t="str">
        <f t="shared" si="2"/>
        <v/>
      </c>
      <c r="BT17" s="7">
        <v>10201.700000000001</v>
      </c>
      <c r="BU17" s="7" t="e">
        <f>VLOOKUP(H17,[1]Sheet1!$A:$D,2,0)</f>
        <v>#N/A</v>
      </c>
      <c r="BV17" s="7" t="e">
        <f>VLOOKUP(H17,[1]Sheet1!$A:$D,3,0)</f>
        <v>#N/A</v>
      </c>
      <c r="BW17" s="7" t="e">
        <f>VLOOKUP(H17,[1]Sheet1!$A:$D,4,0)</f>
        <v>#N/A</v>
      </c>
      <c r="BX17" s="6" t="s">
        <v>129</v>
      </c>
      <c r="BY17" s="6" t="s">
        <v>241</v>
      </c>
      <c r="BZ17" s="6" t="s">
        <v>128</v>
      </c>
      <c r="CA17" s="6" t="s">
        <v>87</v>
      </c>
      <c r="CB17" s="6" t="s">
        <v>139</v>
      </c>
      <c r="CC17" s="6" t="s">
        <v>163</v>
      </c>
      <c r="CD17" s="6" t="s">
        <v>90</v>
      </c>
      <c r="CE17" s="6">
        <v>189</v>
      </c>
      <c r="CF17">
        <f t="shared" si="3"/>
        <v>0</v>
      </c>
      <c r="CG17">
        <f t="shared" si="4"/>
        <v>0</v>
      </c>
      <c r="CH17">
        <f t="shared" si="5"/>
        <v>0</v>
      </c>
    </row>
    <row r="18" spans="1:86" x14ac:dyDescent="0.2">
      <c r="A18">
        <v>118337574875</v>
      </c>
      <c r="B18">
        <v>451177479</v>
      </c>
      <c r="C18" s="1">
        <v>45083.093587962961</v>
      </c>
      <c r="D18" s="1">
        <v>45083.093831018516</v>
      </c>
      <c r="E18" t="s">
        <v>251</v>
      </c>
      <c r="F18" s="4" t="s">
        <v>252</v>
      </c>
      <c r="G18" s="4" t="s">
        <v>253</v>
      </c>
      <c r="H18" t="s">
        <v>254</v>
      </c>
      <c r="K18" s="16">
        <f t="shared" si="0"/>
        <v>1</v>
      </c>
      <c r="L18" s="16">
        <v>1</v>
      </c>
      <c r="M18">
        <v>10</v>
      </c>
      <c r="X18" s="21" t="str">
        <f t="shared" si="1"/>
        <v/>
      </c>
      <c r="Y18" s="21" t="str">
        <f t="shared" si="2"/>
        <v/>
      </c>
      <c r="BT18" s="7">
        <v>9260.34</v>
      </c>
      <c r="BU18" s="7" t="e">
        <f>VLOOKUP(H18,[1]Sheet1!$A:$D,2,0)</f>
        <v>#N/A</v>
      </c>
      <c r="BV18" s="7" t="e">
        <f>VLOOKUP(H18,[1]Sheet1!$A:$D,3,0)</f>
        <v>#N/A</v>
      </c>
      <c r="BW18" s="7" t="e">
        <f>VLOOKUP(H18,[1]Sheet1!$A:$D,4,0)</f>
        <v>#N/A</v>
      </c>
      <c r="BX18" s="6" t="s">
        <v>129</v>
      </c>
      <c r="BY18" s="6" t="s">
        <v>219</v>
      </c>
      <c r="BZ18" s="6" t="s">
        <v>124</v>
      </c>
      <c r="CA18" s="6" t="s">
        <v>96</v>
      </c>
      <c r="CB18" s="6" t="s">
        <v>97</v>
      </c>
      <c r="CC18" s="6" t="s">
        <v>157</v>
      </c>
      <c r="CD18" s="6" t="s">
        <v>98</v>
      </c>
      <c r="CE18" s="6">
        <v>59</v>
      </c>
      <c r="CF18">
        <f t="shared" si="3"/>
        <v>0</v>
      </c>
      <c r="CG18">
        <f t="shared" si="4"/>
        <v>0</v>
      </c>
      <c r="CH18">
        <f t="shared" si="5"/>
        <v>0</v>
      </c>
    </row>
    <row r="19" spans="1:86" x14ac:dyDescent="0.2">
      <c r="A19">
        <v>118337429860</v>
      </c>
      <c r="B19">
        <v>451177479</v>
      </c>
      <c r="C19" s="1">
        <v>45082.963553240741</v>
      </c>
      <c r="D19" s="1">
        <v>45082.973321759258</v>
      </c>
      <c r="E19" t="s">
        <v>255</v>
      </c>
      <c r="F19" s="4" t="s">
        <v>256</v>
      </c>
      <c r="G19" s="4" t="s">
        <v>257</v>
      </c>
      <c r="H19" t="s">
        <v>258</v>
      </c>
      <c r="K19" s="16">
        <f t="shared" si="0"/>
        <v>-1</v>
      </c>
      <c r="L19" s="16">
        <v>1</v>
      </c>
      <c r="M19">
        <v>5</v>
      </c>
      <c r="N19" t="s">
        <v>259</v>
      </c>
      <c r="O19" t="s">
        <v>78</v>
      </c>
      <c r="P19" t="s">
        <v>78</v>
      </c>
      <c r="Q19" t="s">
        <v>78</v>
      </c>
      <c r="R19" t="s">
        <v>79</v>
      </c>
      <c r="S19" t="s">
        <v>78</v>
      </c>
      <c r="X19" s="21" t="str">
        <f t="shared" si="1"/>
        <v/>
      </c>
      <c r="Y19" s="21" t="str">
        <f t="shared" si="2"/>
        <v/>
      </c>
      <c r="Z19" t="s">
        <v>168</v>
      </c>
      <c r="AJ19" t="s">
        <v>29</v>
      </c>
      <c r="AP19" t="s">
        <v>34</v>
      </c>
      <c r="BF19" t="s">
        <v>48</v>
      </c>
      <c r="BN19" t="s">
        <v>82</v>
      </c>
      <c r="BQ19" t="s">
        <v>108</v>
      </c>
      <c r="BT19" s="7">
        <v>2000</v>
      </c>
      <c r="BU19" s="7" t="e">
        <f>VLOOKUP(H19,[1]Sheet1!$A:$D,2,0)</f>
        <v>#N/A</v>
      </c>
      <c r="BV19" s="7" t="e">
        <f>VLOOKUP(H19,[1]Sheet1!$A:$D,3,0)</f>
        <v>#N/A</v>
      </c>
      <c r="BW19" s="7" t="e">
        <f>VLOOKUP(H19,[1]Sheet1!$A:$D,4,0)</f>
        <v>#N/A</v>
      </c>
      <c r="BX19" s="6" t="s">
        <v>125</v>
      </c>
      <c r="BY19" s="6" t="s">
        <v>219</v>
      </c>
      <c r="BZ19" s="6" t="s">
        <v>124</v>
      </c>
      <c r="CA19" s="6" t="s">
        <v>96</v>
      </c>
      <c r="CB19" s="6" t="s">
        <v>134</v>
      </c>
      <c r="CC19" s="6" t="s">
        <v>157</v>
      </c>
      <c r="CD19" s="6" t="s">
        <v>90</v>
      </c>
      <c r="CE19" s="6">
        <v>18</v>
      </c>
      <c r="CF19">
        <f t="shared" si="3"/>
        <v>1</v>
      </c>
      <c r="CG19">
        <f t="shared" si="4"/>
        <v>1</v>
      </c>
      <c r="CH19">
        <f t="shared" si="5"/>
        <v>1</v>
      </c>
    </row>
    <row r="20" spans="1:86" x14ac:dyDescent="0.2">
      <c r="A20">
        <v>118337419936</v>
      </c>
      <c r="B20">
        <v>451177479</v>
      </c>
      <c r="C20" s="1">
        <v>45082.958321759259</v>
      </c>
      <c r="D20" s="1">
        <v>45082.96434027778</v>
      </c>
      <c r="E20" t="s">
        <v>260</v>
      </c>
      <c r="F20" s="4" t="s">
        <v>261</v>
      </c>
      <c r="G20" s="4" t="s">
        <v>262</v>
      </c>
      <c r="H20" t="s">
        <v>263</v>
      </c>
      <c r="K20" s="16">
        <f t="shared" si="0"/>
        <v>0</v>
      </c>
      <c r="L20" s="16">
        <v>1</v>
      </c>
      <c r="M20">
        <v>8</v>
      </c>
      <c r="O20" t="s">
        <v>79</v>
      </c>
      <c r="P20" t="s">
        <v>79</v>
      </c>
      <c r="Q20" t="s">
        <v>78</v>
      </c>
      <c r="R20" t="s">
        <v>79</v>
      </c>
      <c r="S20" t="s">
        <v>78</v>
      </c>
      <c r="T20" t="s">
        <v>264</v>
      </c>
      <c r="U20">
        <v>60</v>
      </c>
      <c r="V20">
        <v>3</v>
      </c>
      <c r="X20" s="21">
        <f t="shared" si="1"/>
        <v>20</v>
      </c>
      <c r="Y20" s="21" t="str">
        <f t="shared" si="2"/>
        <v/>
      </c>
      <c r="Z20" t="s">
        <v>168</v>
      </c>
      <c r="AB20" t="s">
        <v>265</v>
      </c>
      <c r="AN20" t="s">
        <v>266</v>
      </c>
      <c r="AO20" t="s">
        <v>22</v>
      </c>
      <c r="BF20" t="s">
        <v>48</v>
      </c>
      <c r="BN20" t="s">
        <v>82</v>
      </c>
      <c r="BQ20" t="s">
        <v>108</v>
      </c>
      <c r="BT20" s="7">
        <v>250000.01</v>
      </c>
      <c r="BU20" s="7" t="e">
        <f>VLOOKUP(H20,[1]Sheet1!$A:$D,2,0)</f>
        <v>#N/A</v>
      </c>
      <c r="BV20" s="7" t="e">
        <f>VLOOKUP(H20,[1]Sheet1!$A:$D,3,0)</f>
        <v>#N/A</v>
      </c>
      <c r="BW20" s="7" t="e">
        <f>VLOOKUP(H20,[1]Sheet1!$A:$D,4,0)</f>
        <v>#N/A</v>
      </c>
      <c r="BX20" s="6" t="s">
        <v>125</v>
      </c>
      <c r="BY20" s="6" t="s">
        <v>219</v>
      </c>
      <c r="BZ20" s="6" t="s">
        <v>124</v>
      </c>
      <c r="CA20" s="6" t="s">
        <v>126</v>
      </c>
      <c r="CB20" s="6" t="s">
        <v>147</v>
      </c>
      <c r="CC20" s="6" t="s">
        <v>158</v>
      </c>
      <c r="CD20" s="6" t="s">
        <v>90</v>
      </c>
      <c r="CE20" s="6">
        <v>207</v>
      </c>
      <c r="CF20">
        <f t="shared" si="3"/>
        <v>1</v>
      </c>
      <c r="CG20">
        <f t="shared" si="4"/>
        <v>1</v>
      </c>
      <c r="CH20">
        <f t="shared" si="5"/>
        <v>1</v>
      </c>
    </row>
    <row r="21" spans="1:86" x14ac:dyDescent="0.2">
      <c r="A21">
        <v>118337412423</v>
      </c>
      <c r="B21">
        <v>451177479</v>
      </c>
      <c r="C21" s="1">
        <v>45082.952465277776</v>
      </c>
      <c r="D21" s="1">
        <v>45082.957465277781</v>
      </c>
      <c r="E21" t="s">
        <v>267</v>
      </c>
      <c r="F21" s="4" t="s">
        <v>268</v>
      </c>
      <c r="G21" s="4" t="s">
        <v>269</v>
      </c>
      <c r="H21" t="s">
        <v>270</v>
      </c>
      <c r="K21" s="16">
        <f t="shared" si="0"/>
        <v>1</v>
      </c>
      <c r="L21" s="16">
        <v>1</v>
      </c>
      <c r="M21">
        <v>10</v>
      </c>
      <c r="O21" t="s">
        <v>77</v>
      </c>
      <c r="P21" t="s">
        <v>77</v>
      </c>
      <c r="Q21" t="s">
        <v>77</v>
      </c>
      <c r="R21" t="s">
        <v>77</v>
      </c>
      <c r="S21" t="s">
        <v>77</v>
      </c>
      <c r="U21">
        <v>30</v>
      </c>
      <c r="V21">
        <v>10</v>
      </c>
      <c r="W21">
        <v>0</v>
      </c>
      <c r="X21" s="21">
        <f t="shared" si="1"/>
        <v>3</v>
      </c>
      <c r="Y21" s="21" t="str">
        <f t="shared" si="2"/>
        <v/>
      </c>
      <c r="Z21" t="s">
        <v>167</v>
      </c>
      <c r="AI21" t="s">
        <v>28</v>
      </c>
      <c r="AJ21" t="s">
        <v>29</v>
      </c>
      <c r="AP21" t="s">
        <v>34</v>
      </c>
      <c r="BF21" t="s">
        <v>48</v>
      </c>
      <c r="BN21" t="s">
        <v>82</v>
      </c>
      <c r="BQ21" t="s">
        <v>108</v>
      </c>
      <c r="BT21" s="7">
        <v>6687.9</v>
      </c>
      <c r="BU21" s="7" t="e">
        <f>VLOOKUP(H21,[1]Sheet1!$A:$D,2,0)</f>
        <v>#N/A</v>
      </c>
      <c r="BV21" s="7" t="e">
        <f>VLOOKUP(H21,[1]Sheet1!$A:$D,3,0)</f>
        <v>#N/A</v>
      </c>
      <c r="BW21" s="7" t="e">
        <f>VLOOKUP(H21,[1]Sheet1!$A:$D,4,0)</f>
        <v>#N/A</v>
      </c>
      <c r="BX21" s="6" t="s">
        <v>125</v>
      </c>
      <c r="BY21" s="6" t="s">
        <v>271</v>
      </c>
      <c r="BZ21" s="6" t="s">
        <v>124</v>
      </c>
      <c r="CA21" s="6" t="s">
        <v>96</v>
      </c>
      <c r="CB21" s="6" t="s">
        <v>97</v>
      </c>
      <c r="CC21" s="6" t="s">
        <v>157</v>
      </c>
      <c r="CD21" s="6" t="s">
        <v>90</v>
      </c>
      <c r="CE21" s="6">
        <v>212</v>
      </c>
      <c r="CF21">
        <f t="shared" si="3"/>
        <v>2</v>
      </c>
      <c r="CG21">
        <f t="shared" si="4"/>
        <v>1</v>
      </c>
      <c r="CH21">
        <f t="shared" si="5"/>
        <v>1</v>
      </c>
    </row>
    <row r="22" spans="1:86" x14ac:dyDescent="0.2">
      <c r="A22">
        <v>118337357818</v>
      </c>
      <c r="B22">
        <v>451177479</v>
      </c>
      <c r="C22" s="1">
        <v>45082.909432870372</v>
      </c>
      <c r="D22" s="1">
        <v>45082.935706018521</v>
      </c>
      <c r="E22" t="s">
        <v>272</v>
      </c>
      <c r="F22" s="4" t="s">
        <v>273</v>
      </c>
      <c r="G22" s="4" t="s">
        <v>274</v>
      </c>
      <c r="H22" t="s">
        <v>275</v>
      </c>
      <c r="K22" s="16">
        <f t="shared" si="0"/>
        <v>1</v>
      </c>
      <c r="L22" s="16">
        <v>1</v>
      </c>
      <c r="M22">
        <v>10</v>
      </c>
      <c r="O22" t="s">
        <v>77</v>
      </c>
      <c r="P22" t="s">
        <v>77</v>
      </c>
      <c r="Q22" t="s">
        <v>77</v>
      </c>
      <c r="R22" t="s">
        <v>77</v>
      </c>
      <c r="S22" t="s">
        <v>77</v>
      </c>
      <c r="U22">
        <v>25</v>
      </c>
      <c r="V22">
        <v>10</v>
      </c>
      <c r="X22" s="21">
        <f t="shared" si="1"/>
        <v>2.5</v>
      </c>
      <c r="Y22" s="21" t="str">
        <f t="shared" si="2"/>
        <v/>
      </c>
      <c r="Z22" t="s">
        <v>167</v>
      </c>
      <c r="AB22" t="s">
        <v>276</v>
      </c>
      <c r="AC22" t="s">
        <v>22</v>
      </c>
      <c r="BC22" t="s">
        <v>47</v>
      </c>
      <c r="BD22" t="s">
        <v>277</v>
      </c>
      <c r="BG22" t="s">
        <v>49</v>
      </c>
      <c r="BH22" t="s">
        <v>50</v>
      </c>
      <c r="BJ22" t="s">
        <v>52</v>
      </c>
      <c r="BM22" t="s">
        <v>278</v>
      </c>
      <c r="BN22" t="s">
        <v>82</v>
      </c>
      <c r="BQ22" t="s">
        <v>108</v>
      </c>
      <c r="BS22" t="s">
        <v>279</v>
      </c>
      <c r="BT22" s="7">
        <v>3155.52</v>
      </c>
      <c r="BU22" s="7" t="e">
        <f>VLOOKUP(H22,[1]Sheet1!$A:$D,2,0)</f>
        <v>#N/A</v>
      </c>
      <c r="BV22" s="7" t="e">
        <f>VLOOKUP(H22,[1]Sheet1!$A:$D,3,0)</f>
        <v>#N/A</v>
      </c>
      <c r="BW22" s="7" t="e">
        <f>VLOOKUP(H22,[1]Sheet1!$A:$D,4,0)</f>
        <v>#N/A</v>
      </c>
      <c r="BX22" s="6" t="s">
        <v>94</v>
      </c>
      <c r="BY22" s="6" t="s">
        <v>219</v>
      </c>
      <c r="BZ22" s="6" t="s">
        <v>124</v>
      </c>
      <c r="CA22" s="6" t="s">
        <v>96</v>
      </c>
      <c r="CB22" s="6" t="s">
        <v>97</v>
      </c>
      <c r="CC22" s="6" t="s">
        <v>157</v>
      </c>
      <c r="CD22" s="6" t="s">
        <v>90</v>
      </c>
      <c r="CE22" s="6">
        <v>9</v>
      </c>
      <c r="CF22">
        <f t="shared" si="3"/>
        <v>1</v>
      </c>
      <c r="CG22">
        <f t="shared" si="4"/>
        <v>2</v>
      </c>
      <c r="CH22">
        <f t="shared" si="5"/>
        <v>4</v>
      </c>
    </row>
    <row r="23" spans="1:86" x14ac:dyDescent="0.2">
      <c r="A23">
        <v>118337380696</v>
      </c>
      <c r="B23">
        <v>451177479</v>
      </c>
      <c r="C23" s="1">
        <v>45082.926979166667</v>
      </c>
      <c r="D23" s="1">
        <v>45082.933229166665</v>
      </c>
      <c r="E23" t="s">
        <v>280</v>
      </c>
      <c r="F23" s="4" t="s">
        <v>281</v>
      </c>
      <c r="G23" s="4" t="s">
        <v>282</v>
      </c>
      <c r="H23" t="s">
        <v>283</v>
      </c>
      <c r="K23" s="16">
        <f t="shared" si="0"/>
        <v>-1</v>
      </c>
      <c r="L23" s="16">
        <v>1</v>
      </c>
      <c r="M23">
        <v>5</v>
      </c>
      <c r="N23" t="s">
        <v>284</v>
      </c>
      <c r="O23" t="s">
        <v>79</v>
      </c>
      <c r="P23" t="s">
        <v>79</v>
      </c>
      <c r="Q23" t="s">
        <v>79</v>
      </c>
      <c r="R23" t="s">
        <v>79</v>
      </c>
      <c r="S23" t="s">
        <v>79</v>
      </c>
      <c r="T23" t="s">
        <v>285</v>
      </c>
      <c r="X23" s="21" t="str">
        <f t="shared" si="1"/>
        <v/>
      </c>
      <c r="Y23" s="21" t="str">
        <f t="shared" si="2"/>
        <v/>
      </c>
      <c r="Z23" t="s">
        <v>168</v>
      </c>
      <c r="AB23" t="s">
        <v>286</v>
      </c>
      <c r="AC23" t="s">
        <v>22</v>
      </c>
      <c r="AO23" t="s">
        <v>22</v>
      </c>
      <c r="BE23" t="s">
        <v>22</v>
      </c>
      <c r="BN23" t="s">
        <v>82</v>
      </c>
      <c r="BQ23" t="s">
        <v>108</v>
      </c>
      <c r="BT23" s="7">
        <v>1844.5</v>
      </c>
      <c r="BU23" s="7" t="e">
        <f>VLOOKUP(H23,[1]Sheet1!$A:$D,2,0)</f>
        <v>#N/A</v>
      </c>
      <c r="BV23" s="7" t="e">
        <f>VLOOKUP(H23,[1]Sheet1!$A:$D,3,0)</f>
        <v>#N/A</v>
      </c>
      <c r="BW23" s="7" t="e">
        <f>VLOOKUP(H23,[1]Sheet1!$A:$D,4,0)</f>
        <v>#N/A</v>
      </c>
      <c r="BX23" s="6" t="s">
        <v>137</v>
      </c>
      <c r="BY23" s="6" t="s">
        <v>231</v>
      </c>
      <c r="BZ23" s="6" t="s">
        <v>86</v>
      </c>
      <c r="CA23" s="6" t="s">
        <v>96</v>
      </c>
      <c r="CB23" s="6" t="s">
        <v>97</v>
      </c>
      <c r="CC23" s="6" t="s">
        <v>162</v>
      </c>
      <c r="CD23" s="6" t="s">
        <v>98</v>
      </c>
      <c r="CE23" s="6">
        <v>209</v>
      </c>
      <c r="CF23">
        <f t="shared" si="3"/>
        <v>1</v>
      </c>
      <c r="CG23">
        <f t="shared" si="4"/>
        <v>1</v>
      </c>
      <c r="CH23">
        <f t="shared" si="5"/>
        <v>1</v>
      </c>
    </row>
    <row r="24" spans="1:86" x14ac:dyDescent="0.2">
      <c r="A24">
        <v>118337339324</v>
      </c>
      <c r="B24">
        <v>451177479</v>
      </c>
      <c r="C24" s="1">
        <v>45082.894837962966</v>
      </c>
      <c r="D24" s="1">
        <v>45082.901921296296</v>
      </c>
      <c r="E24" t="s">
        <v>287</v>
      </c>
      <c r="F24" s="4" t="s">
        <v>288</v>
      </c>
      <c r="G24" s="4" t="s">
        <v>289</v>
      </c>
      <c r="H24" t="s">
        <v>290</v>
      </c>
      <c r="K24" s="16">
        <f t="shared" si="0"/>
        <v>1</v>
      </c>
      <c r="L24" s="16">
        <v>1</v>
      </c>
      <c r="M24">
        <v>10</v>
      </c>
      <c r="O24" t="s">
        <v>79</v>
      </c>
      <c r="P24" t="s">
        <v>79</v>
      </c>
      <c r="Q24" t="s">
        <v>79</v>
      </c>
      <c r="R24" t="s">
        <v>79</v>
      </c>
      <c r="S24" t="s">
        <v>77</v>
      </c>
      <c r="U24">
        <v>360</v>
      </c>
      <c r="V24">
        <v>40</v>
      </c>
      <c r="W24">
        <v>0</v>
      </c>
      <c r="X24" s="21">
        <f t="shared" si="1"/>
        <v>9</v>
      </c>
      <c r="Y24" s="21" t="str">
        <f t="shared" si="2"/>
        <v/>
      </c>
      <c r="Z24" t="s">
        <v>167</v>
      </c>
      <c r="AB24" t="s">
        <v>291</v>
      </c>
      <c r="AJ24" t="s">
        <v>29</v>
      </c>
      <c r="AK24" t="s">
        <v>30</v>
      </c>
      <c r="BD24" t="s">
        <v>292</v>
      </c>
      <c r="BG24" t="s">
        <v>49</v>
      </c>
      <c r="BH24" t="s">
        <v>50</v>
      </c>
      <c r="BJ24" t="s">
        <v>52</v>
      </c>
      <c r="BN24" t="s">
        <v>82</v>
      </c>
      <c r="BQ24" t="s">
        <v>108</v>
      </c>
      <c r="BS24" t="s">
        <v>293</v>
      </c>
      <c r="BT24" s="7">
        <v>32785.06</v>
      </c>
      <c r="BU24" s="7" t="e">
        <f>VLOOKUP(H24,[1]Sheet1!$A:$D,2,0)</f>
        <v>#N/A</v>
      </c>
      <c r="BV24" s="7" t="e">
        <f>VLOOKUP(H24,[1]Sheet1!$A:$D,3,0)</f>
        <v>#N/A</v>
      </c>
      <c r="BW24" s="7" t="e">
        <f>VLOOKUP(H24,[1]Sheet1!$A:$D,4,0)</f>
        <v>#N/A</v>
      </c>
      <c r="BX24" s="6" t="s">
        <v>94</v>
      </c>
      <c r="BY24" s="6" t="s">
        <v>219</v>
      </c>
      <c r="BZ24" s="6" t="s">
        <v>124</v>
      </c>
      <c r="CA24" s="6" t="s">
        <v>87</v>
      </c>
      <c r="CB24" s="6" t="s">
        <v>97</v>
      </c>
      <c r="CC24" s="6" t="s">
        <v>157</v>
      </c>
      <c r="CD24" s="6" t="s">
        <v>98</v>
      </c>
      <c r="CE24" s="6">
        <v>204</v>
      </c>
      <c r="CF24">
        <f t="shared" si="3"/>
        <v>2</v>
      </c>
      <c r="CG24">
        <f t="shared" si="4"/>
        <v>1</v>
      </c>
      <c r="CH24">
        <f t="shared" si="5"/>
        <v>3</v>
      </c>
    </row>
    <row r="25" spans="1:86" x14ac:dyDescent="0.2">
      <c r="A25">
        <v>118337344935</v>
      </c>
      <c r="B25">
        <v>451177479</v>
      </c>
      <c r="C25" s="1">
        <v>45082.899178240739</v>
      </c>
      <c r="D25" s="1">
        <v>45082.899421296293</v>
      </c>
      <c r="E25" t="s">
        <v>294</v>
      </c>
      <c r="F25" s="4" t="s">
        <v>295</v>
      </c>
      <c r="G25" s="4" t="s">
        <v>296</v>
      </c>
      <c r="H25" t="s">
        <v>297</v>
      </c>
      <c r="K25" s="16">
        <f t="shared" si="0"/>
        <v>1</v>
      </c>
      <c r="L25" s="16">
        <v>1</v>
      </c>
      <c r="M25">
        <v>9</v>
      </c>
      <c r="X25" s="21" t="str">
        <f t="shared" si="1"/>
        <v/>
      </c>
      <c r="Y25" s="21" t="str">
        <f t="shared" si="2"/>
        <v/>
      </c>
      <c r="BT25" s="7">
        <v>969.02</v>
      </c>
      <c r="BU25" s="7" t="e">
        <f>VLOOKUP(H25,[1]Sheet1!$A:$D,2,0)</f>
        <v>#N/A</v>
      </c>
      <c r="BV25" s="7" t="e">
        <f>VLOOKUP(H25,[1]Sheet1!$A:$D,3,0)</f>
        <v>#N/A</v>
      </c>
      <c r="BW25" s="7" t="e">
        <f>VLOOKUP(H25,[1]Sheet1!$A:$D,4,0)</f>
        <v>#N/A</v>
      </c>
      <c r="BX25" s="6" t="s">
        <v>125</v>
      </c>
      <c r="BY25" s="6" t="s">
        <v>298</v>
      </c>
      <c r="BZ25" s="6" t="s">
        <v>124</v>
      </c>
      <c r="CA25" s="6" t="s">
        <v>96</v>
      </c>
      <c r="CB25" s="6" t="s">
        <v>97</v>
      </c>
      <c r="CC25" s="6" t="s">
        <v>157</v>
      </c>
      <c r="CD25" s="6" t="s">
        <v>90</v>
      </c>
      <c r="CE25" s="6">
        <v>203</v>
      </c>
      <c r="CF25">
        <f t="shared" si="3"/>
        <v>0</v>
      </c>
      <c r="CG25">
        <f t="shared" si="4"/>
        <v>0</v>
      </c>
      <c r="CH25">
        <f t="shared" si="5"/>
        <v>0</v>
      </c>
    </row>
    <row r="26" spans="1:86" x14ac:dyDescent="0.2">
      <c r="A26">
        <v>118337311019</v>
      </c>
      <c r="B26">
        <v>451177479</v>
      </c>
      <c r="C26" s="1">
        <v>45082.719456018516</v>
      </c>
      <c r="D26" s="1">
        <v>45082.875625000001</v>
      </c>
      <c r="E26" t="s">
        <v>299</v>
      </c>
      <c r="F26" s="4" t="s">
        <v>300</v>
      </c>
      <c r="G26" s="4" t="s">
        <v>301</v>
      </c>
      <c r="H26" t="s">
        <v>302</v>
      </c>
      <c r="K26" s="16">
        <f t="shared" si="0"/>
        <v>1</v>
      </c>
      <c r="L26" s="16">
        <v>1</v>
      </c>
      <c r="M26">
        <v>9</v>
      </c>
      <c r="O26" t="s">
        <v>77</v>
      </c>
      <c r="P26" t="s">
        <v>77</v>
      </c>
      <c r="Q26" t="s">
        <v>77</v>
      </c>
      <c r="R26" t="s">
        <v>79</v>
      </c>
      <c r="S26" t="s">
        <v>77</v>
      </c>
      <c r="U26">
        <v>24</v>
      </c>
      <c r="V26">
        <v>6</v>
      </c>
      <c r="X26" s="21">
        <f t="shared" si="1"/>
        <v>4</v>
      </c>
      <c r="Y26" s="21" t="str">
        <f t="shared" si="2"/>
        <v/>
      </c>
      <c r="Z26" t="s">
        <v>167</v>
      </c>
      <c r="AB26" t="s">
        <v>303</v>
      </c>
      <c r="AC26" t="s">
        <v>22</v>
      </c>
      <c r="AO26" t="s">
        <v>22</v>
      </c>
      <c r="BE26" t="s">
        <v>22</v>
      </c>
      <c r="BN26" t="s">
        <v>82</v>
      </c>
      <c r="BQ26" t="s">
        <v>108</v>
      </c>
      <c r="BT26" s="7">
        <v>17960.599999999999</v>
      </c>
      <c r="BU26" s="7" t="e">
        <f>VLOOKUP(H26,[1]Sheet1!$A:$D,2,0)</f>
        <v>#N/A</v>
      </c>
      <c r="BV26" s="7" t="e">
        <f>VLOOKUP(H26,[1]Sheet1!$A:$D,3,0)</f>
        <v>#N/A</v>
      </c>
      <c r="BW26" s="7" t="e">
        <f>VLOOKUP(H26,[1]Sheet1!$A:$D,4,0)</f>
        <v>#N/A</v>
      </c>
      <c r="BX26" s="6" t="s">
        <v>140</v>
      </c>
      <c r="BY26" s="6" t="s">
        <v>219</v>
      </c>
      <c r="BZ26" s="6" t="s">
        <v>124</v>
      </c>
      <c r="CA26" s="6" t="s">
        <v>87</v>
      </c>
      <c r="CB26" s="6" t="s">
        <v>141</v>
      </c>
      <c r="CC26" s="6" t="s">
        <v>157</v>
      </c>
      <c r="CD26" s="6" t="s">
        <v>153</v>
      </c>
      <c r="CE26" s="6">
        <v>176</v>
      </c>
      <c r="CF26">
        <f t="shared" si="3"/>
        <v>1</v>
      </c>
      <c r="CG26">
        <f t="shared" si="4"/>
        <v>1</v>
      </c>
      <c r="CH26">
        <f t="shared" si="5"/>
        <v>1</v>
      </c>
    </row>
    <row r="27" spans="1:86" x14ac:dyDescent="0.2">
      <c r="A27">
        <v>118337279549</v>
      </c>
      <c r="B27">
        <v>451177479</v>
      </c>
      <c r="C27" s="1">
        <v>45082.849548611113</v>
      </c>
      <c r="D27" s="1">
        <v>45082.849618055552</v>
      </c>
      <c r="E27" t="s">
        <v>304</v>
      </c>
      <c r="F27" s="4" t="s">
        <v>305</v>
      </c>
      <c r="G27" s="4" t="s">
        <v>306</v>
      </c>
      <c r="H27" t="s">
        <v>307</v>
      </c>
      <c r="K27" s="16">
        <f t="shared" si="0"/>
        <v>0</v>
      </c>
      <c r="L27" s="16">
        <v>1</v>
      </c>
      <c r="M27">
        <v>7</v>
      </c>
      <c r="X27" s="21" t="str">
        <f t="shared" si="1"/>
        <v/>
      </c>
      <c r="Y27" s="21" t="str">
        <f t="shared" si="2"/>
        <v/>
      </c>
      <c r="BT27" s="7">
        <v>3575.36</v>
      </c>
      <c r="BU27" s="7" t="e">
        <f>VLOOKUP(H27,[1]Sheet1!$A:$D,2,0)</f>
        <v>#N/A</v>
      </c>
      <c r="BV27" s="7" t="e">
        <f>VLOOKUP(H27,[1]Sheet1!$A:$D,3,0)</f>
        <v>#N/A</v>
      </c>
      <c r="BW27" s="7" t="e">
        <f>VLOOKUP(H27,[1]Sheet1!$A:$D,4,0)</f>
        <v>#N/A</v>
      </c>
      <c r="BX27" s="6" t="s">
        <v>125</v>
      </c>
      <c r="BY27" s="6" t="s">
        <v>219</v>
      </c>
      <c r="BZ27" s="6" t="s">
        <v>124</v>
      </c>
      <c r="CA27" s="6" t="s">
        <v>96</v>
      </c>
      <c r="CB27" s="6" t="s">
        <v>139</v>
      </c>
      <c r="CC27" s="6" t="s">
        <v>157</v>
      </c>
      <c r="CD27" s="6" t="s">
        <v>90</v>
      </c>
      <c r="CE27" s="6">
        <v>62</v>
      </c>
      <c r="CF27">
        <f t="shared" si="3"/>
        <v>0</v>
      </c>
      <c r="CG27">
        <f t="shared" si="4"/>
        <v>0</v>
      </c>
      <c r="CH27">
        <f t="shared" si="5"/>
        <v>0</v>
      </c>
    </row>
    <row r="28" spans="1:86" x14ac:dyDescent="0.2">
      <c r="A28">
        <v>118337244967</v>
      </c>
      <c r="B28">
        <v>451177479</v>
      </c>
      <c r="C28" s="1">
        <v>45082.822175925925</v>
      </c>
      <c r="D28" s="1">
        <v>45082.823344907411</v>
      </c>
      <c r="E28" t="s">
        <v>308</v>
      </c>
      <c r="F28" s="4" t="s">
        <v>309</v>
      </c>
      <c r="G28" s="4" t="s">
        <v>310</v>
      </c>
      <c r="H28" t="s">
        <v>311</v>
      </c>
      <c r="K28" s="16">
        <f t="shared" si="0"/>
        <v>1</v>
      </c>
      <c r="L28" s="16">
        <v>1</v>
      </c>
      <c r="M28">
        <v>10</v>
      </c>
      <c r="O28" t="s">
        <v>77</v>
      </c>
      <c r="P28" t="s">
        <v>77</v>
      </c>
      <c r="Q28" t="s">
        <v>77</v>
      </c>
      <c r="R28" t="s">
        <v>77</v>
      </c>
      <c r="S28" t="s">
        <v>77</v>
      </c>
      <c r="U28">
        <v>25</v>
      </c>
      <c r="V28">
        <v>8</v>
      </c>
      <c r="X28" s="21">
        <f t="shared" si="1"/>
        <v>3.125</v>
      </c>
      <c r="Y28" s="21" t="str">
        <f t="shared" si="2"/>
        <v/>
      </c>
      <c r="Z28" t="s">
        <v>166</v>
      </c>
      <c r="AC28" t="s">
        <v>22</v>
      </c>
      <c r="AO28" t="s">
        <v>22</v>
      </c>
      <c r="BE28" t="s">
        <v>22</v>
      </c>
      <c r="BN28" t="s">
        <v>312</v>
      </c>
      <c r="BQ28" t="s">
        <v>313</v>
      </c>
      <c r="BT28" s="7">
        <v>56706.05</v>
      </c>
      <c r="BU28" s="7" t="e">
        <f>VLOOKUP(H28,[1]Sheet1!$A:$D,2,0)</f>
        <v>#N/A</v>
      </c>
      <c r="BV28" s="7" t="e">
        <f>VLOOKUP(H28,[1]Sheet1!$A:$D,3,0)</f>
        <v>#N/A</v>
      </c>
      <c r="BW28" s="7" t="e">
        <f>VLOOKUP(H28,[1]Sheet1!$A:$D,4,0)</f>
        <v>#N/A</v>
      </c>
      <c r="BX28" s="6" t="s">
        <v>129</v>
      </c>
      <c r="BY28" s="6" t="s">
        <v>219</v>
      </c>
      <c r="BZ28" s="6" t="s">
        <v>124</v>
      </c>
      <c r="CA28" s="6" t="s">
        <v>130</v>
      </c>
      <c r="CB28" s="6" t="s">
        <v>145</v>
      </c>
      <c r="CC28" s="6" t="s">
        <v>152</v>
      </c>
      <c r="CD28" s="6" t="s">
        <v>153</v>
      </c>
      <c r="CE28" s="6">
        <v>212</v>
      </c>
      <c r="CF28">
        <f t="shared" si="3"/>
        <v>1</v>
      </c>
      <c r="CG28">
        <f t="shared" si="4"/>
        <v>1</v>
      </c>
      <c r="CH28">
        <f t="shared" si="5"/>
        <v>1</v>
      </c>
    </row>
    <row r="29" spans="1:86" x14ac:dyDescent="0.2">
      <c r="A29">
        <v>118337224038</v>
      </c>
      <c r="B29">
        <v>451177479</v>
      </c>
      <c r="C29" s="1">
        <v>45082.806006944447</v>
      </c>
      <c r="D29" s="1">
        <v>45082.815138888887</v>
      </c>
      <c r="E29" t="s">
        <v>314</v>
      </c>
      <c r="F29" s="4" t="s">
        <v>315</v>
      </c>
      <c r="G29" s="4" t="s">
        <v>316</v>
      </c>
      <c r="H29" t="s">
        <v>317</v>
      </c>
      <c r="K29" s="16">
        <f t="shared" si="0"/>
        <v>0</v>
      </c>
      <c r="L29" s="16">
        <v>1</v>
      </c>
      <c r="M29">
        <v>8</v>
      </c>
      <c r="O29" t="s">
        <v>77</v>
      </c>
      <c r="P29" t="s">
        <v>77</v>
      </c>
      <c r="Q29" t="s">
        <v>77</v>
      </c>
      <c r="R29" t="s">
        <v>79</v>
      </c>
      <c r="S29" t="s">
        <v>77</v>
      </c>
      <c r="T29" t="s">
        <v>318</v>
      </c>
      <c r="U29">
        <v>180</v>
      </c>
      <c r="V29">
        <v>60</v>
      </c>
      <c r="W29">
        <v>95</v>
      </c>
      <c r="X29" s="21">
        <f t="shared" si="1"/>
        <v>3</v>
      </c>
      <c r="Y29" s="21">
        <f t="shared" si="2"/>
        <v>1.5833333333333333</v>
      </c>
      <c r="Z29" t="s">
        <v>167</v>
      </c>
      <c r="AB29" t="s">
        <v>319</v>
      </c>
      <c r="AN29" t="s">
        <v>320</v>
      </c>
      <c r="AT29" t="s">
        <v>38</v>
      </c>
      <c r="AV29" t="s">
        <v>40</v>
      </c>
      <c r="AX29" t="s">
        <v>42</v>
      </c>
      <c r="AZ29" t="s">
        <v>44</v>
      </c>
      <c r="BA29" t="s">
        <v>45</v>
      </c>
      <c r="BC29" t="s">
        <v>47</v>
      </c>
      <c r="BD29" t="s">
        <v>321</v>
      </c>
      <c r="BG29" t="s">
        <v>49</v>
      </c>
      <c r="BH29" t="s">
        <v>50</v>
      </c>
      <c r="BI29" t="s">
        <v>51</v>
      </c>
      <c r="BJ29" t="s">
        <v>52</v>
      </c>
      <c r="BK29" t="s">
        <v>53</v>
      </c>
      <c r="BN29" t="s">
        <v>82</v>
      </c>
      <c r="BQ29" t="s">
        <v>108</v>
      </c>
      <c r="BT29" s="7">
        <v>1800</v>
      </c>
      <c r="BU29" s="7" t="e">
        <f>VLOOKUP(H29,[1]Sheet1!$A:$D,2,0)</f>
        <v>#N/A</v>
      </c>
      <c r="BV29" s="7" t="e">
        <f>VLOOKUP(H29,[1]Sheet1!$A:$D,3,0)</f>
        <v>#N/A</v>
      </c>
      <c r="BW29" s="7" t="e">
        <f>VLOOKUP(H29,[1]Sheet1!$A:$D,4,0)</f>
        <v>#N/A</v>
      </c>
      <c r="BX29" s="6" t="s">
        <v>94</v>
      </c>
      <c r="BY29" s="6" t="s">
        <v>219</v>
      </c>
      <c r="BZ29" s="6" t="s">
        <v>124</v>
      </c>
      <c r="CA29" s="6" t="s">
        <v>96</v>
      </c>
      <c r="CB29" s="6" t="s">
        <v>134</v>
      </c>
      <c r="CC29" s="6" t="s">
        <v>157</v>
      </c>
      <c r="CD29" s="6" t="s">
        <v>90</v>
      </c>
      <c r="CE29" s="6">
        <v>14</v>
      </c>
      <c r="CF29">
        <f t="shared" si="3"/>
        <v>1</v>
      </c>
      <c r="CG29">
        <f t="shared" si="4"/>
        <v>7</v>
      </c>
      <c r="CH29">
        <f t="shared" si="5"/>
        <v>5</v>
      </c>
    </row>
    <row r="30" spans="1:86" x14ac:dyDescent="0.2">
      <c r="A30">
        <v>118337227521</v>
      </c>
      <c r="B30">
        <v>451177479</v>
      </c>
      <c r="C30" s="1">
        <v>45082.808634259258</v>
      </c>
      <c r="D30" s="1">
        <v>45082.812071759261</v>
      </c>
      <c r="E30" t="s">
        <v>322</v>
      </c>
      <c r="F30" s="4" t="s">
        <v>288</v>
      </c>
      <c r="G30" s="4" t="s">
        <v>289</v>
      </c>
      <c r="H30" t="s">
        <v>323</v>
      </c>
      <c r="K30" s="16">
        <f t="shared" si="0"/>
        <v>1</v>
      </c>
      <c r="L30" s="16">
        <v>1</v>
      </c>
      <c r="M30">
        <v>10</v>
      </c>
      <c r="O30" t="s">
        <v>77</v>
      </c>
      <c r="P30" t="s">
        <v>77</v>
      </c>
      <c r="Q30" t="s">
        <v>79</v>
      </c>
      <c r="R30" t="s">
        <v>79</v>
      </c>
      <c r="S30" t="s">
        <v>78</v>
      </c>
      <c r="T30" t="s">
        <v>324</v>
      </c>
      <c r="U30">
        <v>40</v>
      </c>
      <c r="V30">
        <v>5</v>
      </c>
      <c r="X30" s="21">
        <f t="shared" si="1"/>
        <v>8</v>
      </c>
      <c r="Y30" s="21" t="str">
        <f t="shared" si="2"/>
        <v/>
      </c>
      <c r="Z30" t="s">
        <v>168</v>
      </c>
      <c r="AC30" t="s">
        <v>22</v>
      </c>
      <c r="BC30" t="s">
        <v>47</v>
      </c>
      <c r="BG30" t="s">
        <v>49</v>
      </c>
      <c r="BH30" t="s">
        <v>50</v>
      </c>
      <c r="BJ30" t="s">
        <v>52</v>
      </c>
      <c r="BN30" t="s">
        <v>82</v>
      </c>
      <c r="BQ30" t="s">
        <v>313</v>
      </c>
      <c r="BT30" s="7">
        <v>32785.06</v>
      </c>
      <c r="BU30" s="7" t="e">
        <f>VLOOKUP(H30,[1]Sheet1!$A:$D,2,0)</f>
        <v>#N/A</v>
      </c>
      <c r="BV30" s="7" t="e">
        <f>VLOOKUP(H30,[1]Sheet1!$A:$D,3,0)</f>
        <v>#N/A</v>
      </c>
      <c r="BW30" s="7" t="e">
        <f>VLOOKUP(H30,[1]Sheet1!$A:$D,4,0)</f>
        <v>#N/A</v>
      </c>
      <c r="BX30" s="6" t="s">
        <v>94</v>
      </c>
      <c r="BY30" s="6" t="s">
        <v>219</v>
      </c>
      <c r="BZ30" s="6" t="s">
        <v>124</v>
      </c>
      <c r="CA30" s="6" t="s">
        <v>87</v>
      </c>
      <c r="CB30" s="6" t="s">
        <v>97</v>
      </c>
      <c r="CC30" s="6" t="s">
        <v>157</v>
      </c>
      <c r="CD30" s="6" t="s">
        <v>98</v>
      </c>
      <c r="CE30" s="6">
        <v>204</v>
      </c>
      <c r="CF30">
        <f t="shared" si="3"/>
        <v>1</v>
      </c>
      <c r="CG30">
        <f t="shared" si="4"/>
        <v>1</v>
      </c>
      <c r="CH30">
        <f t="shared" si="5"/>
        <v>3</v>
      </c>
    </row>
    <row r="31" spans="1:86" x14ac:dyDescent="0.2">
      <c r="A31">
        <v>118337199497</v>
      </c>
      <c r="B31">
        <v>451177479</v>
      </c>
      <c r="C31" s="1">
        <v>45082.787986111114</v>
      </c>
      <c r="D31" s="1">
        <v>45082.800347222219</v>
      </c>
      <c r="E31" t="s">
        <v>325</v>
      </c>
      <c r="F31" s="4" t="s">
        <v>326</v>
      </c>
      <c r="G31" s="4" t="s">
        <v>327</v>
      </c>
      <c r="H31" t="s">
        <v>328</v>
      </c>
      <c r="K31" s="16">
        <f t="shared" si="0"/>
        <v>0</v>
      </c>
      <c r="L31" s="16">
        <v>1</v>
      </c>
      <c r="M31">
        <v>7</v>
      </c>
      <c r="O31" t="s">
        <v>78</v>
      </c>
      <c r="P31" t="s">
        <v>78</v>
      </c>
      <c r="Q31" t="s">
        <v>78</v>
      </c>
      <c r="R31" t="s">
        <v>78</v>
      </c>
      <c r="S31" t="s">
        <v>78</v>
      </c>
      <c r="T31" t="s">
        <v>329</v>
      </c>
      <c r="U31">
        <v>320</v>
      </c>
      <c r="V31">
        <v>270</v>
      </c>
      <c r="W31">
        <v>200</v>
      </c>
      <c r="X31" s="21">
        <f t="shared" si="1"/>
        <v>1.1851851851851851</v>
      </c>
      <c r="Y31" s="21">
        <f t="shared" si="2"/>
        <v>0.7407407407407407</v>
      </c>
      <c r="Z31" t="s">
        <v>103</v>
      </c>
      <c r="AB31" t="s">
        <v>330</v>
      </c>
      <c r="AN31" t="s">
        <v>331</v>
      </c>
      <c r="AP31" t="s">
        <v>34</v>
      </c>
      <c r="BF31" t="s">
        <v>48</v>
      </c>
      <c r="BN31" t="s">
        <v>82</v>
      </c>
      <c r="BQ31" t="s">
        <v>313</v>
      </c>
      <c r="BT31" s="7">
        <v>500000</v>
      </c>
      <c r="BU31" s="7" t="e">
        <f>VLOOKUP(H31,[1]Sheet1!$A:$D,2,0)</f>
        <v>#N/A</v>
      </c>
      <c r="BV31" s="7" t="e">
        <f>VLOOKUP(H31,[1]Sheet1!$A:$D,3,0)</f>
        <v>#N/A</v>
      </c>
      <c r="BW31" s="7" t="e">
        <f>VLOOKUP(H31,[1]Sheet1!$A:$D,4,0)</f>
        <v>#N/A</v>
      </c>
      <c r="BX31" s="6" t="s">
        <v>125</v>
      </c>
      <c r="BY31" s="6" t="s">
        <v>219</v>
      </c>
      <c r="BZ31" s="6" t="s">
        <v>124</v>
      </c>
      <c r="CA31" s="6" t="s">
        <v>126</v>
      </c>
      <c r="CB31" s="6" t="s">
        <v>145</v>
      </c>
      <c r="CC31" s="6" t="s">
        <v>158</v>
      </c>
      <c r="CD31" s="6" t="s">
        <v>113</v>
      </c>
      <c r="CE31" s="6">
        <v>33</v>
      </c>
      <c r="CF31">
        <f t="shared" si="3"/>
        <v>1</v>
      </c>
      <c r="CG31">
        <f t="shared" si="4"/>
        <v>1</v>
      </c>
      <c r="CH31">
        <f t="shared" si="5"/>
        <v>1</v>
      </c>
    </row>
    <row r="32" spans="1:86" x14ac:dyDescent="0.2">
      <c r="A32">
        <v>118337170835</v>
      </c>
      <c r="B32">
        <v>451177479</v>
      </c>
      <c r="C32" s="1">
        <v>45082.769189814811</v>
      </c>
      <c r="D32" s="1">
        <v>45082.769282407404</v>
      </c>
      <c r="E32" t="s">
        <v>332</v>
      </c>
      <c r="F32" s="4" t="s">
        <v>333</v>
      </c>
      <c r="G32" s="4" t="s">
        <v>334</v>
      </c>
      <c r="H32" t="s">
        <v>335</v>
      </c>
      <c r="K32" s="16">
        <f t="shared" si="0"/>
        <v>-1</v>
      </c>
      <c r="L32" s="16">
        <v>1</v>
      </c>
      <c r="M32">
        <v>5</v>
      </c>
      <c r="X32" s="21" t="str">
        <f t="shared" si="1"/>
        <v/>
      </c>
      <c r="Y32" s="21" t="str">
        <f t="shared" si="2"/>
        <v/>
      </c>
      <c r="BT32" s="7">
        <v>0</v>
      </c>
      <c r="BU32" s="7" t="e">
        <f>VLOOKUP(H32,[1]Sheet1!$A:$D,2,0)</f>
        <v>#N/A</v>
      </c>
      <c r="BV32" s="7" t="e">
        <f>VLOOKUP(H32,[1]Sheet1!$A:$D,3,0)</f>
        <v>#N/A</v>
      </c>
      <c r="BW32" s="7" t="e">
        <f>VLOOKUP(H32,[1]Sheet1!$A:$D,4,0)</f>
        <v>#N/A</v>
      </c>
      <c r="BX32" s="6" t="s">
        <v>125</v>
      </c>
      <c r="BY32" s="6" t="s">
        <v>336</v>
      </c>
      <c r="BZ32" s="6" t="s">
        <v>86</v>
      </c>
      <c r="CA32" s="6" t="s">
        <v>87</v>
      </c>
      <c r="CB32" s="6" t="s">
        <v>97</v>
      </c>
      <c r="CC32" s="6" t="s">
        <v>154</v>
      </c>
      <c r="CD32" s="6" t="s">
        <v>98</v>
      </c>
      <c r="CE32" s="6">
        <v>193</v>
      </c>
      <c r="CF32">
        <f t="shared" si="3"/>
        <v>0</v>
      </c>
      <c r="CG32">
        <f t="shared" si="4"/>
        <v>0</v>
      </c>
      <c r="CH32">
        <f t="shared" si="5"/>
        <v>0</v>
      </c>
    </row>
    <row r="33" spans="1:86" x14ac:dyDescent="0.2">
      <c r="A33">
        <v>118337106937</v>
      </c>
      <c r="B33">
        <v>451177479</v>
      </c>
      <c r="C33" s="1">
        <v>45082.725254629629</v>
      </c>
      <c r="D33" s="1">
        <v>45082.730185185188</v>
      </c>
      <c r="E33" t="s">
        <v>337</v>
      </c>
      <c r="F33" s="4" t="s">
        <v>338</v>
      </c>
      <c r="G33" s="4" t="s">
        <v>339</v>
      </c>
      <c r="H33" t="s">
        <v>340</v>
      </c>
      <c r="K33" s="16">
        <f t="shared" si="0"/>
        <v>1</v>
      </c>
      <c r="L33" s="16">
        <v>1</v>
      </c>
      <c r="M33">
        <v>10</v>
      </c>
      <c r="O33" t="s">
        <v>77</v>
      </c>
      <c r="P33" t="s">
        <v>77</v>
      </c>
      <c r="Q33" t="s">
        <v>77</v>
      </c>
      <c r="R33" t="s">
        <v>77</v>
      </c>
      <c r="S33" t="s">
        <v>77</v>
      </c>
      <c r="U33">
        <v>180</v>
      </c>
      <c r="V33">
        <v>45</v>
      </c>
      <c r="W33">
        <v>20</v>
      </c>
      <c r="X33" s="21">
        <f t="shared" si="1"/>
        <v>4</v>
      </c>
      <c r="Y33" s="21">
        <f t="shared" si="2"/>
        <v>0.44444444444444442</v>
      </c>
      <c r="Z33" t="s">
        <v>166</v>
      </c>
      <c r="AB33" t="s">
        <v>341</v>
      </c>
      <c r="AC33" t="s">
        <v>22</v>
      </c>
      <c r="AO33" t="s">
        <v>22</v>
      </c>
      <c r="BK33" t="s">
        <v>53</v>
      </c>
      <c r="BN33" t="s">
        <v>82</v>
      </c>
      <c r="BQ33" t="s">
        <v>108</v>
      </c>
      <c r="BT33" s="7">
        <v>760</v>
      </c>
      <c r="BU33" s="7" t="e">
        <f>VLOOKUP(H33,[1]Sheet1!$A:$D,2,0)</f>
        <v>#N/A</v>
      </c>
      <c r="BV33" s="7" t="e">
        <f>VLOOKUP(H33,[1]Sheet1!$A:$D,3,0)</f>
        <v>#N/A</v>
      </c>
      <c r="BW33" s="7" t="e">
        <f>VLOOKUP(H33,[1]Sheet1!$A:$D,4,0)</f>
        <v>#N/A</v>
      </c>
      <c r="BX33" s="6" t="s">
        <v>110</v>
      </c>
      <c r="BY33" s="6" t="s">
        <v>191</v>
      </c>
      <c r="BZ33" s="6" t="s">
        <v>86</v>
      </c>
      <c r="CA33" s="6" t="s">
        <v>96</v>
      </c>
      <c r="CB33" s="6" t="s">
        <v>97</v>
      </c>
      <c r="CC33" s="6" t="s">
        <v>162</v>
      </c>
      <c r="CD33" s="6" t="s">
        <v>98</v>
      </c>
      <c r="CE33" s="6">
        <v>152</v>
      </c>
      <c r="CF33">
        <f t="shared" si="3"/>
        <v>1</v>
      </c>
      <c r="CG33">
        <f t="shared" si="4"/>
        <v>1</v>
      </c>
      <c r="CH33">
        <f t="shared" si="5"/>
        <v>1</v>
      </c>
    </row>
    <row r="34" spans="1:86" x14ac:dyDescent="0.2">
      <c r="A34">
        <v>118337111005</v>
      </c>
      <c r="B34">
        <v>451177479</v>
      </c>
      <c r="C34" s="1">
        <v>45082.727708333332</v>
      </c>
      <c r="D34" s="1">
        <v>45082.729039351849</v>
      </c>
      <c r="E34" t="s">
        <v>342</v>
      </c>
      <c r="F34" s="4" t="s">
        <v>343</v>
      </c>
      <c r="G34" s="4" t="s">
        <v>344</v>
      </c>
      <c r="H34" t="s">
        <v>345</v>
      </c>
      <c r="K34" s="16">
        <f t="shared" si="0"/>
        <v>0</v>
      </c>
      <c r="L34" s="16">
        <v>1</v>
      </c>
      <c r="M34">
        <v>8</v>
      </c>
      <c r="O34" t="s">
        <v>79</v>
      </c>
      <c r="P34" t="s">
        <v>79</v>
      </c>
      <c r="Q34" t="s">
        <v>79</v>
      </c>
      <c r="R34" t="s">
        <v>79</v>
      </c>
      <c r="S34" t="s">
        <v>79</v>
      </c>
      <c r="U34">
        <v>80</v>
      </c>
      <c r="V34">
        <v>80</v>
      </c>
      <c r="X34" s="21">
        <f t="shared" si="1"/>
        <v>1</v>
      </c>
      <c r="Y34" s="21" t="str">
        <f t="shared" si="2"/>
        <v/>
      </c>
      <c r="Z34" t="s">
        <v>103</v>
      </c>
      <c r="AC34" t="s">
        <v>22</v>
      </c>
      <c r="AO34" t="s">
        <v>22</v>
      </c>
      <c r="BE34" t="s">
        <v>22</v>
      </c>
      <c r="BN34" t="s">
        <v>82</v>
      </c>
      <c r="BQ34" t="s">
        <v>313</v>
      </c>
      <c r="BT34" s="7">
        <v>95329.65</v>
      </c>
      <c r="BU34" s="7" t="e">
        <f>VLOOKUP(H34,[1]Sheet1!$A:$D,2,0)</f>
        <v>#N/A</v>
      </c>
      <c r="BV34" s="7" t="e">
        <f>VLOOKUP(H34,[1]Sheet1!$A:$D,3,0)</f>
        <v>#N/A</v>
      </c>
      <c r="BW34" s="7" t="e">
        <f>VLOOKUP(H34,[1]Sheet1!$A:$D,4,0)</f>
        <v>#N/A</v>
      </c>
      <c r="BX34" s="6" t="s">
        <v>84</v>
      </c>
      <c r="BY34" s="6" t="s">
        <v>336</v>
      </c>
      <c r="BZ34" s="6" t="s">
        <v>86</v>
      </c>
      <c r="CA34" s="6" t="s">
        <v>130</v>
      </c>
      <c r="CB34" s="6" t="s">
        <v>143</v>
      </c>
      <c r="CC34" s="6" t="s">
        <v>162</v>
      </c>
      <c r="CD34" s="6" t="s">
        <v>90</v>
      </c>
      <c r="CE34" s="6">
        <v>87</v>
      </c>
      <c r="CF34">
        <f t="shared" si="3"/>
        <v>1</v>
      </c>
      <c r="CG34">
        <f t="shared" si="4"/>
        <v>1</v>
      </c>
      <c r="CH34">
        <f t="shared" si="5"/>
        <v>1</v>
      </c>
    </row>
    <row r="35" spans="1:86" x14ac:dyDescent="0.2">
      <c r="A35">
        <v>118337105024</v>
      </c>
      <c r="B35">
        <v>451177479</v>
      </c>
      <c r="C35" s="1">
        <v>45082.723715277774</v>
      </c>
      <c r="D35" s="1">
        <v>45082.724988425929</v>
      </c>
      <c r="E35" t="s">
        <v>346</v>
      </c>
      <c r="F35" s="4" t="s">
        <v>347</v>
      </c>
      <c r="G35" s="4" t="s">
        <v>348</v>
      </c>
      <c r="H35" t="s">
        <v>349</v>
      </c>
      <c r="K35" s="16">
        <f t="shared" si="0"/>
        <v>0</v>
      </c>
      <c r="L35" s="16">
        <v>1</v>
      </c>
      <c r="M35">
        <v>7</v>
      </c>
      <c r="O35" t="s">
        <v>77</v>
      </c>
      <c r="P35" t="s">
        <v>78</v>
      </c>
      <c r="Q35" t="s">
        <v>77</v>
      </c>
      <c r="R35" t="s">
        <v>78</v>
      </c>
      <c r="S35" t="s">
        <v>78</v>
      </c>
      <c r="U35">
        <v>10</v>
      </c>
      <c r="V35">
        <v>2</v>
      </c>
      <c r="X35" s="21">
        <f t="shared" si="1"/>
        <v>5</v>
      </c>
      <c r="Y35" s="21" t="str">
        <f t="shared" si="2"/>
        <v/>
      </c>
      <c r="Z35" t="s">
        <v>168</v>
      </c>
      <c r="AC35" t="s">
        <v>22</v>
      </c>
      <c r="AO35" t="s">
        <v>22</v>
      </c>
      <c r="BG35" t="s">
        <v>49</v>
      </c>
      <c r="BH35" t="s">
        <v>50</v>
      </c>
      <c r="BJ35" t="s">
        <v>52</v>
      </c>
      <c r="BN35" t="s">
        <v>82</v>
      </c>
      <c r="BQ35" t="s">
        <v>83</v>
      </c>
      <c r="BT35" s="7">
        <v>11112.6</v>
      </c>
      <c r="BU35" s="7" t="e">
        <f>VLOOKUP(H35,[1]Sheet1!$A:$D,2,0)</f>
        <v>#N/A</v>
      </c>
      <c r="BV35" s="7" t="e">
        <f>VLOOKUP(H35,[1]Sheet1!$A:$D,3,0)</f>
        <v>#N/A</v>
      </c>
      <c r="BW35" s="7" t="e">
        <f>VLOOKUP(H35,[1]Sheet1!$A:$D,4,0)</f>
        <v>#N/A</v>
      </c>
      <c r="BX35" s="6" t="s">
        <v>94</v>
      </c>
      <c r="BY35" s="6" t="s">
        <v>298</v>
      </c>
      <c r="BZ35" s="6" t="s">
        <v>124</v>
      </c>
      <c r="CA35" s="6" t="s">
        <v>87</v>
      </c>
      <c r="CB35" s="6" t="s">
        <v>127</v>
      </c>
      <c r="CC35" s="6" t="s">
        <v>157</v>
      </c>
      <c r="CD35" s="6" t="s">
        <v>98</v>
      </c>
      <c r="CE35" s="6">
        <v>82</v>
      </c>
      <c r="CF35">
        <f t="shared" si="3"/>
        <v>1</v>
      </c>
      <c r="CG35">
        <f t="shared" si="4"/>
        <v>1</v>
      </c>
      <c r="CH35">
        <f t="shared" si="5"/>
        <v>3</v>
      </c>
    </row>
    <row r="36" spans="1:86" x14ac:dyDescent="0.2">
      <c r="A36">
        <v>118337080283</v>
      </c>
      <c r="B36">
        <v>451177479</v>
      </c>
      <c r="C36" s="1">
        <v>45082.703819444447</v>
      </c>
      <c r="D36" s="1">
        <v>45082.711956018517</v>
      </c>
      <c r="E36" t="s">
        <v>350</v>
      </c>
      <c r="F36" s="4" t="s">
        <v>351</v>
      </c>
      <c r="G36" s="4" t="s">
        <v>352</v>
      </c>
      <c r="H36" t="s">
        <v>353</v>
      </c>
      <c r="K36" s="16">
        <f t="shared" si="0"/>
        <v>1</v>
      </c>
      <c r="L36" s="16">
        <v>1</v>
      </c>
      <c r="M36">
        <v>10</v>
      </c>
      <c r="O36" t="s">
        <v>77</v>
      </c>
      <c r="P36" t="s">
        <v>79</v>
      </c>
      <c r="Q36" t="s">
        <v>77</v>
      </c>
      <c r="R36" t="s">
        <v>79</v>
      </c>
      <c r="S36" t="s">
        <v>77</v>
      </c>
      <c r="T36" t="s">
        <v>354</v>
      </c>
      <c r="U36">
        <v>15</v>
      </c>
      <c r="V36">
        <v>5</v>
      </c>
      <c r="W36">
        <v>5</v>
      </c>
      <c r="X36" s="21">
        <f t="shared" si="1"/>
        <v>3</v>
      </c>
      <c r="Y36" s="21">
        <f t="shared" si="2"/>
        <v>1</v>
      </c>
      <c r="Z36" t="s">
        <v>168</v>
      </c>
      <c r="AB36" t="s">
        <v>355</v>
      </c>
      <c r="AD36" t="s">
        <v>23</v>
      </c>
      <c r="AP36" t="s">
        <v>34</v>
      </c>
      <c r="BF36" t="s">
        <v>48</v>
      </c>
      <c r="BN36" t="s">
        <v>82</v>
      </c>
      <c r="BQ36" t="s">
        <v>108</v>
      </c>
      <c r="BS36" t="s">
        <v>356</v>
      </c>
      <c r="BT36" s="7">
        <v>0</v>
      </c>
      <c r="BU36" s="7" t="e">
        <f>VLOOKUP(H36,[1]Sheet1!$A:$D,2,0)</f>
        <v>#N/A</v>
      </c>
      <c r="BV36" s="7" t="e">
        <f>VLOOKUP(H36,[1]Sheet1!$A:$D,3,0)</f>
        <v>#N/A</v>
      </c>
      <c r="BW36" s="7" t="e">
        <f>VLOOKUP(H36,[1]Sheet1!$A:$D,4,0)</f>
        <v>#N/A</v>
      </c>
      <c r="BX36" s="6" t="s">
        <v>125</v>
      </c>
      <c r="BY36" s="6" t="s">
        <v>231</v>
      </c>
      <c r="BZ36" s="6" t="s">
        <v>86</v>
      </c>
      <c r="CA36" s="6" t="s">
        <v>87</v>
      </c>
      <c r="CB36" s="6" t="s">
        <v>97</v>
      </c>
      <c r="CC36" s="6" t="s">
        <v>162</v>
      </c>
      <c r="CD36" s="6" t="s">
        <v>98</v>
      </c>
      <c r="CE36" s="6">
        <v>116</v>
      </c>
      <c r="CF36">
        <f t="shared" si="3"/>
        <v>1</v>
      </c>
      <c r="CG36">
        <f t="shared" si="4"/>
        <v>1</v>
      </c>
      <c r="CH36">
        <f t="shared" si="5"/>
        <v>1</v>
      </c>
    </row>
    <row r="37" spans="1:86" x14ac:dyDescent="0.2">
      <c r="A37">
        <v>118337073841</v>
      </c>
      <c r="B37">
        <v>451177479</v>
      </c>
      <c r="C37" s="1">
        <v>45082.698923611111</v>
      </c>
      <c r="D37" s="1">
        <v>45082.70113425926</v>
      </c>
      <c r="E37" t="s">
        <v>357</v>
      </c>
      <c r="F37" s="4" t="s">
        <v>358</v>
      </c>
      <c r="G37" s="4" t="s">
        <v>359</v>
      </c>
      <c r="H37" t="s">
        <v>360</v>
      </c>
      <c r="K37" s="16">
        <f t="shared" si="0"/>
        <v>1</v>
      </c>
      <c r="L37" s="16">
        <v>1</v>
      </c>
      <c r="M37">
        <v>10</v>
      </c>
      <c r="O37" t="s">
        <v>77</v>
      </c>
      <c r="P37" t="s">
        <v>77</v>
      </c>
      <c r="Q37" t="s">
        <v>77</v>
      </c>
      <c r="R37" t="s">
        <v>77</v>
      </c>
      <c r="S37" t="s">
        <v>77</v>
      </c>
      <c r="X37" s="21" t="str">
        <f t="shared" si="1"/>
        <v/>
      </c>
      <c r="Y37" s="21" t="str">
        <f t="shared" si="2"/>
        <v/>
      </c>
      <c r="Z37" t="s">
        <v>167</v>
      </c>
      <c r="AB37" t="s">
        <v>361</v>
      </c>
      <c r="AD37" t="s">
        <v>23</v>
      </c>
      <c r="AL37" t="s">
        <v>31</v>
      </c>
      <c r="AQ37" t="s">
        <v>35</v>
      </c>
      <c r="AR37" t="s">
        <v>36</v>
      </c>
      <c r="AS37" t="s">
        <v>37</v>
      </c>
      <c r="AT37" t="s">
        <v>38</v>
      </c>
      <c r="AU37" t="s">
        <v>39</v>
      </c>
      <c r="AV37" t="s">
        <v>40</v>
      </c>
      <c r="AW37" t="s">
        <v>41</v>
      </c>
      <c r="AX37" t="s">
        <v>42</v>
      </c>
      <c r="AY37" t="s">
        <v>43</v>
      </c>
      <c r="AZ37" t="s">
        <v>44</v>
      </c>
      <c r="BA37" t="s">
        <v>45</v>
      </c>
      <c r="BB37" t="s">
        <v>46</v>
      </c>
      <c r="BC37" t="s">
        <v>47</v>
      </c>
      <c r="BF37" t="s">
        <v>48</v>
      </c>
      <c r="BJ37" t="s">
        <v>52</v>
      </c>
      <c r="BL37" t="s">
        <v>54</v>
      </c>
      <c r="BN37" t="s">
        <v>82</v>
      </c>
      <c r="BQ37" t="s">
        <v>313</v>
      </c>
      <c r="BT37" s="7">
        <v>0</v>
      </c>
      <c r="BU37" s="7" t="e">
        <f>VLOOKUP(H37,[1]Sheet1!$A:$D,2,0)</f>
        <v>#N/A</v>
      </c>
      <c r="BV37" s="7" t="e">
        <f>VLOOKUP(H37,[1]Sheet1!$A:$D,3,0)</f>
        <v>#N/A</v>
      </c>
      <c r="BW37" s="7" t="e">
        <f>VLOOKUP(H37,[1]Sheet1!$A:$D,4,0)</f>
        <v>#N/A</v>
      </c>
      <c r="BX37" s="6" t="s">
        <v>33</v>
      </c>
      <c r="BY37" s="6" t="s">
        <v>231</v>
      </c>
      <c r="BZ37" s="6" t="s">
        <v>86</v>
      </c>
      <c r="CA37" s="6">
        <v>0</v>
      </c>
      <c r="CB37" s="6">
        <v>0</v>
      </c>
      <c r="CC37" s="6" t="s">
        <v>159</v>
      </c>
      <c r="CD37" s="6" t="s">
        <v>113</v>
      </c>
      <c r="CE37" s="6">
        <v>49</v>
      </c>
      <c r="CF37">
        <f t="shared" si="3"/>
        <v>2</v>
      </c>
      <c r="CG37">
        <f t="shared" si="4"/>
        <v>13</v>
      </c>
      <c r="CH37">
        <f t="shared" si="5"/>
        <v>3</v>
      </c>
    </row>
    <row r="38" spans="1:86" x14ac:dyDescent="0.2">
      <c r="A38">
        <v>118337063093</v>
      </c>
      <c r="B38">
        <v>451177479</v>
      </c>
      <c r="C38" s="1">
        <v>45082.69059027778</v>
      </c>
      <c r="D38" s="1">
        <v>45082.693333333336</v>
      </c>
      <c r="E38" t="s">
        <v>362</v>
      </c>
      <c r="F38" s="4" t="s">
        <v>363</v>
      </c>
      <c r="G38" s="4" t="s">
        <v>364</v>
      </c>
      <c r="H38" t="s">
        <v>365</v>
      </c>
      <c r="K38" s="16">
        <f t="shared" si="0"/>
        <v>0</v>
      </c>
      <c r="L38" s="16">
        <v>1</v>
      </c>
      <c r="M38">
        <v>8</v>
      </c>
      <c r="O38" t="s">
        <v>78</v>
      </c>
      <c r="P38" t="s">
        <v>78</v>
      </c>
      <c r="Q38" t="s">
        <v>77</v>
      </c>
      <c r="R38" t="s">
        <v>78</v>
      </c>
      <c r="S38" t="s">
        <v>78</v>
      </c>
      <c r="U38">
        <v>180</v>
      </c>
      <c r="V38">
        <v>60</v>
      </c>
      <c r="X38" s="21">
        <f t="shared" si="1"/>
        <v>3</v>
      </c>
      <c r="Y38" s="21" t="str">
        <f t="shared" si="2"/>
        <v/>
      </c>
      <c r="Z38" t="s">
        <v>168</v>
      </c>
      <c r="AB38" t="s">
        <v>366</v>
      </c>
      <c r="AJ38" t="s">
        <v>29</v>
      </c>
      <c r="AK38" t="s">
        <v>30</v>
      </c>
      <c r="AO38" t="s">
        <v>22</v>
      </c>
      <c r="BE38" t="s">
        <v>22</v>
      </c>
      <c r="BN38" t="s">
        <v>82</v>
      </c>
      <c r="BQ38" t="s">
        <v>108</v>
      </c>
      <c r="BT38" s="7">
        <v>60559.37</v>
      </c>
      <c r="BU38" s="7" t="e">
        <f>VLOOKUP(H38,[1]Sheet1!$A:$D,2,0)</f>
        <v>#N/A</v>
      </c>
      <c r="BV38" s="7" t="e">
        <f>VLOOKUP(H38,[1]Sheet1!$A:$D,3,0)</f>
        <v>#N/A</v>
      </c>
      <c r="BW38" s="7" t="e">
        <f>VLOOKUP(H38,[1]Sheet1!$A:$D,4,0)</f>
        <v>#N/A</v>
      </c>
      <c r="BX38" s="6" t="s">
        <v>136</v>
      </c>
      <c r="BY38" s="6" t="s">
        <v>367</v>
      </c>
      <c r="BZ38" s="6" t="s">
        <v>86</v>
      </c>
      <c r="CA38" s="6" t="s">
        <v>130</v>
      </c>
      <c r="CB38" s="6" t="s">
        <v>143</v>
      </c>
      <c r="CC38" s="6" t="s">
        <v>162</v>
      </c>
      <c r="CD38" s="6" t="s">
        <v>90</v>
      </c>
      <c r="CE38" s="6">
        <v>75</v>
      </c>
      <c r="CF38">
        <f t="shared" si="3"/>
        <v>2</v>
      </c>
      <c r="CG38">
        <f t="shared" si="4"/>
        <v>1</v>
      </c>
      <c r="CH38">
        <f t="shared" si="5"/>
        <v>1</v>
      </c>
    </row>
    <row r="39" spans="1:86" x14ac:dyDescent="0.2">
      <c r="A39">
        <v>118337059597</v>
      </c>
      <c r="B39">
        <v>451177479</v>
      </c>
      <c r="C39" s="1">
        <v>45082.687650462962</v>
      </c>
      <c r="D39" s="1">
        <v>45082.692418981482</v>
      </c>
      <c r="E39" t="s">
        <v>368</v>
      </c>
      <c r="F39" s="4" t="s">
        <v>369</v>
      </c>
      <c r="G39" s="4" t="s">
        <v>370</v>
      </c>
      <c r="H39" t="s">
        <v>371</v>
      </c>
      <c r="K39" s="16">
        <f t="shared" si="0"/>
        <v>0</v>
      </c>
      <c r="L39" s="16">
        <v>1</v>
      </c>
      <c r="M39">
        <v>8</v>
      </c>
      <c r="O39" t="s">
        <v>79</v>
      </c>
      <c r="P39" t="s">
        <v>79</v>
      </c>
      <c r="Q39" t="s">
        <v>79</v>
      </c>
      <c r="R39" t="s">
        <v>79</v>
      </c>
      <c r="S39" t="s">
        <v>78</v>
      </c>
      <c r="T39" t="s">
        <v>372</v>
      </c>
      <c r="U39">
        <v>20</v>
      </c>
      <c r="V39">
        <v>10</v>
      </c>
      <c r="X39" s="21">
        <f t="shared" si="1"/>
        <v>2</v>
      </c>
      <c r="Y39" s="21" t="str">
        <f t="shared" si="2"/>
        <v/>
      </c>
      <c r="Z39" t="s">
        <v>167</v>
      </c>
      <c r="AB39" t="s">
        <v>373</v>
      </c>
      <c r="AC39" t="s">
        <v>22</v>
      </c>
      <c r="AP39" t="s">
        <v>34</v>
      </c>
      <c r="BF39" t="s">
        <v>48</v>
      </c>
      <c r="BN39" t="s">
        <v>312</v>
      </c>
      <c r="BQ39" t="s">
        <v>83</v>
      </c>
      <c r="BT39" s="7">
        <v>52800</v>
      </c>
      <c r="BU39" s="7" t="e">
        <f>VLOOKUP(H39,[1]Sheet1!$A:$D,2,0)</f>
        <v>#N/A</v>
      </c>
      <c r="BV39" s="7" t="e">
        <f>VLOOKUP(H39,[1]Sheet1!$A:$D,3,0)</f>
        <v>#N/A</v>
      </c>
      <c r="BW39" s="7" t="e">
        <f>VLOOKUP(H39,[1]Sheet1!$A:$D,4,0)</f>
        <v>#N/A</v>
      </c>
      <c r="BX39" s="6" t="s">
        <v>135</v>
      </c>
      <c r="BY39" s="6" t="s">
        <v>219</v>
      </c>
      <c r="BZ39" s="6" t="s">
        <v>124</v>
      </c>
      <c r="CA39" s="6" t="s">
        <v>130</v>
      </c>
      <c r="CB39" s="6" t="s">
        <v>141</v>
      </c>
      <c r="CC39" s="6" t="s">
        <v>157</v>
      </c>
      <c r="CD39" s="6" t="s">
        <v>113</v>
      </c>
      <c r="CE39" s="6">
        <v>10</v>
      </c>
      <c r="CF39">
        <f t="shared" si="3"/>
        <v>1</v>
      </c>
      <c r="CG39">
        <f t="shared" si="4"/>
        <v>1</v>
      </c>
      <c r="CH39">
        <f t="shared" si="5"/>
        <v>1</v>
      </c>
    </row>
    <row r="40" spans="1:86" x14ac:dyDescent="0.2">
      <c r="A40">
        <v>118337061390</v>
      </c>
      <c r="B40">
        <v>451177479</v>
      </c>
      <c r="C40" s="1">
        <v>45082.689004629632</v>
      </c>
      <c r="D40" s="1">
        <v>45082.691099537034</v>
      </c>
      <c r="E40" t="s">
        <v>374</v>
      </c>
      <c r="F40" s="4" t="s">
        <v>375</v>
      </c>
      <c r="G40" s="4" t="s">
        <v>376</v>
      </c>
      <c r="H40" t="s">
        <v>377</v>
      </c>
      <c r="K40" s="16">
        <f t="shared" si="0"/>
        <v>0</v>
      </c>
      <c r="L40" s="16">
        <v>1</v>
      </c>
      <c r="M40">
        <v>8</v>
      </c>
      <c r="O40" t="s">
        <v>79</v>
      </c>
      <c r="P40" t="s">
        <v>79</v>
      </c>
      <c r="Q40" t="s">
        <v>79</v>
      </c>
      <c r="R40" t="s">
        <v>79</v>
      </c>
      <c r="S40" t="s">
        <v>77</v>
      </c>
      <c r="U40">
        <v>50</v>
      </c>
      <c r="V40">
        <v>20</v>
      </c>
      <c r="W40">
        <v>30</v>
      </c>
      <c r="X40" s="21">
        <f t="shared" si="1"/>
        <v>2.5</v>
      </c>
      <c r="Y40" s="21">
        <f t="shared" si="2"/>
        <v>1.5</v>
      </c>
      <c r="Z40" t="s">
        <v>166</v>
      </c>
      <c r="AB40" t="s">
        <v>378</v>
      </c>
      <c r="AC40" t="s">
        <v>22</v>
      </c>
      <c r="AP40" t="s">
        <v>34</v>
      </c>
      <c r="BF40" t="s">
        <v>48</v>
      </c>
      <c r="BN40" t="s">
        <v>82</v>
      </c>
      <c r="BQ40" t="s">
        <v>313</v>
      </c>
      <c r="BT40" s="7">
        <v>34139.919999999998</v>
      </c>
      <c r="BU40" s="7" t="e">
        <f>VLOOKUP(H40,[1]Sheet1!$A:$D,2,0)</f>
        <v>#N/A</v>
      </c>
      <c r="BV40" s="7" t="e">
        <f>VLOOKUP(H40,[1]Sheet1!$A:$D,3,0)</f>
        <v>#N/A</v>
      </c>
      <c r="BW40" s="7" t="e">
        <f>VLOOKUP(H40,[1]Sheet1!$A:$D,4,0)</f>
        <v>#N/A</v>
      </c>
      <c r="BX40" s="6" t="s">
        <v>129</v>
      </c>
      <c r="BY40" s="6" t="s">
        <v>336</v>
      </c>
      <c r="BZ40" s="6" t="s">
        <v>86</v>
      </c>
      <c r="CA40" s="6" t="s">
        <v>87</v>
      </c>
      <c r="CB40" s="6" t="s">
        <v>143</v>
      </c>
      <c r="CC40" s="6" t="s">
        <v>162</v>
      </c>
      <c r="CD40" s="6" t="s">
        <v>90</v>
      </c>
      <c r="CE40" s="6">
        <v>21</v>
      </c>
      <c r="CF40">
        <f t="shared" si="3"/>
        <v>1</v>
      </c>
      <c r="CG40">
        <f t="shared" si="4"/>
        <v>1</v>
      </c>
      <c r="CH40">
        <f t="shared" si="5"/>
        <v>1</v>
      </c>
    </row>
    <row r="41" spans="1:86" x14ac:dyDescent="0.2">
      <c r="A41">
        <v>118337063123</v>
      </c>
      <c r="B41">
        <v>451177479</v>
      </c>
      <c r="C41" s="1">
        <v>45082.690486111111</v>
      </c>
      <c r="D41" s="1">
        <v>45082.690694444442</v>
      </c>
      <c r="E41" t="s">
        <v>379</v>
      </c>
      <c r="F41" s="4" t="s">
        <v>380</v>
      </c>
      <c r="G41" s="4" t="s">
        <v>381</v>
      </c>
      <c r="H41" t="s">
        <v>382</v>
      </c>
      <c r="K41" s="16">
        <f t="shared" si="0"/>
        <v>1</v>
      </c>
      <c r="L41" s="16">
        <v>1</v>
      </c>
      <c r="M41">
        <v>10</v>
      </c>
      <c r="X41" s="21" t="str">
        <f t="shared" si="1"/>
        <v/>
      </c>
      <c r="Y41" s="21" t="str">
        <f t="shared" si="2"/>
        <v/>
      </c>
      <c r="BT41" s="7">
        <v>2650.15</v>
      </c>
      <c r="BU41" s="7" t="e">
        <f>VLOOKUP(H41,[1]Sheet1!$A:$D,2,0)</f>
        <v>#N/A</v>
      </c>
      <c r="BV41" s="7" t="e">
        <f>VLOOKUP(H41,[1]Sheet1!$A:$D,3,0)</f>
        <v>#N/A</v>
      </c>
      <c r="BW41" s="7" t="e">
        <f>VLOOKUP(H41,[1]Sheet1!$A:$D,4,0)</f>
        <v>#N/A</v>
      </c>
      <c r="BX41" s="6" t="s">
        <v>142</v>
      </c>
      <c r="BY41" s="6" t="s">
        <v>298</v>
      </c>
      <c r="BZ41" s="6" t="s">
        <v>124</v>
      </c>
      <c r="CA41" s="6" t="s">
        <v>96</v>
      </c>
      <c r="CB41" s="6" t="s">
        <v>134</v>
      </c>
      <c r="CC41" s="6" t="s">
        <v>157</v>
      </c>
      <c r="CD41" s="6" t="s">
        <v>90</v>
      </c>
      <c r="CE41" s="6">
        <v>210</v>
      </c>
      <c r="CF41">
        <f t="shared" si="3"/>
        <v>0</v>
      </c>
      <c r="CG41">
        <f t="shared" si="4"/>
        <v>0</v>
      </c>
      <c r="CH41">
        <f t="shared" si="5"/>
        <v>0</v>
      </c>
    </row>
    <row r="42" spans="1:86" x14ac:dyDescent="0.2">
      <c r="A42">
        <v>118337038372</v>
      </c>
      <c r="B42">
        <v>451177479</v>
      </c>
      <c r="C42" s="1">
        <v>45082.667696759258</v>
      </c>
      <c r="D42" s="1">
        <v>45082.690636574072</v>
      </c>
      <c r="E42" t="s">
        <v>383</v>
      </c>
      <c r="F42" s="4" t="s">
        <v>384</v>
      </c>
      <c r="G42" s="4" t="s">
        <v>385</v>
      </c>
      <c r="H42" t="s">
        <v>386</v>
      </c>
      <c r="K42" s="16">
        <f t="shared" si="0"/>
        <v>-1</v>
      </c>
      <c r="L42" s="16">
        <v>1</v>
      </c>
      <c r="M42">
        <v>5</v>
      </c>
      <c r="N42" t="s">
        <v>387</v>
      </c>
      <c r="O42" t="s">
        <v>78</v>
      </c>
      <c r="P42" t="s">
        <v>78</v>
      </c>
      <c r="Q42" t="s">
        <v>78</v>
      </c>
      <c r="R42" t="s">
        <v>78</v>
      </c>
      <c r="S42" t="s">
        <v>77</v>
      </c>
      <c r="U42">
        <v>35</v>
      </c>
      <c r="V42">
        <v>15</v>
      </c>
      <c r="X42" s="21">
        <f t="shared" si="1"/>
        <v>2.3333333333333335</v>
      </c>
      <c r="Y42" s="21" t="str">
        <f t="shared" si="2"/>
        <v/>
      </c>
      <c r="Z42" t="s">
        <v>168</v>
      </c>
      <c r="AB42" t="s">
        <v>388</v>
      </c>
      <c r="AC42" t="s">
        <v>22</v>
      </c>
      <c r="AO42" t="s">
        <v>22</v>
      </c>
      <c r="BJ42" t="s">
        <v>52</v>
      </c>
      <c r="BN42" t="s">
        <v>199</v>
      </c>
      <c r="BP42" t="s">
        <v>389</v>
      </c>
      <c r="BQ42" t="s">
        <v>108</v>
      </c>
      <c r="BT42" s="7">
        <v>2935.05</v>
      </c>
      <c r="BU42" s="7" t="e">
        <f>VLOOKUP(H42,[1]Sheet1!$A:$D,2,0)</f>
        <v>#N/A</v>
      </c>
      <c r="BV42" s="7" t="e">
        <f>VLOOKUP(H42,[1]Sheet1!$A:$D,3,0)</f>
        <v>#N/A</v>
      </c>
      <c r="BW42" s="7" t="e">
        <f>VLOOKUP(H42,[1]Sheet1!$A:$D,4,0)</f>
        <v>#N/A</v>
      </c>
      <c r="BX42" s="6" t="s">
        <v>125</v>
      </c>
      <c r="BY42" s="6" t="s">
        <v>336</v>
      </c>
      <c r="BZ42" s="6" t="s">
        <v>86</v>
      </c>
      <c r="CA42" s="6" t="s">
        <v>96</v>
      </c>
      <c r="CB42" s="6" t="s">
        <v>139</v>
      </c>
      <c r="CC42" s="6" t="s">
        <v>162</v>
      </c>
      <c r="CD42" s="6" t="s">
        <v>98</v>
      </c>
      <c r="CE42" s="6">
        <v>59</v>
      </c>
      <c r="CF42">
        <f t="shared" si="3"/>
        <v>1</v>
      </c>
      <c r="CG42">
        <f t="shared" si="4"/>
        <v>1</v>
      </c>
      <c r="CH42">
        <f t="shared" si="5"/>
        <v>1</v>
      </c>
    </row>
    <row r="43" spans="1:86" x14ac:dyDescent="0.2">
      <c r="A43">
        <v>118337058011</v>
      </c>
      <c r="B43">
        <v>451177479</v>
      </c>
      <c r="C43" s="1">
        <v>45082.686342592591</v>
      </c>
      <c r="D43" s="1">
        <v>45082.689270833333</v>
      </c>
      <c r="E43" t="s">
        <v>390</v>
      </c>
      <c r="F43" s="4" t="s">
        <v>295</v>
      </c>
      <c r="G43" s="4" t="s">
        <v>296</v>
      </c>
      <c r="H43" t="s">
        <v>391</v>
      </c>
      <c r="K43" s="16">
        <f t="shared" si="0"/>
        <v>1</v>
      </c>
      <c r="L43" s="16">
        <v>1</v>
      </c>
      <c r="M43">
        <v>10</v>
      </c>
      <c r="O43" t="s">
        <v>79</v>
      </c>
      <c r="P43" t="s">
        <v>79</v>
      </c>
      <c r="Q43" t="s">
        <v>77</v>
      </c>
      <c r="R43" t="s">
        <v>79</v>
      </c>
      <c r="S43" t="s">
        <v>77</v>
      </c>
      <c r="U43">
        <v>90</v>
      </c>
      <c r="V43">
        <v>45</v>
      </c>
      <c r="X43" s="21">
        <f t="shared" si="1"/>
        <v>2</v>
      </c>
      <c r="Y43" s="21" t="str">
        <f t="shared" si="2"/>
        <v/>
      </c>
      <c r="Z43" t="s">
        <v>168</v>
      </c>
      <c r="AK43" t="s">
        <v>30</v>
      </c>
      <c r="AP43" t="s">
        <v>34</v>
      </c>
      <c r="BF43" t="s">
        <v>48</v>
      </c>
      <c r="BN43" t="s">
        <v>82</v>
      </c>
      <c r="BQ43" t="s">
        <v>108</v>
      </c>
      <c r="BT43" s="7">
        <v>969.02</v>
      </c>
      <c r="BU43" s="7" t="e">
        <f>VLOOKUP(H43,[1]Sheet1!$A:$D,2,0)</f>
        <v>#N/A</v>
      </c>
      <c r="BV43" s="7" t="e">
        <f>VLOOKUP(H43,[1]Sheet1!$A:$D,3,0)</f>
        <v>#N/A</v>
      </c>
      <c r="BW43" s="7" t="e">
        <f>VLOOKUP(H43,[1]Sheet1!$A:$D,4,0)</f>
        <v>#N/A</v>
      </c>
      <c r="BX43" s="6" t="s">
        <v>125</v>
      </c>
      <c r="BY43" s="6" t="s">
        <v>298</v>
      </c>
      <c r="BZ43" s="6" t="s">
        <v>124</v>
      </c>
      <c r="CA43" s="6" t="s">
        <v>96</v>
      </c>
      <c r="CB43" s="6" t="s">
        <v>97</v>
      </c>
      <c r="CC43" s="6" t="s">
        <v>157</v>
      </c>
      <c r="CD43" s="6" t="s">
        <v>90</v>
      </c>
      <c r="CE43" s="6">
        <v>203</v>
      </c>
      <c r="CF43">
        <f t="shared" si="3"/>
        <v>1</v>
      </c>
      <c r="CG43">
        <f t="shared" si="4"/>
        <v>1</v>
      </c>
      <c r="CH43">
        <f t="shared" si="5"/>
        <v>1</v>
      </c>
    </row>
    <row r="44" spans="1:86" x14ac:dyDescent="0.2">
      <c r="A44">
        <v>118337051424</v>
      </c>
      <c r="B44">
        <v>451177479</v>
      </c>
      <c r="C44" s="1">
        <v>45082.680949074071</v>
      </c>
      <c r="D44" s="1">
        <v>45082.683530092596</v>
      </c>
      <c r="E44" t="s">
        <v>206</v>
      </c>
      <c r="F44" s="4" t="s">
        <v>207</v>
      </c>
      <c r="G44" s="4" t="s">
        <v>208</v>
      </c>
      <c r="H44" t="s">
        <v>392</v>
      </c>
      <c r="K44" s="16">
        <f t="shared" si="0"/>
        <v>0</v>
      </c>
      <c r="L44" s="16">
        <v>1</v>
      </c>
      <c r="M44">
        <v>8</v>
      </c>
      <c r="O44" t="s">
        <v>78</v>
      </c>
      <c r="P44" t="s">
        <v>78</v>
      </c>
      <c r="Q44" t="s">
        <v>78</v>
      </c>
      <c r="R44" t="s">
        <v>78</v>
      </c>
      <c r="S44" t="s">
        <v>78</v>
      </c>
      <c r="U44">
        <v>30</v>
      </c>
      <c r="V44">
        <v>15</v>
      </c>
      <c r="W44">
        <v>15</v>
      </c>
      <c r="X44" s="21">
        <f t="shared" si="1"/>
        <v>2</v>
      </c>
      <c r="Y44" s="21">
        <f t="shared" si="2"/>
        <v>1</v>
      </c>
      <c r="Z44" t="s">
        <v>168</v>
      </c>
      <c r="AI44" t="s">
        <v>28</v>
      </c>
      <c r="AK44" t="s">
        <v>30</v>
      </c>
      <c r="AP44" t="s">
        <v>34</v>
      </c>
      <c r="BJ44" t="s">
        <v>52</v>
      </c>
      <c r="BK44" t="s">
        <v>53</v>
      </c>
      <c r="BN44" t="s">
        <v>82</v>
      </c>
      <c r="BQ44" t="s">
        <v>83</v>
      </c>
      <c r="BT44" s="7">
        <v>442937.35</v>
      </c>
      <c r="BU44" s="7" t="e">
        <f>VLOOKUP(H44,[1]Sheet1!$A:$D,2,0)</f>
        <v>#N/A</v>
      </c>
      <c r="BV44" s="7" t="e">
        <f>VLOOKUP(H44,[1]Sheet1!$A:$D,3,0)</f>
        <v>#N/A</v>
      </c>
      <c r="BW44" s="7" t="e">
        <f>VLOOKUP(H44,[1]Sheet1!$A:$D,4,0)</f>
        <v>#N/A</v>
      </c>
      <c r="BX44" s="6" t="s">
        <v>94</v>
      </c>
      <c r="BY44" s="6" t="s">
        <v>205</v>
      </c>
      <c r="BZ44" s="6" t="s">
        <v>128</v>
      </c>
      <c r="CA44" s="6" t="s">
        <v>126</v>
      </c>
      <c r="CB44" s="6" t="s">
        <v>143</v>
      </c>
      <c r="CC44" s="6" t="s">
        <v>138</v>
      </c>
      <c r="CD44" s="6" t="s">
        <v>153</v>
      </c>
      <c r="CE44" s="6">
        <v>212</v>
      </c>
      <c r="CF44">
        <f t="shared" si="3"/>
        <v>2</v>
      </c>
      <c r="CG44">
        <f t="shared" si="4"/>
        <v>1</v>
      </c>
      <c r="CH44">
        <f t="shared" si="5"/>
        <v>2</v>
      </c>
    </row>
    <row r="45" spans="1:86" x14ac:dyDescent="0.2">
      <c r="A45">
        <v>118337054254</v>
      </c>
      <c r="B45">
        <v>451177479</v>
      </c>
      <c r="C45" s="1">
        <v>45082.68304398148</v>
      </c>
      <c r="D45" s="1">
        <v>45082.683391203704</v>
      </c>
      <c r="E45" t="s">
        <v>393</v>
      </c>
      <c r="F45" s="4" t="s">
        <v>394</v>
      </c>
      <c r="G45" s="4" t="s">
        <v>395</v>
      </c>
      <c r="H45" t="s">
        <v>396</v>
      </c>
      <c r="K45" s="16">
        <f t="shared" si="0"/>
        <v>-1</v>
      </c>
      <c r="L45" s="16">
        <v>1</v>
      </c>
      <c r="M45">
        <v>2</v>
      </c>
      <c r="X45" s="21" t="str">
        <f t="shared" si="1"/>
        <v/>
      </c>
      <c r="Y45" s="21" t="str">
        <f t="shared" si="2"/>
        <v/>
      </c>
      <c r="BT45" s="7">
        <v>0</v>
      </c>
      <c r="BU45" s="7" t="e">
        <f>VLOOKUP(H45,[1]Sheet1!$A:$D,2,0)</f>
        <v>#N/A</v>
      </c>
      <c r="BV45" s="7" t="e">
        <f>VLOOKUP(H45,[1]Sheet1!$A:$D,3,0)</f>
        <v>#N/A</v>
      </c>
      <c r="BW45" s="7" t="e">
        <f>VLOOKUP(H45,[1]Sheet1!$A:$D,4,0)</f>
        <v>#N/A</v>
      </c>
      <c r="BX45" s="6" t="s">
        <v>125</v>
      </c>
      <c r="BY45" s="6" t="s">
        <v>397</v>
      </c>
      <c r="BZ45" s="6" t="s">
        <v>86</v>
      </c>
      <c r="CA45" s="6" t="s">
        <v>96</v>
      </c>
      <c r="CB45" s="6" t="s">
        <v>97</v>
      </c>
      <c r="CC45" s="6" t="s">
        <v>162</v>
      </c>
      <c r="CD45" s="6" t="s">
        <v>98</v>
      </c>
      <c r="CE45" s="6">
        <v>109</v>
      </c>
      <c r="CF45">
        <f t="shared" si="3"/>
        <v>0</v>
      </c>
      <c r="CG45">
        <f t="shared" si="4"/>
        <v>0</v>
      </c>
      <c r="CH45">
        <f t="shared" si="5"/>
        <v>0</v>
      </c>
    </row>
    <row r="46" spans="1:86" x14ac:dyDescent="0.2">
      <c r="A46">
        <v>118337049570</v>
      </c>
      <c r="B46">
        <v>451177479</v>
      </c>
      <c r="C46" s="1">
        <v>45082.679513888892</v>
      </c>
      <c r="D46" s="1">
        <v>45082.682534722226</v>
      </c>
      <c r="E46" t="s">
        <v>393</v>
      </c>
      <c r="F46" s="4" t="s">
        <v>394</v>
      </c>
      <c r="G46" s="4" t="s">
        <v>395</v>
      </c>
      <c r="H46" t="s">
        <v>398</v>
      </c>
      <c r="K46" s="16">
        <f t="shared" si="0"/>
        <v>-1</v>
      </c>
      <c r="L46" s="16">
        <v>1</v>
      </c>
      <c r="M46">
        <v>0</v>
      </c>
      <c r="N46" t="s">
        <v>399</v>
      </c>
      <c r="O46" t="s">
        <v>78</v>
      </c>
      <c r="P46" t="s">
        <v>78</v>
      </c>
      <c r="Q46" t="s">
        <v>79</v>
      </c>
      <c r="R46" t="s">
        <v>76</v>
      </c>
      <c r="S46" t="s">
        <v>76</v>
      </c>
      <c r="U46">
        <v>15</v>
      </c>
      <c r="V46">
        <v>15</v>
      </c>
      <c r="X46" s="21">
        <f t="shared" si="1"/>
        <v>1</v>
      </c>
      <c r="Y46" s="21" t="str">
        <f t="shared" si="2"/>
        <v/>
      </c>
      <c r="Z46" t="s">
        <v>103</v>
      </c>
      <c r="AC46" t="s">
        <v>22</v>
      </c>
      <c r="AP46" t="s">
        <v>34</v>
      </c>
      <c r="BF46" t="s">
        <v>48</v>
      </c>
      <c r="BN46" t="s">
        <v>82</v>
      </c>
      <c r="BQ46" t="s">
        <v>108</v>
      </c>
      <c r="BT46" s="7">
        <v>0</v>
      </c>
      <c r="BU46" s="7" t="e">
        <f>VLOOKUP(H46,[1]Sheet1!$A:$D,2,0)</f>
        <v>#N/A</v>
      </c>
      <c r="BV46" s="7" t="e">
        <f>VLOOKUP(H46,[1]Sheet1!$A:$D,3,0)</f>
        <v>#N/A</v>
      </c>
      <c r="BW46" s="7" t="e">
        <f>VLOOKUP(H46,[1]Sheet1!$A:$D,4,0)</f>
        <v>#N/A</v>
      </c>
      <c r="BX46" s="6" t="s">
        <v>125</v>
      </c>
      <c r="BY46" s="6" t="s">
        <v>397</v>
      </c>
      <c r="BZ46" s="6" t="s">
        <v>86</v>
      </c>
      <c r="CA46" s="6" t="s">
        <v>96</v>
      </c>
      <c r="CB46" s="6" t="s">
        <v>97</v>
      </c>
      <c r="CC46" s="6" t="s">
        <v>162</v>
      </c>
      <c r="CD46" s="6" t="s">
        <v>98</v>
      </c>
      <c r="CE46" s="6">
        <v>109</v>
      </c>
      <c r="CF46">
        <f t="shared" si="3"/>
        <v>1</v>
      </c>
      <c r="CG46">
        <f t="shared" si="4"/>
        <v>1</v>
      </c>
      <c r="CH46">
        <f t="shared" si="5"/>
        <v>1</v>
      </c>
    </row>
    <row r="47" spans="1:86" x14ac:dyDescent="0.2">
      <c r="A47">
        <v>118337050185</v>
      </c>
      <c r="B47">
        <v>451177479</v>
      </c>
      <c r="C47" s="1">
        <v>45082.680011574077</v>
      </c>
      <c r="D47" s="1">
        <v>45082.682303240741</v>
      </c>
      <c r="E47" t="s">
        <v>400</v>
      </c>
      <c r="F47" s="4" t="s">
        <v>401</v>
      </c>
      <c r="G47" s="4" t="s">
        <v>402</v>
      </c>
      <c r="H47" t="s">
        <v>403</v>
      </c>
      <c r="K47" s="16">
        <f t="shared" si="0"/>
        <v>0</v>
      </c>
      <c r="L47" s="16">
        <v>1</v>
      </c>
      <c r="M47">
        <v>8</v>
      </c>
      <c r="O47" t="s">
        <v>77</v>
      </c>
      <c r="P47" t="s">
        <v>77</v>
      </c>
      <c r="Q47" t="s">
        <v>77</v>
      </c>
      <c r="R47" t="s">
        <v>77</v>
      </c>
      <c r="S47" t="s">
        <v>77</v>
      </c>
      <c r="T47" t="s">
        <v>404</v>
      </c>
      <c r="U47">
        <v>45</v>
      </c>
      <c r="V47">
        <v>15</v>
      </c>
      <c r="W47">
        <v>10</v>
      </c>
      <c r="X47" s="21">
        <f t="shared" si="1"/>
        <v>3</v>
      </c>
      <c r="Y47" s="21">
        <f t="shared" si="2"/>
        <v>0.66666666666666663</v>
      </c>
      <c r="Z47" t="s">
        <v>168</v>
      </c>
      <c r="AB47" t="s">
        <v>405</v>
      </c>
      <c r="AD47" t="s">
        <v>23</v>
      </c>
      <c r="AN47" t="s">
        <v>406</v>
      </c>
      <c r="AO47" t="s">
        <v>22</v>
      </c>
      <c r="BM47" t="s">
        <v>407</v>
      </c>
      <c r="BN47" t="s">
        <v>82</v>
      </c>
      <c r="BQ47" t="s">
        <v>313</v>
      </c>
      <c r="BT47" s="7">
        <v>3822.3</v>
      </c>
      <c r="BU47" s="7" t="e">
        <f>VLOOKUP(H47,[1]Sheet1!$A:$D,2,0)</f>
        <v>#N/A</v>
      </c>
      <c r="BV47" s="7" t="e">
        <f>VLOOKUP(H47,[1]Sheet1!$A:$D,3,0)</f>
        <v>#N/A</v>
      </c>
      <c r="BW47" s="7" t="e">
        <f>VLOOKUP(H47,[1]Sheet1!$A:$D,4,0)</f>
        <v>#N/A</v>
      </c>
      <c r="BX47" s="6" t="s">
        <v>140</v>
      </c>
      <c r="BY47" s="6" t="s">
        <v>367</v>
      </c>
      <c r="BZ47" s="6" t="s">
        <v>86</v>
      </c>
      <c r="CA47" s="6" t="s">
        <v>96</v>
      </c>
      <c r="CB47" s="6" t="s">
        <v>88</v>
      </c>
      <c r="CC47" s="6" t="s">
        <v>162</v>
      </c>
      <c r="CD47" s="6" t="s">
        <v>90</v>
      </c>
      <c r="CE47" s="6">
        <v>81</v>
      </c>
      <c r="CF47">
        <f t="shared" si="3"/>
        <v>2</v>
      </c>
      <c r="CG47">
        <f t="shared" si="4"/>
        <v>1</v>
      </c>
      <c r="CH47">
        <f t="shared" si="5"/>
        <v>1</v>
      </c>
    </row>
    <row r="48" spans="1:86" x14ac:dyDescent="0.2">
      <c r="A48">
        <v>118337050005</v>
      </c>
      <c r="B48">
        <v>451177479</v>
      </c>
      <c r="C48" s="1">
        <v>45082.679861111108</v>
      </c>
      <c r="D48" s="1">
        <v>45082.679942129631</v>
      </c>
      <c r="E48" t="s">
        <v>408</v>
      </c>
      <c r="F48" s="4" t="s">
        <v>409</v>
      </c>
      <c r="G48" s="4" t="s">
        <v>410</v>
      </c>
      <c r="H48" t="s">
        <v>411</v>
      </c>
      <c r="K48" s="16">
        <f t="shared" si="0"/>
        <v>-1</v>
      </c>
      <c r="L48" s="16">
        <v>1</v>
      </c>
      <c r="M48">
        <v>0</v>
      </c>
      <c r="X48" s="21" t="str">
        <f t="shared" si="1"/>
        <v/>
      </c>
      <c r="Y48" s="21" t="str">
        <f t="shared" si="2"/>
        <v/>
      </c>
      <c r="BT48" s="7">
        <v>113483.57</v>
      </c>
      <c r="BU48" s="7" t="e">
        <f>VLOOKUP(H48,[1]Sheet1!$A:$D,2,0)</f>
        <v>#N/A</v>
      </c>
      <c r="BV48" s="7" t="e">
        <f>VLOOKUP(H48,[1]Sheet1!$A:$D,3,0)</f>
        <v>#N/A</v>
      </c>
      <c r="BW48" s="7" t="e">
        <f>VLOOKUP(H48,[1]Sheet1!$A:$D,4,0)</f>
        <v>#N/A</v>
      </c>
      <c r="BX48" s="6" t="s">
        <v>135</v>
      </c>
      <c r="BY48" s="6" t="s">
        <v>226</v>
      </c>
      <c r="BZ48" s="6" t="s">
        <v>86</v>
      </c>
      <c r="CA48" s="6" t="s">
        <v>126</v>
      </c>
      <c r="CB48" s="6" t="s">
        <v>88</v>
      </c>
      <c r="CC48" s="6" t="s">
        <v>162</v>
      </c>
      <c r="CD48" s="6" t="s">
        <v>113</v>
      </c>
      <c r="CE48" s="6">
        <v>209</v>
      </c>
      <c r="CF48">
        <f t="shared" si="3"/>
        <v>0</v>
      </c>
      <c r="CG48">
        <f t="shared" si="4"/>
        <v>0</v>
      </c>
      <c r="CH48">
        <f t="shared" si="5"/>
        <v>0</v>
      </c>
    </row>
    <row r="49" spans="1:86" x14ac:dyDescent="0.2">
      <c r="A49">
        <v>118337049048</v>
      </c>
      <c r="B49">
        <v>451177479</v>
      </c>
      <c r="C49" s="1">
        <v>45082.679039351853</v>
      </c>
      <c r="D49" s="1">
        <v>45082.679490740738</v>
      </c>
      <c r="E49" t="s">
        <v>412</v>
      </c>
      <c r="F49" s="4" t="s">
        <v>413</v>
      </c>
      <c r="G49" s="4" t="s">
        <v>414</v>
      </c>
      <c r="H49" t="s">
        <v>415</v>
      </c>
      <c r="K49" s="16">
        <f t="shared" si="0"/>
        <v>-1</v>
      </c>
      <c r="L49" s="16">
        <v>1</v>
      </c>
      <c r="M49">
        <v>5</v>
      </c>
      <c r="X49" s="21" t="str">
        <f t="shared" si="1"/>
        <v/>
      </c>
      <c r="Y49" s="21" t="str">
        <f t="shared" si="2"/>
        <v/>
      </c>
      <c r="BT49" s="7">
        <v>16460</v>
      </c>
      <c r="BU49" s="7" t="e">
        <f>VLOOKUP(H49,[1]Sheet1!$A:$D,2,0)</f>
        <v>#N/A</v>
      </c>
      <c r="BV49" s="7" t="e">
        <f>VLOOKUP(H49,[1]Sheet1!$A:$D,3,0)</f>
        <v>#N/A</v>
      </c>
      <c r="BW49" s="7" t="e">
        <f>VLOOKUP(H49,[1]Sheet1!$A:$D,4,0)</f>
        <v>#N/A</v>
      </c>
      <c r="BX49" s="6" t="s">
        <v>129</v>
      </c>
      <c r="BY49" s="6" t="s">
        <v>416</v>
      </c>
      <c r="BZ49" s="6" t="s">
        <v>86</v>
      </c>
      <c r="CA49" s="6" t="s">
        <v>87</v>
      </c>
      <c r="CB49" s="6" t="s">
        <v>145</v>
      </c>
      <c r="CC49" s="6" t="s">
        <v>154</v>
      </c>
      <c r="CD49" s="6" t="s">
        <v>98</v>
      </c>
      <c r="CE49" s="6">
        <v>90</v>
      </c>
      <c r="CF49">
        <f t="shared" si="3"/>
        <v>0</v>
      </c>
      <c r="CG49">
        <f t="shared" si="4"/>
        <v>0</v>
      </c>
      <c r="CH49">
        <f t="shared" si="5"/>
        <v>0</v>
      </c>
    </row>
    <row r="50" spans="1:86" x14ac:dyDescent="0.2">
      <c r="A50">
        <v>118337049446</v>
      </c>
      <c r="B50">
        <v>451177479</v>
      </c>
      <c r="C50" s="1">
        <v>45082.679398148146</v>
      </c>
      <c r="D50" s="1">
        <v>45082.679479166669</v>
      </c>
      <c r="E50" t="s">
        <v>417</v>
      </c>
      <c r="F50" s="4" t="s">
        <v>418</v>
      </c>
      <c r="G50" s="4" t="s">
        <v>419</v>
      </c>
      <c r="H50" t="s">
        <v>420</v>
      </c>
      <c r="K50" s="16">
        <f t="shared" si="0"/>
        <v>0</v>
      </c>
      <c r="L50" s="16">
        <v>1</v>
      </c>
      <c r="M50">
        <v>8</v>
      </c>
      <c r="X50" s="21" t="str">
        <f t="shared" si="1"/>
        <v/>
      </c>
      <c r="Y50" s="21" t="str">
        <f t="shared" si="2"/>
        <v/>
      </c>
      <c r="BT50" s="7">
        <v>1065.42</v>
      </c>
      <c r="BU50" s="7" t="e">
        <f>VLOOKUP(H50,[1]Sheet1!$A:$D,2,0)</f>
        <v>#N/A</v>
      </c>
      <c r="BV50" s="7" t="e">
        <f>VLOOKUP(H50,[1]Sheet1!$A:$D,3,0)</f>
        <v>#N/A</v>
      </c>
      <c r="BW50" s="7" t="e">
        <f>VLOOKUP(H50,[1]Sheet1!$A:$D,4,0)</f>
        <v>#N/A</v>
      </c>
      <c r="BX50" s="6" t="s">
        <v>136</v>
      </c>
      <c r="BY50" s="6" t="s">
        <v>367</v>
      </c>
      <c r="BZ50" s="6" t="s">
        <v>86</v>
      </c>
      <c r="CA50" s="6" t="s">
        <v>96</v>
      </c>
      <c r="CB50" s="6" t="s">
        <v>134</v>
      </c>
      <c r="CC50" s="6" t="s">
        <v>162</v>
      </c>
      <c r="CD50" s="6" t="s">
        <v>90</v>
      </c>
      <c r="CE50" s="6">
        <v>210</v>
      </c>
      <c r="CF50">
        <f t="shared" si="3"/>
        <v>0</v>
      </c>
      <c r="CG50">
        <f t="shared" si="4"/>
        <v>0</v>
      </c>
      <c r="CH50">
        <f t="shared" si="5"/>
        <v>0</v>
      </c>
    </row>
    <row r="51" spans="1:86" x14ac:dyDescent="0.2">
      <c r="A51">
        <v>118337044325</v>
      </c>
      <c r="B51">
        <v>451177479</v>
      </c>
      <c r="C51" s="1">
        <v>45082.675092592595</v>
      </c>
      <c r="D51" s="1">
        <v>45082.677627314813</v>
      </c>
      <c r="E51" t="s">
        <v>421</v>
      </c>
      <c r="F51" s="4" t="s">
        <v>422</v>
      </c>
      <c r="G51" s="4" t="s">
        <v>423</v>
      </c>
      <c r="H51" t="s">
        <v>424</v>
      </c>
      <c r="K51" s="16">
        <f t="shared" si="0"/>
        <v>1</v>
      </c>
      <c r="L51" s="16">
        <v>1</v>
      </c>
      <c r="M51">
        <v>10</v>
      </c>
      <c r="O51" t="s">
        <v>79</v>
      </c>
      <c r="P51" t="s">
        <v>79</v>
      </c>
      <c r="Q51" t="s">
        <v>77</v>
      </c>
      <c r="R51" t="s">
        <v>79</v>
      </c>
      <c r="S51" t="s">
        <v>77</v>
      </c>
      <c r="U51">
        <v>30</v>
      </c>
      <c r="V51">
        <v>15</v>
      </c>
      <c r="X51" s="21">
        <f t="shared" si="1"/>
        <v>2</v>
      </c>
      <c r="Y51" s="21" t="str">
        <f t="shared" si="2"/>
        <v/>
      </c>
      <c r="Z51" t="s">
        <v>166</v>
      </c>
      <c r="AC51" t="s">
        <v>22</v>
      </c>
      <c r="AO51" t="s">
        <v>22</v>
      </c>
      <c r="BE51" t="s">
        <v>22</v>
      </c>
      <c r="BN51" t="s">
        <v>82</v>
      </c>
      <c r="BQ51" t="s">
        <v>108</v>
      </c>
      <c r="BT51" s="7">
        <v>2868.6</v>
      </c>
      <c r="BU51" s="7" t="e">
        <f>VLOOKUP(H51,[1]Sheet1!$A:$D,2,0)</f>
        <v>#N/A</v>
      </c>
      <c r="BV51" s="7" t="e">
        <f>VLOOKUP(H51,[1]Sheet1!$A:$D,3,0)</f>
        <v>#N/A</v>
      </c>
      <c r="BW51" s="7" t="e">
        <f>VLOOKUP(H51,[1]Sheet1!$A:$D,4,0)</f>
        <v>#N/A</v>
      </c>
      <c r="BX51" s="6" t="s">
        <v>84</v>
      </c>
      <c r="BY51" s="6" t="s">
        <v>219</v>
      </c>
      <c r="BZ51" s="6" t="s">
        <v>124</v>
      </c>
      <c r="CA51" s="6" t="s">
        <v>96</v>
      </c>
      <c r="CB51" s="6" t="s">
        <v>97</v>
      </c>
      <c r="CC51" s="6" t="s">
        <v>157</v>
      </c>
      <c r="CD51" s="6" t="s">
        <v>90</v>
      </c>
      <c r="CE51" s="6">
        <v>63</v>
      </c>
      <c r="CF51">
        <f t="shared" si="3"/>
        <v>1</v>
      </c>
      <c r="CG51">
        <f t="shared" si="4"/>
        <v>1</v>
      </c>
      <c r="CH51">
        <f t="shared" si="5"/>
        <v>1</v>
      </c>
    </row>
    <row r="52" spans="1:86" x14ac:dyDescent="0.2">
      <c r="A52">
        <v>118337035223</v>
      </c>
      <c r="B52">
        <v>451177479</v>
      </c>
      <c r="C52" s="1">
        <v>45082.667557870373</v>
      </c>
      <c r="D52" s="1">
        <v>45082.677175925928</v>
      </c>
      <c r="E52" t="s">
        <v>425</v>
      </c>
      <c r="F52" s="4" t="s">
        <v>268</v>
      </c>
      <c r="G52" s="4" t="s">
        <v>269</v>
      </c>
      <c r="H52" t="s">
        <v>426</v>
      </c>
      <c r="K52" s="16">
        <f t="shared" si="0"/>
        <v>1</v>
      </c>
      <c r="L52" s="16">
        <v>1</v>
      </c>
      <c r="M52">
        <v>10</v>
      </c>
      <c r="O52" t="s">
        <v>77</v>
      </c>
      <c r="P52" t="s">
        <v>77</v>
      </c>
      <c r="Q52" t="s">
        <v>77</v>
      </c>
      <c r="R52" t="s">
        <v>77</v>
      </c>
      <c r="S52" t="s">
        <v>77</v>
      </c>
      <c r="U52">
        <v>49</v>
      </c>
      <c r="V52">
        <v>19</v>
      </c>
      <c r="X52" s="21">
        <f t="shared" si="1"/>
        <v>2.5789473684210527</v>
      </c>
      <c r="Y52" s="21" t="str">
        <f t="shared" si="2"/>
        <v/>
      </c>
      <c r="Z52" t="s">
        <v>167</v>
      </c>
      <c r="AI52" t="s">
        <v>28</v>
      </c>
      <c r="AJ52" t="s">
        <v>29</v>
      </c>
      <c r="AK52" t="s">
        <v>30</v>
      </c>
      <c r="AO52" t="s">
        <v>22</v>
      </c>
      <c r="BE52" t="s">
        <v>22</v>
      </c>
      <c r="BN52" t="s">
        <v>82</v>
      </c>
      <c r="BQ52" t="s">
        <v>83</v>
      </c>
      <c r="BT52" s="7">
        <v>6687.9</v>
      </c>
      <c r="BU52" s="7" t="e">
        <f>VLOOKUP(H52,[1]Sheet1!$A:$D,2,0)</f>
        <v>#N/A</v>
      </c>
      <c r="BV52" s="7" t="e">
        <f>VLOOKUP(H52,[1]Sheet1!$A:$D,3,0)</f>
        <v>#N/A</v>
      </c>
      <c r="BW52" s="7" t="e">
        <f>VLOOKUP(H52,[1]Sheet1!$A:$D,4,0)</f>
        <v>#N/A</v>
      </c>
      <c r="BX52" s="6" t="s">
        <v>125</v>
      </c>
      <c r="BY52" s="6" t="s">
        <v>271</v>
      </c>
      <c r="BZ52" s="6" t="s">
        <v>124</v>
      </c>
      <c r="CA52" s="6" t="s">
        <v>96</v>
      </c>
      <c r="CB52" s="6" t="s">
        <v>97</v>
      </c>
      <c r="CC52" s="6" t="s">
        <v>157</v>
      </c>
      <c r="CD52" s="6" t="s">
        <v>90</v>
      </c>
      <c r="CE52" s="6">
        <v>212</v>
      </c>
      <c r="CF52">
        <f t="shared" si="3"/>
        <v>3</v>
      </c>
      <c r="CG52">
        <f t="shared" si="4"/>
        <v>1</v>
      </c>
      <c r="CH52">
        <f t="shared" si="5"/>
        <v>1</v>
      </c>
    </row>
    <row r="53" spans="1:86" x14ac:dyDescent="0.2">
      <c r="A53">
        <v>118337041326</v>
      </c>
      <c r="B53">
        <v>451177479</v>
      </c>
      <c r="C53" s="1">
        <v>45082.672627314816</v>
      </c>
      <c r="D53" s="1">
        <v>45082.672719907408</v>
      </c>
      <c r="E53" t="s">
        <v>427</v>
      </c>
      <c r="F53" s="4" t="s">
        <v>428</v>
      </c>
      <c r="G53" s="4" t="s">
        <v>429</v>
      </c>
      <c r="H53" t="s">
        <v>430</v>
      </c>
      <c r="K53" s="16">
        <f t="shared" si="0"/>
        <v>1</v>
      </c>
      <c r="L53" s="16">
        <v>1</v>
      </c>
      <c r="M53">
        <v>10</v>
      </c>
      <c r="X53" s="21" t="str">
        <f t="shared" si="1"/>
        <v/>
      </c>
      <c r="Y53" s="21" t="str">
        <f t="shared" si="2"/>
        <v/>
      </c>
      <c r="BT53" s="7">
        <v>9223.5</v>
      </c>
      <c r="BU53" s="7" t="e">
        <f>VLOOKUP(H53,[1]Sheet1!$A:$D,2,0)</f>
        <v>#N/A</v>
      </c>
      <c r="BV53" s="7" t="e">
        <f>VLOOKUP(H53,[1]Sheet1!$A:$D,3,0)</f>
        <v>#N/A</v>
      </c>
      <c r="BW53" s="7" t="e">
        <f>VLOOKUP(H53,[1]Sheet1!$A:$D,4,0)</f>
        <v>#N/A</v>
      </c>
      <c r="BX53" s="6" t="s">
        <v>129</v>
      </c>
      <c r="BY53" s="6" t="s">
        <v>219</v>
      </c>
      <c r="BZ53" s="6" t="s">
        <v>124</v>
      </c>
      <c r="CA53" s="6" t="s">
        <v>96</v>
      </c>
      <c r="CB53" s="6" t="s">
        <v>97</v>
      </c>
      <c r="CC53" s="6" t="s">
        <v>155</v>
      </c>
      <c r="CD53" s="6" t="s">
        <v>98</v>
      </c>
      <c r="CE53" s="6">
        <v>67</v>
      </c>
      <c r="CF53">
        <f t="shared" si="3"/>
        <v>0</v>
      </c>
      <c r="CG53">
        <f t="shared" si="4"/>
        <v>0</v>
      </c>
      <c r="CH53">
        <f t="shared" si="5"/>
        <v>0</v>
      </c>
    </row>
    <row r="54" spans="1:86" x14ac:dyDescent="0.2">
      <c r="A54">
        <v>118337037215</v>
      </c>
      <c r="B54">
        <v>451177479</v>
      </c>
      <c r="C54" s="1">
        <v>45082.669189814813</v>
      </c>
      <c r="D54" s="1">
        <v>45082.671458333331</v>
      </c>
      <c r="E54" t="s">
        <v>431</v>
      </c>
      <c r="F54" s="4" t="s">
        <v>432</v>
      </c>
      <c r="G54" s="4" t="s">
        <v>433</v>
      </c>
      <c r="H54" t="s">
        <v>434</v>
      </c>
      <c r="K54" s="16">
        <f t="shared" si="0"/>
        <v>0</v>
      </c>
      <c r="L54" s="16">
        <v>1</v>
      </c>
      <c r="M54">
        <v>8</v>
      </c>
      <c r="O54" t="s">
        <v>77</v>
      </c>
      <c r="P54" t="s">
        <v>77</v>
      </c>
      <c r="Q54" t="s">
        <v>79</v>
      </c>
      <c r="R54" t="s">
        <v>79</v>
      </c>
      <c r="S54" t="s">
        <v>77</v>
      </c>
      <c r="U54">
        <v>20</v>
      </c>
      <c r="V54">
        <v>10</v>
      </c>
      <c r="X54" s="21">
        <f t="shared" si="1"/>
        <v>2</v>
      </c>
      <c r="Y54" s="21" t="str">
        <f t="shared" si="2"/>
        <v/>
      </c>
      <c r="Z54" t="s">
        <v>168</v>
      </c>
      <c r="AB54" t="s">
        <v>435</v>
      </c>
      <c r="AC54" t="s">
        <v>22</v>
      </c>
      <c r="AO54" t="s">
        <v>22</v>
      </c>
      <c r="BE54" t="s">
        <v>22</v>
      </c>
      <c r="BN54" t="s">
        <v>82</v>
      </c>
      <c r="BQ54" t="s">
        <v>108</v>
      </c>
      <c r="BT54" s="7">
        <v>0</v>
      </c>
      <c r="BU54" s="7" t="e">
        <f>VLOOKUP(H54,[1]Sheet1!$A:$D,2,0)</f>
        <v>#N/A</v>
      </c>
      <c r="BV54" s="7" t="e">
        <f>VLOOKUP(H54,[1]Sheet1!$A:$D,3,0)</f>
        <v>#N/A</v>
      </c>
      <c r="BW54" s="7" t="e">
        <f>VLOOKUP(H54,[1]Sheet1!$A:$D,4,0)</f>
        <v>#N/A</v>
      </c>
      <c r="BX54" s="6" t="s">
        <v>125</v>
      </c>
      <c r="BY54" s="6" t="s">
        <v>336</v>
      </c>
      <c r="BZ54" s="6" t="s">
        <v>86</v>
      </c>
      <c r="CA54" s="6" t="s">
        <v>96</v>
      </c>
      <c r="CB54" s="6" t="s">
        <v>139</v>
      </c>
      <c r="CC54" s="6" t="s">
        <v>162</v>
      </c>
      <c r="CD54" s="6" t="s">
        <v>98</v>
      </c>
      <c r="CE54" s="6">
        <v>37</v>
      </c>
      <c r="CF54">
        <f t="shared" si="3"/>
        <v>1</v>
      </c>
      <c r="CG54">
        <f t="shared" si="4"/>
        <v>1</v>
      </c>
      <c r="CH54">
        <f t="shared" si="5"/>
        <v>1</v>
      </c>
    </row>
    <row r="55" spans="1:86" x14ac:dyDescent="0.2">
      <c r="A55">
        <v>118337035951</v>
      </c>
      <c r="B55">
        <v>451177479</v>
      </c>
      <c r="C55" s="1">
        <v>45082.668206018519</v>
      </c>
      <c r="D55" s="1">
        <v>45082.669178240743</v>
      </c>
      <c r="E55" t="s">
        <v>436</v>
      </c>
      <c r="F55" s="4" t="s">
        <v>437</v>
      </c>
      <c r="G55" s="4" t="s">
        <v>438</v>
      </c>
      <c r="H55" t="s">
        <v>439</v>
      </c>
      <c r="K55" s="16">
        <f t="shared" si="0"/>
        <v>-1</v>
      </c>
      <c r="L55" s="16">
        <v>1</v>
      </c>
      <c r="M55">
        <v>1</v>
      </c>
      <c r="X55" s="21" t="str">
        <f t="shared" si="1"/>
        <v/>
      </c>
      <c r="Y55" s="21" t="str">
        <f t="shared" si="2"/>
        <v/>
      </c>
      <c r="BT55" s="7">
        <v>812</v>
      </c>
      <c r="BU55" s="7" t="e">
        <f>VLOOKUP(H55,[1]Sheet1!$A:$D,2,0)</f>
        <v>#N/A</v>
      </c>
      <c r="BV55" s="7" t="e">
        <f>VLOOKUP(H55,[1]Sheet1!$A:$D,3,0)</f>
        <v>#N/A</v>
      </c>
      <c r="BW55" s="7" t="e">
        <f>VLOOKUP(H55,[1]Sheet1!$A:$D,4,0)</f>
        <v>#N/A</v>
      </c>
      <c r="BX55" s="6" t="s">
        <v>84</v>
      </c>
      <c r="BY55" s="6" t="s">
        <v>231</v>
      </c>
      <c r="BZ55" s="6" t="s">
        <v>86</v>
      </c>
      <c r="CA55" s="6" t="s">
        <v>96</v>
      </c>
      <c r="CB55" s="6" t="s">
        <v>134</v>
      </c>
      <c r="CC55" s="6" t="s">
        <v>162</v>
      </c>
      <c r="CD55" s="6" t="s">
        <v>98</v>
      </c>
      <c r="CE55" s="6">
        <v>115</v>
      </c>
      <c r="CF55">
        <f t="shared" si="3"/>
        <v>0</v>
      </c>
      <c r="CG55">
        <f t="shared" si="4"/>
        <v>0</v>
      </c>
      <c r="CH55">
        <f t="shared" si="5"/>
        <v>0</v>
      </c>
    </row>
    <row r="56" spans="1:86" x14ac:dyDescent="0.2">
      <c r="A56">
        <v>118337035443</v>
      </c>
      <c r="B56">
        <v>451177479</v>
      </c>
      <c r="C56" s="1">
        <v>45082.667743055557</v>
      </c>
      <c r="D56" s="1">
        <v>45082.668981481482</v>
      </c>
      <c r="E56" t="s">
        <v>440</v>
      </c>
      <c r="F56" s="4" t="s">
        <v>441</v>
      </c>
      <c r="G56" s="4" t="s">
        <v>442</v>
      </c>
      <c r="H56" t="s">
        <v>443</v>
      </c>
      <c r="K56" s="16">
        <f t="shared" si="0"/>
        <v>1</v>
      </c>
      <c r="L56" s="16">
        <v>1</v>
      </c>
      <c r="M56">
        <v>9</v>
      </c>
      <c r="O56" t="s">
        <v>79</v>
      </c>
      <c r="P56" t="s">
        <v>77</v>
      </c>
      <c r="Q56" t="s">
        <v>79</v>
      </c>
      <c r="R56" t="s">
        <v>79</v>
      </c>
      <c r="S56" t="s">
        <v>77</v>
      </c>
      <c r="U56">
        <v>30</v>
      </c>
      <c r="V56">
        <v>10</v>
      </c>
      <c r="X56" s="21">
        <f t="shared" si="1"/>
        <v>3</v>
      </c>
      <c r="Y56" s="21" t="str">
        <f t="shared" si="2"/>
        <v/>
      </c>
      <c r="Z56" t="s">
        <v>168</v>
      </c>
      <c r="AD56" t="s">
        <v>23</v>
      </c>
      <c r="AO56" t="s">
        <v>22</v>
      </c>
      <c r="BE56" t="s">
        <v>22</v>
      </c>
      <c r="BN56" t="s">
        <v>82</v>
      </c>
      <c r="BQ56" t="s">
        <v>108</v>
      </c>
      <c r="BT56" s="7">
        <v>0</v>
      </c>
      <c r="BU56" s="7" t="e">
        <f>VLOOKUP(H56,[1]Sheet1!$A:$D,2,0)</f>
        <v>#N/A</v>
      </c>
      <c r="BV56" s="7" t="e">
        <f>VLOOKUP(H56,[1]Sheet1!$A:$D,3,0)</f>
        <v>#N/A</v>
      </c>
      <c r="BW56" s="7" t="e">
        <f>VLOOKUP(H56,[1]Sheet1!$A:$D,4,0)</f>
        <v>#N/A</v>
      </c>
      <c r="BX56" s="6" t="s">
        <v>125</v>
      </c>
      <c r="BY56" s="6" t="s">
        <v>219</v>
      </c>
      <c r="BZ56" s="6" t="s">
        <v>124</v>
      </c>
      <c r="CA56" s="6" t="s">
        <v>130</v>
      </c>
      <c r="CB56" s="6" t="s">
        <v>141</v>
      </c>
      <c r="CC56" s="6" t="s">
        <v>161</v>
      </c>
      <c r="CD56" s="6" t="s">
        <v>98</v>
      </c>
      <c r="CE56" s="6">
        <v>210</v>
      </c>
      <c r="CF56">
        <f t="shared" si="3"/>
        <v>1</v>
      </c>
      <c r="CG56">
        <f t="shared" si="4"/>
        <v>1</v>
      </c>
      <c r="CH56">
        <f t="shared" si="5"/>
        <v>1</v>
      </c>
    </row>
    <row r="57" spans="1:86" x14ac:dyDescent="0.2">
      <c r="A57">
        <v>118337036108</v>
      </c>
      <c r="B57">
        <v>451177479</v>
      </c>
      <c r="C57" s="1">
        <v>45082.668321759258</v>
      </c>
      <c r="D57" s="1">
        <v>45082.668414351851</v>
      </c>
      <c r="E57" t="s">
        <v>444</v>
      </c>
      <c r="F57" s="4" t="s">
        <v>445</v>
      </c>
      <c r="G57" s="4" t="s">
        <v>446</v>
      </c>
      <c r="H57" t="s">
        <v>447</v>
      </c>
      <c r="K57" s="16">
        <f t="shared" si="0"/>
        <v>1</v>
      </c>
      <c r="L57" s="16">
        <v>1</v>
      </c>
      <c r="M57">
        <v>10</v>
      </c>
      <c r="X57" s="21" t="str">
        <f t="shared" si="1"/>
        <v/>
      </c>
      <c r="Y57" s="21" t="str">
        <f t="shared" si="2"/>
        <v/>
      </c>
      <c r="BT57" s="7">
        <v>8973.19</v>
      </c>
      <c r="BU57" s="7" t="e">
        <f>VLOOKUP(H57,[1]Sheet1!$A:$D,2,0)</f>
        <v>#N/A</v>
      </c>
      <c r="BV57" s="7" t="e">
        <f>VLOOKUP(H57,[1]Sheet1!$A:$D,3,0)</f>
        <v>#N/A</v>
      </c>
      <c r="BW57" s="7" t="e">
        <f>VLOOKUP(H57,[1]Sheet1!$A:$D,4,0)</f>
        <v>#N/A</v>
      </c>
      <c r="BX57" s="6" t="s">
        <v>137</v>
      </c>
      <c r="BY57" s="6" t="s">
        <v>214</v>
      </c>
      <c r="BZ57" s="6" t="s">
        <v>86</v>
      </c>
      <c r="CA57" s="6" t="s">
        <v>96</v>
      </c>
      <c r="CB57" s="6" t="s">
        <v>97</v>
      </c>
      <c r="CC57" s="6" t="s">
        <v>162</v>
      </c>
      <c r="CD57" s="6" t="s">
        <v>90</v>
      </c>
      <c r="CE57" s="6">
        <v>58</v>
      </c>
      <c r="CF57">
        <f t="shared" si="3"/>
        <v>0</v>
      </c>
      <c r="CG57">
        <f t="shared" si="4"/>
        <v>0</v>
      </c>
      <c r="CH57">
        <f t="shared" si="5"/>
        <v>0</v>
      </c>
    </row>
    <row r="58" spans="1:86" x14ac:dyDescent="0.2">
      <c r="A58">
        <v>118337035530</v>
      </c>
      <c r="B58">
        <v>451177479</v>
      </c>
      <c r="C58" s="1">
        <v>45082.66777777778</v>
      </c>
      <c r="D58" s="1">
        <v>45082.667893518519</v>
      </c>
      <c r="E58" t="s">
        <v>448</v>
      </c>
      <c r="F58" s="4" t="s">
        <v>449</v>
      </c>
      <c r="G58" s="4" t="s">
        <v>450</v>
      </c>
      <c r="H58" t="s">
        <v>451</v>
      </c>
      <c r="K58" s="16">
        <f t="shared" si="0"/>
        <v>-1</v>
      </c>
      <c r="L58" s="16">
        <v>1</v>
      </c>
      <c r="M58">
        <v>2</v>
      </c>
      <c r="X58" s="21" t="str">
        <f t="shared" si="1"/>
        <v/>
      </c>
      <c r="Y58" s="21" t="str">
        <f t="shared" si="2"/>
        <v/>
      </c>
      <c r="BT58" s="7">
        <v>0</v>
      </c>
      <c r="BU58" s="7" t="e">
        <f>VLOOKUP(H58,[1]Sheet1!$A:$D,2,0)</f>
        <v>#N/A</v>
      </c>
      <c r="BV58" s="7" t="e">
        <f>VLOOKUP(H58,[1]Sheet1!$A:$D,3,0)</f>
        <v>#N/A</v>
      </c>
      <c r="BW58" s="7" t="e">
        <f>VLOOKUP(H58,[1]Sheet1!$A:$D,4,0)</f>
        <v>#N/A</v>
      </c>
      <c r="BX58" s="6" t="s">
        <v>125</v>
      </c>
      <c r="BY58" s="6" t="s">
        <v>336</v>
      </c>
      <c r="BZ58" s="6" t="s">
        <v>86</v>
      </c>
      <c r="CA58" s="6" t="s">
        <v>96</v>
      </c>
      <c r="CB58" s="6" t="s">
        <v>139</v>
      </c>
      <c r="CC58" s="6" t="s">
        <v>162</v>
      </c>
      <c r="CD58" s="6" t="s">
        <v>90</v>
      </c>
      <c r="CE58" s="6">
        <v>127</v>
      </c>
      <c r="CF58">
        <f t="shared" si="3"/>
        <v>0</v>
      </c>
      <c r="CG58">
        <f t="shared" si="4"/>
        <v>0</v>
      </c>
      <c r="CH58">
        <f t="shared" si="5"/>
        <v>0</v>
      </c>
    </row>
    <row r="59" spans="1:86" x14ac:dyDescent="0.2">
      <c r="A59">
        <v>118336954386</v>
      </c>
      <c r="B59">
        <v>451177479</v>
      </c>
      <c r="C59" s="1">
        <v>45082.57671296296</v>
      </c>
      <c r="D59" s="1">
        <v>45082.581747685188</v>
      </c>
      <c r="E59" t="s">
        <v>452</v>
      </c>
      <c r="F59" s="4" t="s">
        <v>453</v>
      </c>
      <c r="G59" s="4" t="s">
        <v>454</v>
      </c>
      <c r="H59" t="s">
        <v>455</v>
      </c>
      <c r="K59" s="16">
        <f t="shared" si="0"/>
        <v>0</v>
      </c>
      <c r="L59" s="16">
        <v>1</v>
      </c>
      <c r="M59">
        <v>7</v>
      </c>
      <c r="X59" s="21" t="str">
        <f t="shared" si="1"/>
        <v/>
      </c>
      <c r="Y59" s="21" t="str">
        <f t="shared" si="2"/>
        <v/>
      </c>
      <c r="BT59" s="7">
        <v>11429.97</v>
      </c>
      <c r="BU59" s="7" t="e">
        <f>VLOOKUP(H59,[1]Sheet1!$A:$D,2,0)</f>
        <v>#N/A</v>
      </c>
      <c r="BV59" s="7" t="e">
        <f>VLOOKUP(H59,[1]Sheet1!$A:$D,3,0)</f>
        <v>#N/A</v>
      </c>
      <c r="BW59" s="7" t="e">
        <f>VLOOKUP(H59,[1]Sheet1!$A:$D,4,0)</f>
        <v>#N/A</v>
      </c>
      <c r="BX59" s="6" t="s">
        <v>129</v>
      </c>
      <c r="BY59" s="6" t="s">
        <v>226</v>
      </c>
      <c r="BZ59" s="6" t="s">
        <v>86</v>
      </c>
      <c r="CA59" s="6" t="s">
        <v>87</v>
      </c>
      <c r="CB59" s="6" t="s">
        <v>139</v>
      </c>
      <c r="CC59" s="6" t="s">
        <v>162</v>
      </c>
      <c r="CD59" s="6" t="s">
        <v>90</v>
      </c>
      <c r="CE59" s="6">
        <v>148</v>
      </c>
      <c r="CF59">
        <f t="shared" si="3"/>
        <v>0</v>
      </c>
      <c r="CG59">
        <f t="shared" si="4"/>
        <v>0</v>
      </c>
      <c r="CH59">
        <f t="shared" si="5"/>
        <v>0</v>
      </c>
    </row>
    <row r="60" spans="1:86" x14ac:dyDescent="0.2">
      <c r="A60">
        <v>118336791589</v>
      </c>
      <c r="B60">
        <v>451177479</v>
      </c>
      <c r="C60" s="1">
        <v>45082.290162037039</v>
      </c>
      <c r="D60" s="1">
        <v>45082.295729166668</v>
      </c>
      <c r="E60" t="s">
        <v>206</v>
      </c>
      <c r="F60" s="4" t="s">
        <v>207</v>
      </c>
      <c r="G60" s="4" t="s">
        <v>208</v>
      </c>
      <c r="H60" t="s">
        <v>456</v>
      </c>
      <c r="K60" s="16">
        <f t="shared" si="0"/>
        <v>1</v>
      </c>
      <c r="L60" s="16">
        <v>1</v>
      </c>
      <c r="M60">
        <v>10</v>
      </c>
      <c r="O60" t="s">
        <v>77</v>
      </c>
      <c r="P60" t="s">
        <v>78</v>
      </c>
      <c r="Q60" t="s">
        <v>78</v>
      </c>
      <c r="R60" t="s">
        <v>78</v>
      </c>
      <c r="S60" t="s">
        <v>77</v>
      </c>
      <c r="U60">
        <v>90</v>
      </c>
      <c r="V60">
        <v>15</v>
      </c>
      <c r="W60">
        <v>10</v>
      </c>
      <c r="X60" s="21">
        <f t="shared" si="1"/>
        <v>6</v>
      </c>
      <c r="Y60" s="21">
        <f t="shared" si="2"/>
        <v>0.66666666666666663</v>
      </c>
      <c r="Z60" t="s">
        <v>167</v>
      </c>
      <c r="AB60" t="s">
        <v>457</v>
      </c>
      <c r="AD60" t="s">
        <v>23</v>
      </c>
      <c r="AS60" t="s">
        <v>37</v>
      </c>
      <c r="BC60" t="s">
        <v>47</v>
      </c>
      <c r="BG60" t="s">
        <v>49</v>
      </c>
      <c r="BJ60" t="s">
        <v>52</v>
      </c>
      <c r="BK60" t="s">
        <v>53</v>
      </c>
      <c r="BN60" t="s">
        <v>82</v>
      </c>
      <c r="BQ60" t="s">
        <v>108</v>
      </c>
      <c r="BS60" t="s">
        <v>458</v>
      </c>
      <c r="BT60" s="7">
        <v>442937.35</v>
      </c>
      <c r="BU60" s="7" t="e">
        <f>VLOOKUP(H60,[1]Sheet1!$A:$D,2,0)</f>
        <v>#N/A</v>
      </c>
      <c r="BV60" s="7" t="e">
        <f>VLOOKUP(H60,[1]Sheet1!$A:$D,3,0)</f>
        <v>#N/A</v>
      </c>
      <c r="BW60" s="7" t="e">
        <f>VLOOKUP(H60,[1]Sheet1!$A:$D,4,0)</f>
        <v>#N/A</v>
      </c>
      <c r="BX60" s="6" t="s">
        <v>94</v>
      </c>
      <c r="BY60" s="6" t="s">
        <v>205</v>
      </c>
      <c r="BZ60" s="6" t="s">
        <v>128</v>
      </c>
      <c r="CA60" s="6" t="s">
        <v>126</v>
      </c>
      <c r="CB60" s="6" t="s">
        <v>143</v>
      </c>
      <c r="CC60" s="6" t="s">
        <v>138</v>
      </c>
      <c r="CD60" s="6" t="s">
        <v>153</v>
      </c>
      <c r="CE60" s="6">
        <v>212</v>
      </c>
      <c r="CF60">
        <f t="shared" si="3"/>
        <v>1</v>
      </c>
      <c r="CG60">
        <f t="shared" si="4"/>
        <v>2</v>
      </c>
      <c r="CH60">
        <f t="shared" si="5"/>
        <v>3</v>
      </c>
    </row>
    <row r="61" spans="1:86" x14ac:dyDescent="0.2">
      <c r="A61">
        <v>118335777156</v>
      </c>
      <c r="B61">
        <v>451177479</v>
      </c>
      <c r="C61" s="1">
        <v>45079.993773148148</v>
      </c>
      <c r="D61" s="1">
        <v>45079.995810185188</v>
      </c>
      <c r="E61" t="s">
        <v>459</v>
      </c>
      <c r="F61" s="4" t="s">
        <v>460</v>
      </c>
      <c r="G61" s="4" t="s">
        <v>461</v>
      </c>
      <c r="H61" t="s">
        <v>462</v>
      </c>
      <c r="K61" s="16">
        <f t="shared" si="0"/>
        <v>-1</v>
      </c>
      <c r="L61" s="16">
        <v>1</v>
      </c>
      <c r="M61">
        <v>6</v>
      </c>
      <c r="N61" t="s">
        <v>463</v>
      </c>
      <c r="O61" t="s">
        <v>76</v>
      </c>
      <c r="P61" t="s">
        <v>76</v>
      </c>
      <c r="Q61" t="s">
        <v>78</v>
      </c>
      <c r="R61" t="s">
        <v>78</v>
      </c>
      <c r="S61" t="s">
        <v>77</v>
      </c>
      <c r="T61" t="s">
        <v>464</v>
      </c>
      <c r="U61">
        <v>240</v>
      </c>
      <c r="V61">
        <v>20</v>
      </c>
      <c r="X61" s="21">
        <f t="shared" si="1"/>
        <v>12</v>
      </c>
      <c r="Y61" s="21" t="str">
        <f t="shared" si="2"/>
        <v/>
      </c>
      <c r="Z61" t="s">
        <v>168</v>
      </c>
      <c r="AI61" t="s">
        <v>28</v>
      </c>
      <c r="AK61" t="s">
        <v>30</v>
      </c>
      <c r="AP61" t="s">
        <v>34</v>
      </c>
      <c r="BF61" t="s">
        <v>48</v>
      </c>
      <c r="BN61" t="s">
        <v>312</v>
      </c>
      <c r="BQ61" t="s">
        <v>313</v>
      </c>
      <c r="BT61" s="7">
        <v>0</v>
      </c>
      <c r="BU61" s="7" t="e">
        <f>VLOOKUP(H61,[1]Sheet1!$A:$D,2,0)</f>
        <v>#N/A</v>
      </c>
      <c r="BV61" s="7" t="e">
        <f>VLOOKUP(H61,[1]Sheet1!$A:$D,3,0)</f>
        <v>#N/A</v>
      </c>
      <c r="BW61" s="7" t="e">
        <f>VLOOKUP(H61,[1]Sheet1!$A:$D,4,0)</f>
        <v>#N/A</v>
      </c>
      <c r="BX61" s="6" t="s">
        <v>135</v>
      </c>
      <c r="BY61" s="6" t="s">
        <v>219</v>
      </c>
      <c r="BZ61" s="6" t="s">
        <v>124</v>
      </c>
      <c r="CA61" s="6" t="s">
        <v>87</v>
      </c>
      <c r="CB61" s="6" t="s">
        <v>141</v>
      </c>
      <c r="CC61" s="6" t="s">
        <v>161</v>
      </c>
      <c r="CD61" s="6" t="s">
        <v>98</v>
      </c>
      <c r="CE61" s="6">
        <v>14</v>
      </c>
      <c r="CF61">
        <f t="shared" si="3"/>
        <v>2</v>
      </c>
      <c r="CG61">
        <f t="shared" si="4"/>
        <v>1</v>
      </c>
      <c r="CH61">
        <f t="shared" si="5"/>
        <v>1</v>
      </c>
    </row>
    <row r="62" spans="1:86" x14ac:dyDescent="0.2">
      <c r="A62">
        <v>118334477471</v>
      </c>
      <c r="B62">
        <v>451177479</v>
      </c>
      <c r="C62" s="1">
        <v>45078.769085648149</v>
      </c>
      <c r="D62" s="1">
        <v>45078.774201388886</v>
      </c>
      <c r="E62" t="s">
        <v>465</v>
      </c>
      <c r="F62" s="4" t="s">
        <v>466</v>
      </c>
      <c r="G62" s="4" t="s">
        <v>467</v>
      </c>
      <c r="H62" t="s">
        <v>468</v>
      </c>
      <c r="K62" s="16">
        <f t="shared" si="0"/>
        <v>-1</v>
      </c>
      <c r="L62" s="16">
        <v>1</v>
      </c>
      <c r="M62">
        <v>6</v>
      </c>
      <c r="N62" t="s">
        <v>469</v>
      </c>
      <c r="O62" t="s">
        <v>79</v>
      </c>
      <c r="P62" t="s">
        <v>79</v>
      </c>
      <c r="Q62" t="s">
        <v>79</v>
      </c>
      <c r="R62" t="s">
        <v>79</v>
      </c>
      <c r="S62" t="s">
        <v>77</v>
      </c>
      <c r="U62">
        <v>15</v>
      </c>
      <c r="V62">
        <v>12</v>
      </c>
      <c r="X62" s="21">
        <f t="shared" si="1"/>
        <v>1.25</v>
      </c>
      <c r="Y62" s="21" t="str">
        <f t="shared" si="2"/>
        <v/>
      </c>
      <c r="Z62" t="s">
        <v>103</v>
      </c>
      <c r="AB62" t="s">
        <v>470</v>
      </c>
      <c r="AK62" t="s">
        <v>30</v>
      </c>
      <c r="AP62" t="s">
        <v>34</v>
      </c>
      <c r="BG62" t="s">
        <v>49</v>
      </c>
      <c r="BH62" t="s">
        <v>50</v>
      </c>
      <c r="BJ62" t="s">
        <v>52</v>
      </c>
      <c r="BN62" t="s">
        <v>312</v>
      </c>
      <c r="BQ62" t="s">
        <v>313</v>
      </c>
      <c r="BS62" t="s">
        <v>471</v>
      </c>
      <c r="BT62" s="7">
        <v>46132.1</v>
      </c>
      <c r="BU62" s="7" t="e">
        <f>VLOOKUP(H62,[1]Sheet1!$A:$D,2,0)</f>
        <v>#N/A</v>
      </c>
      <c r="BV62" s="7" t="e">
        <f>VLOOKUP(H62,[1]Sheet1!$A:$D,3,0)</f>
        <v>#N/A</v>
      </c>
      <c r="BW62" s="7" t="e">
        <f>VLOOKUP(H62,[1]Sheet1!$A:$D,4,0)</f>
        <v>#N/A</v>
      </c>
      <c r="BX62" s="6" t="s">
        <v>94</v>
      </c>
      <c r="BY62" s="6" t="s">
        <v>85</v>
      </c>
      <c r="BZ62" s="6" t="s">
        <v>86</v>
      </c>
      <c r="CA62" s="6" t="s">
        <v>130</v>
      </c>
      <c r="CB62" s="6" t="s">
        <v>143</v>
      </c>
      <c r="CC62" s="6" t="s">
        <v>154</v>
      </c>
      <c r="CD62" s="6" t="s">
        <v>98</v>
      </c>
      <c r="CE62" s="6">
        <v>65</v>
      </c>
      <c r="CF62">
        <f t="shared" si="3"/>
        <v>1</v>
      </c>
      <c r="CG62">
        <f t="shared" si="4"/>
        <v>1</v>
      </c>
      <c r="CH62">
        <f t="shared" si="5"/>
        <v>3</v>
      </c>
    </row>
    <row r="63" spans="1:86" s="8" customFormat="1" x14ac:dyDescent="0.2">
      <c r="A63">
        <v>118332419851</v>
      </c>
      <c r="B63">
        <v>451177479</v>
      </c>
      <c r="C63" s="1">
        <v>45076.877280092594</v>
      </c>
      <c r="D63" s="1">
        <v>45078.501400462963</v>
      </c>
      <c r="E63" t="s">
        <v>472</v>
      </c>
      <c r="F63" s="8" t="s">
        <v>358</v>
      </c>
      <c r="G63" s="8" t="s">
        <v>359</v>
      </c>
      <c r="H63" s="8" t="s">
        <v>473</v>
      </c>
      <c r="K63" s="16">
        <f t="shared" si="0"/>
        <v>1</v>
      </c>
      <c r="L63" s="16">
        <v>1</v>
      </c>
      <c r="M63" s="8">
        <v>10</v>
      </c>
      <c r="X63" s="21" t="str">
        <f t="shared" si="1"/>
        <v/>
      </c>
      <c r="Y63" s="21" t="str">
        <f t="shared" si="2"/>
        <v/>
      </c>
      <c r="BT63" s="9">
        <v>0</v>
      </c>
      <c r="BU63" s="7" t="e">
        <f>VLOOKUP(H63,[1]Sheet1!$A:$D,2,0)</f>
        <v>#N/A</v>
      </c>
      <c r="BV63" s="7" t="e">
        <f>VLOOKUP(H63,[1]Sheet1!$A:$D,3,0)</f>
        <v>#N/A</v>
      </c>
      <c r="BW63" s="7" t="e">
        <f>VLOOKUP(H63,[1]Sheet1!$A:$D,4,0)</f>
        <v>#N/A</v>
      </c>
      <c r="BX63" s="8" t="s">
        <v>33</v>
      </c>
      <c r="BY63" s="8" t="s">
        <v>231</v>
      </c>
      <c r="BZ63" s="8" t="s">
        <v>86</v>
      </c>
      <c r="CA63" s="8">
        <v>0</v>
      </c>
      <c r="CB63" s="8">
        <v>0</v>
      </c>
      <c r="CC63" s="8" t="s">
        <v>159</v>
      </c>
      <c r="CD63" s="8" t="s">
        <v>113</v>
      </c>
      <c r="CE63" s="8">
        <v>49</v>
      </c>
      <c r="CF63">
        <f t="shared" si="3"/>
        <v>0</v>
      </c>
      <c r="CG63">
        <f t="shared" si="4"/>
        <v>0</v>
      </c>
      <c r="CH63">
        <f t="shared" si="5"/>
        <v>0</v>
      </c>
    </row>
    <row r="64" spans="1:86" x14ac:dyDescent="0.2">
      <c r="A64">
        <v>118333614416</v>
      </c>
      <c r="B64">
        <v>451177479</v>
      </c>
      <c r="C64" s="1">
        <v>45077.871180555558</v>
      </c>
      <c r="D64" s="1">
        <v>45077.875497685185</v>
      </c>
      <c r="E64" t="s">
        <v>474</v>
      </c>
      <c r="F64" s="4" t="s">
        <v>475</v>
      </c>
      <c r="G64" s="4" t="s">
        <v>476</v>
      </c>
      <c r="H64" t="s">
        <v>477</v>
      </c>
      <c r="K64" s="16">
        <f t="shared" si="0"/>
        <v>0</v>
      </c>
      <c r="L64" s="16">
        <v>1</v>
      </c>
      <c r="M64">
        <v>8</v>
      </c>
      <c r="O64" t="s">
        <v>78</v>
      </c>
      <c r="P64" t="s">
        <v>77</v>
      </c>
      <c r="Q64" t="s">
        <v>77</v>
      </c>
      <c r="R64" t="s">
        <v>79</v>
      </c>
      <c r="S64" t="s">
        <v>77</v>
      </c>
      <c r="U64">
        <v>500</v>
      </c>
      <c r="V64">
        <v>100</v>
      </c>
      <c r="W64">
        <v>10</v>
      </c>
      <c r="X64" s="21">
        <f t="shared" si="1"/>
        <v>5</v>
      </c>
      <c r="Y64" s="21">
        <f t="shared" si="2"/>
        <v>0.1</v>
      </c>
      <c r="Z64" t="s">
        <v>168</v>
      </c>
      <c r="AB64" t="s">
        <v>478</v>
      </c>
      <c r="AC64" t="s">
        <v>22</v>
      </c>
      <c r="AP64" t="s">
        <v>34</v>
      </c>
      <c r="BE64" t="s">
        <v>22</v>
      </c>
      <c r="BN64" t="s">
        <v>199</v>
      </c>
      <c r="BP64" t="s">
        <v>479</v>
      </c>
      <c r="BQ64" t="s">
        <v>313</v>
      </c>
      <c r="BS64" t="s">
        <v>480</v>
      </c>
      <c r="BT64" s="7">
        <v>217850.07</v>
      </c>
      <c r="BU64" s="7" t="e">
        <f>VLOOKUP(H64,[1]Sheet1!$A:$D,2,0)</f>
        <v>#N/A</v>
      </c>
      <c r="BV64" s="7" t="e">
        <f>VLOOKUP(H64,[1]Sheet1!$A:$D,3,0)</f>
        <v>#N/A</v>
      </c>
      <c r="BW64" s="7" t="e">
        <f>VLOOKUP(H64,[1]Sheet1!$A:$D,4,0)</f>
        <v>#N/A</v>
      </c>
      <c r="BX64" s="6" t="s">
        <v>129</v>
      </c>
      <c r="BY64" s="6" t="s">
        <v>298</v>
      </c>
      <c r="BZ64" s="6" t="s">
        <v>124</v>
      </c>
      <c r="CA64" s="6" t="s">
        <v>126</v>
      </c>
      <c r="CB64" s="6" t="s">
        <v>132</v>
      </c>
      <c r="CC64" s="6" t="s">
        <v>158</v>
      </c>
      <c r="CD64" s="6" t="s">
        <v>98</v>
      </c>
      <c r="CE64" s="6">
        <v>204</v>
      </c>
      <c r="CF64">
        <f t="shared" si="3"/>
        <v>1</v>
      </c>
      <c r="CG64">
        <f t="shared" si="4"/>
        <v>1</v>
      </c>
      <c r="CH64">
        <f t="shared" si="5"/>
        <v>1</v>
      </c>
    </row>
    <row r="65" spans="1:86" x14ac:dyDescent="0.2">
      <c r="A65">
        <v>118333309292</v>
      </c>
      <c r="B65">
        <v>451177479</v>
      </c>
      <c r="C65" s="1">
        <v>45077.679444444446</v>
      </c>
      <c r="D65" s="1">
        <v>45077.679594907408</v>
      </c>
      <c r="E65" t="s">
        <v>481</v>
      </c>
      <c r="F65" s="4" t="s">
        <v>482</v>
      </c>
      <c r="G65" s="4" t="s">
        <v>483</v>
      </c>
      <c r="H65" t="s">
        <v>484</v>
      </c>
      <c r="K65" s="16">
        <f t="shared" si="0"/>
        <v>1</v>
      </c>
      <c r="L65" s="16">
        <v>1</v>
      </c>
      <c r="M65">
        <v>10</v>
      </c>
      <c r="X65" s="21" t="str">
        <f t="shared" si="1"/>
        <v/>
      </c>
      <c r="Y65" s="21" t="str">
        <f t="shared" si="2"/>
        <v/>
      </c>
      <c r="BT65" s="7">
        <v>4695.6000000000004</v>
      </c>
      <c r="BU65" s="7" t="e">
        <f>VLOOKUP(H65,[1]Sheet1!$A:$D,2,0)</f>
        <v>#N/A</v>
      </c>
      <c r="BV65" s="7" t="e">
        <f>VLOOKUP(H65,[1]Sheet1!$A:$D,3,0)</f>
        <v>#N/A</v>
      </c>
      <c r="BW65" s="7" t="e">
        <f>VLOOKUP(H65,[1]Sheet1!$A:$D,4,0)</f>
        <v>#N/A</v>
      </c>
      <c r="BX65" s="6" t="s">
        <v>140</v>
      </c>
      <c r="BY65" s="6" t="s">
        <v>231</v>
      </c>
      <c r="BZ65" s="6" t="s">
        <v>86</v>
      </c>
      <c r="CA65" s="6" t="s">
        <v>96</v>
      </c>
      <c r="CB65" s="6" t="s">
        <v>134</v>
      </c>
      <c r="CC65" s="6" t="s">
        <v>162</v>
      </c>
      <c r="CD65" s="6" t="s">
        <v>153</v>
      </c>
      <c r="CE65" s="6">
        <v>27</v>
      </c>
      <c r="CF65">
        <f t="shared" si="3"/>
        <v>0</v>
      </c>
      <c r="CG65">
        <f t="shared" si="4"/>
        <v>0</v>
      </c>
      <c r="CH65">
        <f t="shared" si="5"/>
        <v>0</v>
      </c>
    </row>
    <row r="66" spans="1:86" x14ac:dyDescent="0.2">
      <c r="A66">
        <v>118333260778</v>
      </c>
      <c r="B66">
        <v>451177479</v>
      </c>
      <c r="C66" s="1">
        <v>45077.649016203701</v>
      </c>
      <c r="D66" s="1">
        <v>45077.649837962963</v>
      </c>
      <c r="E66" t="s">
        <v>485</v>
      </c>
      <c r="F66" s="4" t="s">
        <v>432</v>
      </c>
      <c r="G66" s="4" t="s">
        <v>433</v>
      </c>
      <c r="H66" t="s">
        <v>486</v>
      </c>
      <c r="K66" s="16">
        <f t="shared" si="0"/>
        <v>1</v>
      </c>
      <c r="L66" s="16">
        <v>1</v>
      </c>
      <c r="M66">
        <v>10</v>
      </c>
      <c r="O66" t="s">
        <v>77</v>
      </c>
      <c r="P66" t="s">
        <v>77</v>
      </c>
      <c r="Q66" t="s">
        <v>77</v>
      </c>
      <c r="R66" t="s">
        <v>77</v>
      </c>
      <c r="S66" t="s">
        <v>77</v>
      </c>
      <c r="U66">
        <v>30</v>
      </c>
      <c r="V66">
        <v>20</v>
      </c>
      <c r="W66">
        <v>10</v>
      </c>
      <c r="X66" s="21">
        <f t="shared" si="1"/>
        <v>1.5</v>
      </c>
      <c r="Y66" s="21">
        <f t="shared" si="2"/>
        <v>0.5</v>
      </c>
      <c r="Z66" t="s">
        <v>167</v>
      </c>
      <c r="AD66" t="s">
        <v>23</v>
      </c>
      <c r="AE66" t="s">
        <v>24</v>
      </c>
      <c r="AF66" t="s">
        <v>25</v>
      </c>
      <c r="AG66" t="s">
        <v>26</v>
      </c>
      <c r="AP66" t="s">
        <v>34</v>
      </c>
      <c r="BF66" t="s">
        <v>48</v>
      </c>
      <c r="BN66" t="s">
        <v>82</v>
      </c>
      <c r="BQ66" t="s">
        <v>108</v>
      </c>
      <c r="BT66" s="7">
        <v>0</v>
      </c>
      <c r="BU66" s="7" t="e">
        <f>VLOOKUP(H66,[1]Sheet1!$A:$D,2,0)</f>
        <v>#N/A</v>
      </c>
      <c r="BV66" s="7" t="e">
        <f>VLOOKUP(H66,[1]Sheet1!$A:$D,3,0)</f>
        <v>#N/A</v>
      </c>
      <c r="BW66" s="7" t="e">
        <f>VLOOKUP(H66,[1]Sheet1!$A:$D,4,0)</f>
        <v>#N/A</v>
      </c>
      <c r="BX66" s="6" t="s">
        <v>125</v>
      </c>
      <c r="BY66" s="6" t="s">
        <v>336</v>
      </c>
      <c r="BZ66" s="6" t="s">
        <v>86</v>
      </c>
      <c r="CA66" s="6" t="s">
        <v>96</v>
      </c>
      <c r="CB66" s="6" t="s">
        <v>139</v>
      </c>
      <c r="CC66" s="6" t="s">
        <v>162</v>
      </c>
      <c r="CD66" s="6" t="s">
        <v>98</v>
      </c>
      <c r="CE66" s="6">
        <v>37</v>
      </c>
      <c r="CF66">
        <f t="shared" si="3"/>
        <v>4</v>
      </c>
      <c r="CG66">
        <f t="shared" si="4"/>
        <v>1</v>
      </c>
      <c r="CH66">
        <f t="shared" si="5"/>
        <v>1</v>
      </c>
    </row>
    <row r="67" spans="1:86" x14ac:dyDescent="0.2">
      <c r="A67">
        <v>118333047423</v>
      </c>
      <c r="B67">
        <v>451177479</v>
      </c>
      <c r="C67" s="1">
        <v>45077.458321759259</v>
      </c>
      <c r="D67" s="1">
        <v>45077.60297453704</v>
      </c>
      <c r="E67" t="s">
        <v>487</v>
      </c>
      <c r="F67" s="4" t="s">
        <v>488</v>
      </c>
      <c r="G67" s="4" t="s">
        <v>489</v>
      </c>
      <c r="H67" t="s">
        <v>490</v>
      </c>
      <c r="K67" s="16">
        <f t="shared" si="0"/>
        <v>-1</v>
      </c>
      <c r="L67" s="16">
        <v>1</v>
      </c>
      <c r="M67">
        <v>3</v>
      </c>
      <c r="N67" t="s">
        <v>491</v>
      </c>
      <c r="O67" t="s">
        <v>77</v>
      </c>
      <c r="P67" t="s">
        <v>77</v>
      </c>
      <c r="Q67" t="s">
        <v>79</v>
      </c>
      <c r="R67" t="s">
        <v>79</v>
      </c>
      <c r="S67" t="s">
        <v>78</v>
      </c>
      <c r="U67">
        <v>180</v>
      </c>
      <c r="V67">
        <v>35</v>
      </c>
      <c r="X67" s="21">
        <f t="shared" si="1"/>
        <v>5.1428571428571432</v>
      </c>
      <c r="Y67" s="21" t="str">
        <f t="shared" si="2"/>
        <v/>
      </c>
      <c r="Z67" t="s">
        <v>168</v>
      </c>
      <c r="AK67" t="s">
        <v>30</v>
      </c>
      <c r="AO67" t="s">
        <v>22</v>
      </c>
      <c r="BF67" t="s">
        <v>48</v>
      </c>
      <c r="BN67" t="s">
        <v>82</v>
      </c>
      <c r="BQ67" t="s">
        <v>83</v>
      </c>
      <c r="BT67" s="7">
        <v>4421.76</v>
      </c>
      <c r="BU67" s="7" t="e">
        <f>VLOOKUP(H67,[1]Sheet1!$A:$D,2,0)</f>
        <v>#N/A</v>
      </c>
      <c r="BV67" s="7" t="e">
        <f>VLOOKUP(H67,[1]Sheet1!$A:$D,3,0)</f>
        <v>#N/A</v>
      </c>
      <c r="BW67" s="7" t="e">
        <f>VLOOKUP(H67,[1]Sheet1!$A:$D,4,0)</f>
        <v>#N/A</v>
      </c>
      <c r="BX67" s="6" t="s">
        <v>125</v>
      </c>
      <c r="BY67" s="6" t="s">
        <v>336</v>
      </c>
      <c r="BZ67" s="6" t="s">
        <v>86</v>
      </c>
      <c r="CA67" s="6" t="s">
        <v>96</v>
      </c>
      <c r="CB67" s="6" t="s">
        <v>139</v>
      </c>
      <c r="CC67" s="6" t="s">
        <v>162</v>
      </c>
      <c r="CD67" s="6" t="s">
        <v>90</v>
      </c>
      <c r="CE67" s="6">
        <v>93</v>
      </c>
      <c r="CF67">
        <f t="shared" si="3"/>
        <v>1</v>
      </c>
      <c r="CG67">
        <f t="shared" si="4"/>
        <v>1</v>
      </c>
      <c r="CH67">
        <f t="shared" si="5"/>
        <v>1</v>
      </c>
    </row>
    <row r="68" spans="1:86" x14ac:dyDescent="0.2">
      <c r="A68">
        <v>118333150225</v>
      </c>
      <c r="B68">
        <v>451177479</v>
      </c>
      <c r="C68" s="1">
        <v>45077.555949074071</v>
      </c>
      <c r="D68" s="1">
        <v>45077.558472222219</v>
      </c>
      <c r="E68" t="s">
        <v>492</v>
      </c>
      <c r="F68" s="4" t="s">
        <v>493</v>
      </c>
      <c r="G68" s="4" t="s">
        <v>494</v>
      </c>
      <c r="H68" t="s">
        <v>495</v>
      </c>
      <c r="K68" s="16">
        <f t="shared" si="0"/>
        <v>1</v>
      </c>
      <c r="L68" s="16">
        <v>1</v>
      </c>
      <c r="M68">
        <v>9</v>
      </c>
      <c r="O68" t="s">
        <v>79</v>
      </c>
      <c r="P68" t="s">
        <v>79</v>
      </c>
      <c r="Q68" t="s">
        <v>78</v>
      </c>
      <c r="R68" t="s">
        <v>79</v>
      </c>
      <c r="S68" t="s">
        <v>77</v>
      </c>
      <c r="U68">
        <v>40</v>
      </c>
      <c r="V68">
        <v>20</v>
      </c>
      <c r="X68" s="21">
        <f t="shared" si="1"/>
        <v>2</v>
      </c>
      <c r="Y68" s="21" t="str">
        <f t="shared" si="2"/>
        <v/>
      </c>
      <c r="Z68" t="s">
        <v>168</v>
      </c>
      <c r="AN68" t="s">
        <v>406</v>
      </c>
      <c r="AP68" t="s">
        <v>34</v>
      </c>
      <c r="BF68" t="s">
        <v>48</v>
      </c>
      <c r="BN68" t="s">
        <v>199</v>
      </c>
      <c r="BP68" t="s">
        <v>496</v>
      </c>
      <c r="BQ68" t="s">
        <v>108</v>
      </c>
      <c r="BT68" s="7">
        <v>2943</v>
      </c>
      <c r="BU68" s="7" t="e">
        <f>VLOOKUP(H68,[1]Sheet1!$A:$D,2,0)</f>
        <v>#N/A</v>
      </c>
      <c r="BV68" s="7" t="e">
        <f>VLOOKUP(H68,[1]Sheet1!$A:$D,3,0)</f>
        <v>#N/A</v>
      </c>
      <c r="BW68" s="7" t="e">
        <f>VLOOKUP(H68,[1]Sheet1!$A:$D,4,0)</f>
        <v>#N/A</v>
      </c>
      <c r="BX68" s="6" t="s">
        <v>129</v>
      </c>
      <c r="BY68" s="6" t="s">
        <v>336</v>
      </c>
      <c r="BZ68" s="6" t="s">
        <v>86</v>
      </c>
      <c r="CA68" s="6" t="s">
        <v>96</v>
      </c>
      <c r="CB68" s="6" t="s">
        <v>139</v>
      </c>
      <c r="CC68" s="6" t="s">
        <v>162</v>
      </c>
      <c r="CD68" s="6" t="s">
        <v>90</v>
      </c>
      <c r="CE68" s="6">
        <v>87</v>
      </c>
      <c r="CF68">
        <f t="shared" si="3"/>
        <v>1</v>
      </c>
      <c r="CG68">
        <f t="shared" si="4"/>
        <v>1</v>
      </c>
      <c r="CH68">
        <f t="shared" si="5"/>
        <v>1</v>
      </c>
    </row>
    <row r="69" spans="1:86" x14ac:dyDescent="0.2">
      <c r="A69">
        <v>118333093354</v>
      </c>
      <c r="B69">
        <v>451177479</v>
      </c>
      <c r="C69" s="1">
        <v>45077.503472222219</v>
      </c>
      <c r="D69" s="1">
        <v>45077.503576388888</v>
      </c>
      <c r="E69" t="s">
        <v>497</v>
      </c>
      <c r="F69" s="4" t="s">
        <v>498</v>
      </c>
      <c r="G69" s="4" t="s">
        <v>499</v>
      </c>
      <c r="H69" t="s">
        <v>500</v>
      </c>
      <c r="K69" s="16">
        <f t="shared" ref="K69:K130" si="6">IF(M69&gt;8,1,IF(M69&lt;7,-1,0))</f>
        <v>1</v>
      </c>
      <c r="L69" s="16">
        <v>1</v>
      </c>
      <c r="M69">
        <v>10</v>
      </c>
      <c r="X69" s="21" t="str">
        <f t="shared" ref="X69:X130" si="7">IFERROR(U69/V69,"")</f>
        <v/>
      </c>
      <c r="Y69" s="21" t="str">
        <f t="shared" ref="Y69:Y130" si="8">IFERROR(IF(W69/V69=0,"",W69/V69),"")</f>
        <v/>
      </c>
      <c r="BT69" s="7">
        <v>2117.7600000000002</v>
      </c>
      <c r="BU69" s="7" t="e">
        <f>VLOOKUP(H69,[1]Sheet1!$A:$D,2,0)</f>
        <v>#N/A</v>
      </c>
      <c r="BV69" s="7" t="e">
        <f>VLOOKUP(H69,[1]Sheet1!$A:$D,3,0)</f>
        <v>#N/A</v>
      </c>
      <c r="BW69" s="7" t="e">
        <f>VLOOKUP(H69,[1]Sheet1!$A:$D,4,0)</f>
        <v>#N/A</v>
      </c>
      <c r="BX69" s="6" t="s">
        <v>125</v>
      </c>
      <c r="BY69" s="6" t="s">
        <v>501</v>
      </c>
      <c r="BZ69" s="6" t="s">
        <v>86</v>
      </c>
      <c r="CA69" s="6" t="s">
        <v>96</v>
      </c>
      <c r="CB69" s="6" t="s">
        <v>134</v>
      </c>
      <c r="CC69" s="6" t="s">
        <v>162</v>
      </c>
      <c r="CD69" s="6" t="s">
        <v>90</v>
      </c>
      <c r="CE69" s="6">
        <v>113</v>
      </c>
      <c r="CF69">
        <f t="shared" ref="CF69:CF130" si="9">COUNTA(AC69:AN69)</f>
        <v>0</v>
      </c>
      <c r="CG69">
        <f t="shared" ref="CG69:CG130" si="10">COUNTA(AO69:BD69)</f>
        <v>0</v>
      </c>
      <c r="CH69">
        <f t="shared" ref="CH69:CH130" si="11">COUNTA(BE69:BM69)</f>
        <v>0</v>
      </c>
    </row>
    <row r="70" spans="1:86" x14ac:dyDescent="0.2">
      <c r="A70">
        <v>118333047459</v>
      </c>
      <c r="B70">
        <v>451177479</v>
      </c>
      <c r="C70" s="1">
        <v>45077.458310185182</v>
      </c>
      <c r="D70" s="1">
        <v>45077.465798611112</v>
      </c>
      <c r="E70" t="s">
        <v>502</v>
      </c>
      <c r="F70" s="4" t="s">
        <v>503</v>
      </c>
      <c r="G70" s="4" t="s">
        <v>504</v>
      </c>
      <c r="H70" t="s">
        <v>505</v>
      </c>
      <c r="K70" s="16">
        <f t="shared" si="6"/>
        <v>0</v>
      </c>
      <c r="L70" s="16">
        <v>1</v>
      </c>
      <c r="M70">
        <v>8</v>
      </c>
      <c r="O70" t="s">
        <v>79</v>
      </c>
      <c r="P70" t="s">
        <v>79</v>
      </c>
      <c r="Q70" t="s">
        <v>78</v>
      </c>
      <c r="R70" t="s">
        <v>78</v>
      </c>
      <c r="S70" t="s">
        <v>79</v>
      </c>
      <c r="U70">
        <v>50</v>
      </c>
      <c r="V70">
        <v>12</v>
      </c>
      <c r="W70">
        <v>15</v>
      </c>
      <c r="X70" s="21">
        <f t="shared" si="7"/>
        <v>4.166666666666667</v>
      </c>
      <c r="Y70" s="21">
        <f t="shared" si="8"/>
        <v>1.25</v>
      </c>
      <c r="Z70" t="s">
        <v>168</v>
      </c>
      <c r="AB70" t="s">
        <v>506</v>
      </c>
      <c r="AE70" t="s">
        <v>24</v>
      </c>
      <c r="AI70" t="s">
        <v>28</v>
      </c>
      <c r="AJ70" t="s">
        <v>29</v>
      </c>
      <c r="AK70" t="s">
        <v>30</v>
      </c>
      <c r="AP70" t="s">
        <v>34</v>
      </c>
      <c r="BE70" t="s">
        <v>22</v>
      </c>
      <c r="BN70" t="s">
        <v>82</v>
      </c>
      <c r="BQ70" t="s">
        <v>313</v>
      </c>
      <c r="BS70" t="s">
        <v>507</v>
      </c>
      <c r="BT70" s="7">
        <v>7578</v>
      </c>
      <c r="BU70" s="7" t="e">
        <f>VLOOKUP(H70,[1]Sheet1!$A:$D,2,0)</f>
        <v>#N/A</v>
      </c>
      <c r="BV70" s="7" t="e">
        <f>VLOOKUP(H70,[1]Sheet1!$A:$D,3,0)</f>
        <v>#N/A</v>
      </c>
      <c r="BW70" s="7" t="e">
        <f>VLOOKUP(H70,[1]Sheet1!$A:$D,4,0)</f>
        <v>#N/A</v>
      </c>
      <c r="BX70" s="6" t="s">
        <v>84</v>
      </c>
      <c r="BY70" s="6" t="s">
        <v>191</v>
      </c>
      <c r="BZ70" s="6" t="s">
        <v>86</v>
      </c>
      <c r="CA70" s="6" t="s">
        <v>96</v>
      </c>
      <c r="CB70" s="6" t="s">
        <v>97</v>
      </c>
      <c r="CC70" s="6" t="s">
        <v>156</v>
      </c>
      <c r="CD70" s="6" t="s">
        <v>98</v>
      </c>
      <c r="CE70" s="6">
        <v>10</v>
      </c>
      <c r="CF70">
        <f t="shared" si="9"/>
        <v>4</v>
      </c>
      <c r="CG70">
        <f t="shared" si="10"/>
        <v>1</v>
      </c>
      <c r="CH70">
        <f t="shared" si="11"/>
        <v>1</v>
      </c>
    </row>
    <row r="71" spans="1:86" x14ac:dyDescent="0.2">
      <c r="A71">
        <v>118333025422</v>
      </c>
      <c r="B71">
        <v>451177479</v>
      </c>
      <c r="C71" s="1">
        <v>45077.436168981483</v>
      </c>
      <c r="D71" s="1">
        <v>45077.438125000001</v>
      </c>
      <c r="E71" t="s">
        <v>508</v>
      </c>
      <c r="F71" s="4" t="s">
        <v>509</v>
      </c>
      <c r="G71" s="4" t="s">
        <v>510</v>
      </c>
      <c r="H71" t="s">
        <v>511</v>
      </c>
      <c r="K71" s="16">
        <f t="shared" si="6"/>
        <v>1</v>
      </c>
      <c r="L71" s="16">
        <v>1</v>
      </c>
      <c r="M71">
        <v>10</v>
      </c>
      <c r="O71" t="s">
        <v>79</v>
      </c>
      <c r="P71" t="s">
        <v>77</v>
      </c>
      <c r="Q71" t="s">
        <v>79</v>
      </c>
      <c r="R71" t="s">
        <v>79</v>
      </c>
      <c r="S71" t="s">
        <v>77</v>
      </c>
      <c r="U71">
        <v>180</v>
      </c>
      <c r="V71">
        <v>90</v>
      </c>
      <c r="X71" s="21">
        <f t="shared" si="7"/>
        <v>2</v>
      </c>
      <c r="Y71" s="21" t="str">
        <f t="shared" si="8"/>
        <v/>
      </c>
      <c r="Z71" t="s">
        <v>168</v>
      </c>
      <c r="AC71" t="s">
        <v>22</v>
      </c>
      <c r="AO71" t="s">
        <v>22</v>
      </c>
      <c r="BE71" t="s">
        <v>22</v>
      </c>
      <c r="BN71" t="s">
        <v>82</v>
      </c>
      <c r="BQ71" t="s">
        <v>108</v>
      </c>
      <c r="BT71" s="7">
        <v>3293.6</v>
      </c>
      <c r="BU71" s="7" t="e">
        <f>VLOOKUP(H71,[1]Sheet1!$A:$D,2,0)</f>
        <v>#N/A</v>
      </c>
      <c r="BV71" s="7" t="e">
        <f>VLOOKUP(H71,[1]Sheet1!$A:$D,3,0)</f>
        <v>#N/A</v>
      </c>
      <c r="BW71" s="7" t="e">
        <f>VLOOKUP(H71,[1]Sheet1!$A:$D,4,0)</f>
        <v>#N/A</v>
      </c>
      <c r="BX71" s="6" t="s">
        <v>129</v>
      </c>
      <c r="BY71" s="6" t="s">
        <v>512</v>
      </c>
      <c r="BZ71" s="6" t="s">
        <v>128</v>
      </c>
      <c r="CA71" s="6" t="s">
        <v>96</v>
      </c>
      <c r="CB71" s="6" t="s">
        <v>139</v>
      </c>
      <c r="CC71" s="6" t="s">
        <v>164</v>
      </c>
      <c r="CD71" s="6" t="s">
        <v>90</v>
      </c>
      <c r="CE71" s="6">
        <v>50</v>
      </c>
      <c r="CF71">
        <f t="shared" si="9"/>
        <v>1</v>
      </c>
      <c r="CG71">
        <f t="shared" si="10"/>
        <v>1</v>
      </c>
      <c r="CH71">
        <f t="shared" si="11"/>
        <v>1</v>
      </c>
    </row>
    <row r="72" spans="1:86" x14ac:dyDescent="0.2">
      <c r="A72">
        <v>118332954280</v>
      </c>
      <c r="B72">
        <v>451177479</v>
      </c>
      <c r="C72" s="1">
        <v>45077.360173611109</v>
      </c>
      <c r="D72" s="1">
        <v>45077.361261574071</v>
      </c>
      <c r="E72" t="s">
        <v>513</v>
      </c>
      <c r="F72" s="4" t="s">
        <v>194</v>
      </c>
      <c r="G72" s="4" t="s">
        <v>195</v>
      </c>
      <c r="H72" t="s">
        <v>514</v>
      </c>
      <c r="K72" s="16">
        <f t="shared" si="6"/>
        <v>1</v>
      </c>
      <c r="L72" s="16">
        <v>1</v>
      </c>
      <c r="M72">
        <v>10</v>
      </c>
      <c r="O72" t="s">
        <v>77</v>
      </c>
      <c r="P72" t="s">
        <v>77</v>
      </c>
      <c r="Q72" t="s">
        <v>77</v>
      </c>
      <c r="R72" t="s">
        <v>77</v>
      </c>
      <c r="S72" t="s">
        <v>77</v>
      </c>
      <c r="U72">
        <v>300</v>
      </c>
      <c r="V72">
        <v>240</v>
      </c>
      <c r="X72" s="21">
        <f t="shared" si="7"/>
        <v>1.25</v>
      </c>
      <c r="Y72" s="21" t="str">
        <f t="shared" si="8"/>
        <v/>
      </c>
      <c r="Z72" t="s">
        <v>168</v>
      </c>
      <c r="AD72" t="s">
        <v>23</v>
      </c>
      <c r="AP72" t="s">
        <v>34</v>
      </c>
      <c r="BF72" t="s">
        <v>48</v>
      </c>
      <c r="BN72" t="s">
        <v>82</v>
      </c>
      <c r="BQ72" t="s">
        <v>313</v>
      </c>
      <c r="BT72" s="7">
        <v>8191.04</v>
      </c>
      <c r="BU72" s="7" t="e">
        <f>VLOOKUP(H72,[1]Sheet1!$A:$D,2,0)</f>
        <v>#N/A</v>
      </c>
      <c r="BV72" s="7" t="e">
        <f>VLOOKUP(H72,[1]Sheet1!$A:$D,3,0)</f>
        <v>#N/A</v>
      </c>
      <c r="BW72" s="7" t="e">
        <f>VLOOKUP(H72,[1]Sheet1!$A:$D,4,0)</f>
        <v>#N/A</v>
      </c>
      <c r="BX72" s="6" t="s">
        <v>129</v>
      </c>
      <c r="BY72" s="6" t="s">
        <v>191</v>
      </c>
      <c r="BZ72" s="6" t="s">
        <v>86</v>
      </c>
      <c r="CA72" s="6" t="s">
        <v>96</v>
      </c>
      <c r="CB72" s="6" t="s">
        <v>139</v>
      </c>
      <c r="CC72" s="6" t="s">
        <v>162</v>
      </c>
      <c r="CD72" s="6" t="s">
        <v>153</v>
      </c>
      <c r="CE72" s="6">
        <v>175</v>
      </c>
      <c r="CF72">
        <f t="shared" si="9"/>
        <v>1</v>
      </c>
      <c r="CG72">
        <f t="shared" si="10"/>
        <v>1</v>
      </c>
      <c r="CH72">
        <f t="shared" si="11"/>
        <v>1</v>
      </c>
    </row>
    <row r="73" spans="1:86" x14ac:dyDescent="0.2">
      <c r="A73">
        <v>118332165006</v>
      </c>
      <c r="B73">
        <v>451177479</v>
      </c>
      <c r="C73" s="1">
        <v>45076.700821759259</v>
      </c>
      <c r="D73" s="1">
        <v>45077.360914351855</v>
      </c>
      <c r="E73" t="s">
        <v>515</v>
      </c>
      <c r="F73" s="4" t="s">
        <v>516</v>
      </c>
      <c r="G73" s="4" t="s">
        <v>517</v>
      </c>
      <c r="H73" t="s">
        <v>518</v>
      </c>
      <c r="K73" s="16">
        <f t="shared" si="6"/>
        <v>0</v>
      </c>
      <c r="L73" s="16">
        <v>1</v>
      </c>
      <c r="M73">
        <v>8</v>
      </c>
      <c r="O73" t="s">
        <v>77</v>
      </c>
      <c r="P73" t="s">
        <v>77</v>
      </c>
      <c r="Q73" t="s">
        <v>77</v>
      </c>
      <c r="R73" t="s">
        <v>77</v>
      </c>
      <c r="S73" t="s">
        <v>77</v>
      </c>
      <c r="U73">
        <v>30</v>
      </c>
      <c r="V73">
        <v>10</v>
      </c>
      <c r="X73" s="21">
        <f t="shared" si="7"/>
        <v>3</v>
      </c>
      <c r="Y73" s="21" t="str">
        <f t="shared" si="8"/>
        <v/>
      </c>
      <c r="Z73" t="s">
        <v>168</v>
      </c>
      <c r="AC73" t="s">
        <v>22</v>
      </c>
      <c r="AO73" t="s">
        <v>22</v>
      </c>
      <c r="BF73" t="s">
        <v>48</v>
      </c>
      <c r="BN73" t="s">
        <v>82</v>
      </c>
      <c r="BQ73" t="s">
        <v>108</v>
      </c>
      <c r="BT73" s="7">
        <v>3191.78</v>
      </c>
      <c r="BU73" s="7" t="e">
        <f>VLOOKUP(H73,[1]Sheet1!$A:$D,2,0)</f>
        <v>#N/A</v>
      </c>
      <c r="BV73" s="7" t="e">
        <f>VLOOKUP(H73,[1]Sheet1!$A:$D,3,0)</f>
        <v>#N/A</v>
      </c>
      <c r="BW73" s="7" t="e">
        <f>VLOOKUP(H73,[1]Sheet1!$A:$D,4,0)</f>
        <v>#N/A</v>
      </c>
      <c r="BX73" s="6" t="s">
        <v>125</v>
      </c>
      <c r="BY73" s="6" t="s">
        <v>85</v>
      </c>
      <c r="BZ73" s="6" t="s">
        <v>86</v>
      </c>
      <c r="CA73" s="6" t="s">
        <v>96</v>
      </c>
      <c r="CB73" s="6" t="s">
        <v>134</v>
      </c>
      <c r="CC73" s="6" t="s">
        <v>162</v>
      </c>
      <c r="CD73" s="6" t="s">
        <v>90</v>
      </c>
      <c r="CE73" s="6">
        <v>180</v>
      </c>
      <c r="CF73">
        <f t="shared" si="9"/>
        <v>1</v>
      </c>
      <c r="CG73">
        <f t="shared" si="10"/>
        <v>1</v>
      </c>
      <c r="CH73">
        <f t="shared" si="11"/>
        <v>1</v>
      </c>
    </row>
    <row r="74" spans="1:86" x14ac:dyDescent="0.2">
      <c r="A74">
        <v>118332952636</v>
      </c>
      <c r="B74">
        <v>451177479</v>
      </c>
      <c r="C74" s="1">
        <v>45077.358020833337</v>
      </c>
      <c r="D74" s="1">
        <v>45077.358090277776</v>
      </c>
      <c r="E74" t="s">
        <v>519</v>
      </c>
      <c r="F74" s="4" t="s">
        <v>363</v>
      </c>
      <c r="G74" s="4" t="s">
        <v>364</v>
      </c>
      <c r="H74" t="s">
        <v>520</v>
      </c>
      <c r="K74" s="16">
        <f t="shared" si="6"/>
        <v>1</v>
      </c>
      <c r="L74" s="16">
        <v>1</v>
      </c>
      <c r="M74">
        <v>10</v>
      </c>
      <c r="X74" s="21" t="str">
        <f t="shared" si="7"/>
        <v/>
      </c>
      <c r="Y74" s="21" t="str">
        <f t="shared" si="8"/>
        <v/>
      </c>
      <c r="BT74" s="7">
        <v>60559.37</v>
      </c>
      <c r="BU74" s="7" t="e">
        <f>VLOOKUP(H74,[1]Sheet1!$A:$D,2,0)</f>
        <v>#N/A</v>
      </c>
      <c r="BV74" s="7" t="e">
        <f>VLOOKUP(H74,[1]Sheet1!$A:$D,3,0)</f>
        <v>#N/A</v>
      </c>
      <c r="BW74" s="7" t="e">
        <f>VLOOKUP(H74,[1]Sheet1!$A:$D,4,0)</f>
        <v>#N/A</v>
      </c>
      <c r="BX74" s="6" t="s">
        <v>136</v>
      </c>
      <c r="BY74" s="6" t="s">
        <v>367</v>
      </c>
      <c r="BZ74" s="6" t="s">
        <v>86</v>
      </c>
      <c r="CA74" s="6" t="s">
        <v>130</v>
      </c>
      <c r="CB74" s="6" t="s">
        <v>143</v>
      </c>
      <c r="CC74" s="6" t="s">
        <v>162</v>
      </c>
      <c r="CD74" s="6" t="s">
        <v>90</v>
      </c>
      <c r="CE74" s="6">
        <v>75</v>
      </c>
      <c r="CF74">
        <f t="shared" si="9"/>
        <v>0</v>
      </c>
      <c r="CG74">
        <f t="shared" si="10"/>
        <v>0</v>
      </c>
      <c r="CH74">
        <f t="shared" si="11"/>
        <v>0</v>
      </c>
    </row>
    <row r="75" spans="1:86" x14ac:dyDescent="0.2">
      <c r="A75">
        <v>118332923576</v>
      </c>
      <c r="B75">
        <v>451177479</v>
      </c>
      <c r="C75" s="1">
        <v>45077.318067129629</v>
      </c>
      <c r="D75" s="1">
        <v>45077.32</v>
      </c>
      <c r="E75" t="s">
        <v>521</v>
      </c>
      <c r="F75" s="4" t="s">
        <v>522</v>
      </c>
      <c r="G75" s="4" t="s">
        <v>523</v>
      </c>
      <c r="H75" t="s">
        <v>524</v>
      </c>
      <c r="K75" s="16">
        <f t="shared" si="6"/>
        <v>0</v>
      </c>
      <c r="L75" s="16">
        <v>1</v>
      </c>
      <c r="M75">
        <v>8</v>
      </c>
      <c r="O75" t="s">
        <v>77</v>
      </c>
      <c r="P75" t="s">
        <v>77</v>
      </c>
      <c r="Q75" t="s">
        <v>78</v>
      </c>
      <c r="R75" t="s">
        <v>76</v>
      </c>
      <c r="S75" t="s">
        <v>76</v>
      </c>
      <c r="T75" t="s">
        <v>525</v>
      </c>
      <c r="U75">
        <v>180</v>
      </c>
      <c r="V75">
        <v>45</v>
      </c>
      <c r="X75" s="21">
        <f t="shared" si="7"/>
        <v>4</v>
      </c>
      <c r="Y75" s="21" t="str">
        <f t="shared" si="8"/>
        <v/>
      </c>
      <c r="Z75" t="s">
        <v>166</v>
      </c>
      <c r="AB75" t="s">
        <v>407</v>
      </c>
      <c r="AC75" t="s">
        <v>22</v>
      </c>
      <c r="AO75" t="s">
        <v>22</v>
      </c>
      <c r="BE75" t="s">
        <v>22</v>
      </c>
      <c r="BN75" t="s">
        <v>82</v>
      </c>
      <c r="BQ75" t="s">
        <v>108</v>
      </c>
      <c r="BT75" s="7">
        <v>988.87</v>
      </c>
      <c r="BU75" s="7" t="e">
        <f>VLOOKUP(H75,[1]Sheet1!$A:$D,2,0)</f>
        <v>#N/A</v>
      </c>
      <c r="BV75" s="7" t="e">
        <f>VLOOKUP(H75,[1]Sheet1!$A:$D,3,0)</f>
        <v>#N/A</v>
      </c>
      <c r="BW75" s="7" t="e">
        <f>VLOOKUP(H75,[1]Sheet1!$A:$D,4,0)</f>
        <v>#N/A</v>
      </c>
      <c r="BX75" s="6" t="s">
        <v>125</v>
      </c>
      <c r="BY75" s="6" t="s">
        <v>512</v>
      </c>
      <c r="BZ75" s="6" t="s">
        <v>128</v>
      </c>
      <c r="CA75" s="6" t="s">
        <v>96</v>
      </c>
      <c r="CB75" s="6" t="s">
        <v>134</v>
      </c>
      <c r="CC75" s="6" t="s">
        <v>164</v>
      </c>
      <c r="CD75" s="6" t="s">
        <v>90</v>
      </c>
      <c r="CE75" s="6">
        <v>65</v>
      </c>
      <c r="CF75">
        <f t="shared" si="9"/>
        <v>1</v>
      </c>
      <c r="CG75">
        <f t="shared" si="10"/>
        <v>1</v>
      </c>
      <c r="CH75">
        <f t="shared" si="11"/>
        <v>1</v>
      </c>
    </row>
    <row r="76" spans="1:86" x14ac:dyDescent="0.2">
      <c r="A76">
        <v>118332923654</v>
      </c>
      <c r="B76">
        <v>451177479</v>
      </c>
      <c r="C76" s="1">
        <v>45077.318182870367</v>
      </c>
      <c r="D76" s="1">
        <v>45077.31827546296</v>
      </c>
      <c r="E76" t="s">
        <v>526</v>
      </c>
      <c r="F76" s="4" t="s">
        <v>527</v>
      </c>
      <c r="G76" s="4" t="s">
        <v>528</v>
      </c>
      <c r="H76" t="s">
        <v>529</v>
      </c>
      <c r="K76" s="16">
        <f t="shared" si="6"/>
        <v>1</v>
      </c>
      <c r="L76" s="16">
        <v>1</v>
      </c>
      <c r="M76">
        <v>10</v>
      </c>
      <c r="X76" s="21" t="str">
        <f t="shared" si="7"/>
        <v/>
      </c>
      <c r="Y76" s="21" t="str">
        <f t="shared" si="8"/>
        <v/>
      </c>
      <c r="BT76" s="7">
        <v>14102</v>
      </c>
      <c r="BU76" s="7" t="e">
        <f>VLOOKUP(H76,[1]Sheet1!$A:$D,2,0)</f>
        <v>#N/A</v>
      </c>
      <c r="BV76" s="7" t="e">
        <f>VLOOKUP(H76,[1]Sheet1!$A:$D,3,0)</f>
        <v>#N/A</v>
      </c>
      <c r="BW76" s="7" t="e">
        <f>VLOOKUP(H76,[1]Sheet1!$A:$D,4,0)</f>
        <v>#N/A</v>
      </c>
      <c r="BX76" s="6" t="s">
        <v>129</v>
      </c>
      <c r="BY76" s="6" t="s">
        <v>530</v>
      </c>
      <c r="BZ76" s="6" t="s">
        <v>86</v>
      </c>
      <c r="CA76" s="6" t="s">
        <v>87</v>
      </c>
      <c r="CB76" s="6" t="s">
        <v>139</v>
      </c>
      <c r="CC76" s="6" t="s">
        <v>162</v>
      </c>
      <c r="CD76" s="6" t="s">
        <v>90</v>
      </c>
      <c r="CE76" s="6">
        <v>208</v>
      </c>
      <c r="CF76">
        <f t="shared" si="9"/>
        <v>0</v>
      </c>
      <c r="CG76">
        <f t="shared" si="10"/>
        <v>0</v>
      </c>
      <c r="CH76">
        <f t="shared" si="11"/>
        <v>0</v>
      </c>
    </row>
    <row r="77" spans="1:86" x14ac:dyDescent="0.2">
      <c r="A77">
        <v>118332908477</v>
      </c>
      <c r="B77">
        <v>451177479</v>
      </c>
      <c r="C77" s="1">
        <v>45077.295254629629</v>
      </c>
      <c r="D77" s="1">
        <v>45077.303715277776</v>
      </c>
      <c r="E77" t="s">
        <v>531</v>
      </c>
      <c r="F77" s="4" t="s">
        <v>234</v>
      </c>
      <c r="G77" s="4" t="s">
        <v>235</v>
      </c>
      <c r="H77" t="s">
        <v>532</v>
      </c>
      <c r="K77" s="16">
        <f t="shared" si="6"/>
        <v>1</v>
      </c>
      <c r="L77" s="16">
        <v>1</v>
      </c>
      <c r="M77">
        <v>9</v>
      </c>
      <c r="O77" t="s">
        <v>79</v>
      </c>
      <c r="P77" t="s">
        <v>79</v>
      </c>
      <c r="Q77" t="s">
        <v>77</v>
      </c>
      <c r="R77" t="s">
        <v>79</v>
      </c>
      <c r="S77" t="s">
        <v>77</v>
      </c>
      <c r="T77" t="s">
        <v>533</v>
      </c>
      <c r="U77">
        <v>45</v>
      </c>
      <c r="V77">
        <v>20</v>
      </c>
      <c r="W77">
        <v>25</v>
      </c>
      <c r="X77" s="21">
        <f t="shared" si="7"/>
        <v>2.25</v>
      </c>
      <c r="Y77" s="21">
        <f t="shared" si="8"/>
        <v>1.25</v>
      </c>
      <c r="Z77" t="s">
        <v>166</v>
      </c>
      <c r="AB77" t="s">
        <v>534</v>
      </c>
      <c r="AN77" t="s">
        <v>535</v>
      </c>
      <c r="AP77" t="s">
        <v>34</v>
      </c>
      <c r="BF77" t="s">
        <v>48</v>
      </c>
      <c r="BN77" t="s">
        <v>312</v>
      </c>
      <c r="BQ77" t="s">
        <v>313</v>
      </c>
      <c r="BS77" t="s">
        <v>536</v>
      </c>
      <c r="BT77" s="7">
        <v>19984.5</v>
      </c>
      <c r="BU77" s="7" t="e">
        <f>VLOOKUP(H77,[1]Sheet1!$A:$D,2,0)</f>
        <v>#N/A</v>
      </c>
      <c r="BV77" s="7" t="e">
        <f>VLOOKUP(H77,[1]Sheet1!$A:$D,3,0)</f>
        <v>#N/A</v>
      </c>
      <c r="BW77" s="7" t="e">
        <f>VLOOKUP(H77,[1]Sheet1!$A:$D,4,0)</f>
        <v>#N/A</v>
      </c>
      <c r="BX77" s="6" t="s">
        <v>129</v>
      </c>
      <c r="BY77" s="6" t="s">
        <v>111</v>
      </c>
      <c r="BZ77" s="6" t="s">
        <v>86</v>
      </c>
      <c r="CA77" s="6" t="s">
        <v>87</v>
      </c>
      <c r="CB77" s="6" t="s">
        <v>145</v>
      </c>
      <c r="CC77" s="6" t="s">
        <v>162</v>
      </c>
      <c r="CD77" s="6" t="s">
        <v>98</v>
      </c>
      <c r="CE77" s="6">
        <v>92</v>
      </c>
      <c r="CF77">
        <f t="shared" si="9"/>
        <v>1</v>
      </c>
      <c r="CG77">
        <f t="shared" si="10"/>
        <v>1</v>
      </c>
      <c r="CH77">
        <f t="shared" si="11"/>
        <v>1</v>
      </c>
    </row>
    <row r="78" spans="1:86" x14ac:dyDescent="0.2">
      <c r="A78">
        <v>118332897995</v>
      </c>
      <c r="B78">
        <v>451177479</v>
      </c>
      <c r="C78" s="1">
        <v>45077.282731481479</v>
      </c>
      <c r="D78" s="1">
        <v>45077.285486111112</v>
      </c>
      <c r="E78" t="s">
        <v>537</v>
      </c>
      <c r="F78" s="4" t="s">
        <v>538</v>
      </c>
      <c r="G78" s="4" t="s">
        <v>539</v>
      </c>
      <c r="H78" t="s">
        <v>540</v>
      </c>
      <c r="K78" s="16">
        <f t="shared" si="6"/>
        <v>1</v>
      </c>
      <c r="L78" s="16">
        <v>1</v>
      </c>
      <c r="M78">
        <v>10</v>
      </c>
      <c r="P78" t="s">
        <v>77</v>
      </c>
      <c r="S78" t="s">
        <v>77</v>
      </c>
      <c r="U78">
        <v>45</v>
      </c>
      <c r="V78">
        <v>30</v>
      </c>
      <c r="W78">
        <v>30</v>
      </c>
      <c r="X78" s="21">
        <f t="shared" si="7"/>
        <v>1.5</v>
      </c>
      <c r="Y78" s="21">
        <f t="shared" si="8"/>
        <v>1</v>
      </c>
      <c r="Z78" t="s">
        <v>168</v>
      </c>
      <c r="AB78" t="s">
        <v>541</v>
      </c>
      <c r="AD78" t="s">
        <v>23</v>
      </c>
      <c r="AL78" t="s">
        <v>31</v>
      </c>
      <c r="AO78" t="s">
        <v>22</v>
      </c>
      <c r="BG78" t="s">
        <v>49</v>
      </c>
      <c r="BH78" t="s">
        <v>50</v>
      </c>
      <c r="BI78" t="s">
        <v>51</v>
      </c>
      <c r="BN78" t="s">
        <v>82</v>
      </c>
      <c r="BQ78" t="s">
        <v>83</v>
      </c>
      <c r="BS78" t="s">
        <v>542</v>
      </c>
      <c r="BT78" s="7">
        <v>199749.92</v>
      </c>
      <c r="BU78" s="7" t="e">
        <f>VLOOKUP(H78,[1]Sheet1!$A:$D,2,0)</f>
        <v>#N/A</v>
      </c>
      <c r="BV78" s="7" t="e">
        <f>VLOOKUP(H78,[1]Sheet1!$A:$D,3,0)</f>
        <v>#N/A</v>
      </c>
      <c r="BW78" s="7" t="e">
        <f>VLOOKUP(H78,[1]Sheet1!$A:$D,4,0)</f>
        <v>#N/A</v>
      </c>
      <c r="BX78" s="6" t="s">
        <v>94</v>
      </c>
      <c r="BY78" s="6" t="s">
        <v>226</v>
      </c>
      <c r="BZ78" s="6" t="s">
        <v>86</v>
      </c>
      <c r="CA78" s="6" t="s">
        <v>126</v>
      </c>
      <c r="CB78" s="6" t="s">
        <v>145</v>
      </c>
      <c r="CC78" s="6" t="s">
        <v>154</v>
      </c>
      <c r="CD78" s="6" t="s">
        <v>153</v>
      </c>
      <c r="CE78" s="6">
        <v>165</v>
      </c>
      <c r="CF78">
        <f t="shared" si="9"/>
        <v>2</v>
      </c>
      <c r="CG78">
        <f t="shared" si="10"/>
        <v>1</v>
      </c>
      <c r="CH78">
        <f t="shared" si="11"/>
        <v>3</v>
      </c>
    </row>
    <row r="79" spans="1:86" x14ac:dyDescent="0.2">
      <c r="A79">
        <v>118332804076</v>
      </c>
      <c r="B79">
        <v>451177479</v>
      </c>
      <c r="C79" s="1">
        <v>45077.171620370369</v>
      </c>
      <c r="D79" s="1">
        <v>45077.24391203704</v>
      </c>
      <c r="E79" t="s">
        <v>543</v>
      </c>
      <c r="F79" s="4" t="s">
        <v>544</v>
      </c>
      <c r="G79" s="4" t="s">
        <v>545</v>
      </c>
      <c r="H79" t="s">
        <v>546</v>
      </c>
      <c r="K79" s="16">
        <f t="shared" si="6"/>
        <v>0</v>
      </c>
      <c r="L79" s="16">
        <v>1</v>
      </c>
      <c r="M79">
        <v>7</v>
      </c>
      <c r="O79" t="s">
        <v>79</v>
      </c>
      <c r="P79" t="s">
        <v>79</v>
      </c>
      <c r="Q79" t="s">
        <v>79</v>
      </c>
      <c r="R79" t="s">
        <v>78</v>
      </c>
      <c r="S79" t="s">
        <v>78</v>
      </c>
      <c r="U79">
        <v>180</v>
      </c>
      <c r="V79">
        <v>20</v>
      </c>
      <c r="X79" s="21">
        <f t="shared" si="7"/>
        <v>9</v>
      </c>
      <c r="Y79" s="21" t="str">
        <f t="shared" si="8"/>
        <v/>
      </c>
      <c r="Z79" t="s">
        <v>168</v>
      </c>
      <c r="BT79" s="7">
        <v>101139.81</v>
      </c>
      <c r="BU79" s="7" t="e">
        <f>VLOOKUP(H79,[1]Sheet1!$A:$D,2,0)</f>
        <v>#N/A</v>
      </c>
      <c r="BV79" s="7" t="e">
        <f>VLOOKUP(H79,[1]Sheet1!$A:$D,3,0)</f>
        <v>#N/A</v>
      </c>
      <c r="BW79" s="7" t="e">
        <f>VLOOKUP(H79,[1]Sheet1!$A:$D,4,0)</f>
        <v>#N/A</v>
      </c>
      <c r="BX79" s="6" t="s">
        <v>94</v>
      </c>
      <c r="BY79" s="6" t="s">
        <v>205</v>
      </c>
      <c r="BZ79" s="6" t="s">
        <v>128</v>
      </c>
      <c r="CA79" s="6" t="s">
        <v>126</v>
      </c>
      <c r="CB79" s="6" t="s">
        <v>138</v>
      </c>
      <c r="CC79" s="6" t="s">
        <v>163</v>
      </c>
      <c r="CD79" s="6" t="s">
        <v>153</v>
      </c>
      <c r="CE79" s="6">
        <v>76</v>
      </c>
      <c r="CF79">
        <f t="shared" si="9"/>
        <v>0</v>
      </c>
      <c r="CG79">
        <f t="shared" si="10"/>
        <v>0</v>
      </c>
      <c r="CH79">
        <f t="shared" si="11"/>
        <v>0</v>
      </c>
    </row>
    <row r="80" spans="1:86" x14ac:dyDescent="0.2">
      <c r="A80">
        <v>118332791576</v>
      </c>
      <c r="B80">
        <v>451177479</v>
      </c>
      <c r="C80" s="1">
        <v>45077.157824074071</v>
      </c>
      <c r="D80" s="1">
        <v>45077.158055555556</v>
      </c>
      <c r="E80" t="s">
        <v>547</v>
      </c>
      <c r="F80" s="4" t="s">
        <v>548</v>
      </c>
      <c r="G80" s="4" t="s">
        <v>549</v>
      </c>
      <c r="H80" t="s">
        <v>550</v>
      </c>
      <c r="K80" s="16">
        <f t="shared" si="6"/>
        <v>1</v>
      </c>
      <c r="L80" s="16">
        <v>1</v>
      </c>
      <c r="M80">
        <v>9</v>
      </c>
      <c r="X80" s="21" t="str">
        <f t="shared" si="7"/>
        <v/>
      </c>
      <c r="Y80" s="21" t="str">
        <f t="shared" si="8"/>
        <v/>
      </c>
      <c r="BT80" s="7">
        <v>69597.78</v>
      </c>
      <c r="BU80" s="7" t="e">
        <f>VLOOKUP(H80,[1]Sheet1!$A:$D,2,0)</f>
        <v>#N/A</v>
      </c>
      <c r="BV80" s="7" t="e">
        <f>VLOOKUP(H80,[1]Sheet1!$A:$D,3,0)</f>
        <v>#N/A</v>
      </c>
      <c r="BW80" s="7" t="e">
        <f>VLOOKUP(H80,[1]Sheet1!$A:$D,4,0)</f>
        <v>#N/A</v>
      </c>
      <c r="BX80" s="6" t="s">
        <v>94</v>
      </c>
      <c r="BY80" s="6" t="s">
        <v>205</v>
      </c>
      <c r="BZ80" s="6" t="s">
        <v>128</v>
      </c>
      <c r="CA80" s="6" t="s">
        <v>130</v>
      </c>
      <c r="CB80" s="6" t="s">
        <v>138</v>
      </c>
      <c r="CC80" s="6" t="s">
        <v>163</v>
      </c>
      <c r="CD80" s="6" t="s">
        <v>153</v>
      </c>
      <c r="CE80" s="6">
        <v>205</v>
      </c>
      <c r="CF80">
        <f t="shared" si="9"/>
        <v>0</v>
      </c>
      <c r="CG80">
        <f t="shared" si="10"/>
        <v>0</v>
      </c>
      <c r="CH80">
        <f t="shared" si="11"/>
        <v>0</v>
      </c>
    </row>
    <row r="81" spans="1:86" x14ac:dyDescent="0.2">
      <c r="A81">
        <v>118332774566</v>
      </c>
      <c r="B81">
        <v>451177479</v>
      </c>
      <c r="C81" s="1">
        <v>45077.138414351852</v>
      </c>
      <c r="D81" s="1">
        <v>45077.13858796296</v>
      </c>
      <c r="E81" t="s">
        <v>551</v>
      </c>
      <c r="F81" s="4" t="s">
        <v>552</v>
      </c>
      <c r="G81" s="4" t="s">
        <v>553</v>
      </c>
      <c r="H81" t="s">
        <v>554</v>
      </c>
      <c r="K81" s="16">
        <f t="shared" si="6"/>
        <v>-1</v>
      </c>
      <c r="L81" s="16">
        <v>1</v>
      </c>
      <c r="M81">
        <v>5</v>
      </c>
      <c r="X81" s="21" t="str">
        <f t="shared" si="7"/>
        <v/>
      </c>
      <c r="Y81" s="21" t="str">
        <f t="shared" si="8"/>
        <v/>
      </c>
      <c r="BT81" s="7">
        <v>21404.400000000001</v>
      </c>
      <c r="BU81" s="7" t="e">
        <f>VLOOKUP(H81,[1]Sheet1!$A:$D,2,0)</f>
        <v>#N/A</v>
      </c>
      <c r="BV81" s="7" t="e">
        <f>VLOOKUP(H81,[1]Sheet1!$A:$D,3,0)</f>
        <v>#N/A</v>
      </c>
      <c r="BW81" s="7" t="e">
        <f>VLOOKUP(H81,[1]Sheet1!$A:$D,4,0)</f>
        <v>#N/A</v>
      </c>
      <c r="BX81" s="6" t="s">
        <v>94</v>
      </c>
      <c r="BY81" s="6" t="s">
        <v>205</v>
      </c>
      <c r="BZ81" s="6" t="s">
        <v>128</v>
      </c>
      <c r="CA81" s="6" t="s">
        <v>87</v>
      </c>
      <c r="CB81" s="6" t="s">
        <v>138</v>
      </c>
      <c r="CC81" s="6" t="s">
        <v>160</v>
      </c>
      <c r="CD81" s="6" t="s">
        <v>98</v>
      </c>
      <c r="CE81" s="6">
        <v>159</v>
      </c>
      <c r="CF81">
        <f t="shared" si="9"/>
        <v>0</v>
      </c>
      <c r="CG81">
        <f t="shared" si="10"/>
        <v>0</v>
      </c>
      <c r="CH81">
        <f t="shared" si="11"/>
        <v>0</v>
      </c>
    </row>
    <row r="82" spans="1:86" x14ac:dyDescent="0.2">
      <c r="A82">
        <v>118332750409</v>
      </c>
      <c r="B82">
        <v>451177479</v>
      </c>
      <c r="C82" s="1">
        <v>45077.113506944443</v>
      </c>
      <c r="D82" s="1">
        <v>45077.113657407404</v>
      </c>
      <c r="E82" t="s">
        <v>555</v>
      </c>
      <c r="F82" s="4" t="s">
        <v>556</v>
      </c>
      <c r="G82" s="4" t="s">
        <v>557</v>
      </c>
      <c r="H82" t="s">
        <v>558</v>
      </c>
      <c r="K82" s="16">
        <f t="shared" si="6"/>
        <v>0</v>
      </c>
      <c r="L82" s="16">
        <v>1</v>
      </c>
      <c r="M82">
        <v>8</v>
      </c>
      <c r="X82" s="21" t="str">
        <f t="shared" si="7"/>
        <v/>
      </c>
      <c r="Y82" s="21" t="str">
        <f t="shared" si="8"/>
        <v/>
      </c>
      <c r="BT82" s="7">
        <v>3840.52</v>
      </c>
      <c r="BU82" s="7" t="e">
        <f>VLOOKUP(H82,[1]Sheet1!$A:$D,2,0)</f>
        <v>#N/A</v>
      </c>
      <c r="BV82" s="7" t="e">
        <f>VLOOKUP(H82,[1]Sheet1!$A:$D,3,0)</f>
        <v>#N/A</v>
      </c>
      <c r="BW82" s="7" t="e">
        <f>VLOOKUP(H82,[1]Sheet1!$A:$D,4,0)</f>
        <v>#N/A</v>
      </c>
      <c r="BX82" s="6" t="s">
        <v>125</v>
      </c>
      <c r="BY82" s="6" t="s">
        <v>219</v>
      </c>
      <c r="BZ82" s="6" t="s">
        <v>124</v>
      </c>
      <c r="CA82" s="6" t="s">
        <v>96</v>
      </c>
      <c r="CB82" s="6" t="s">
        <v>139</v>
      </c>
      <c r="CC82" s="6" t="s">
        <v>161</v>
      </c>
      <c r="CD82" s="6" t="s">
        <v>90</v>
      </c>
      <c r="CE82" s="6">
        <v>64</v>
      </c>
      <c r="CF82">
        <f t="shared" si="9"/>
        <v>0</v>
      </c>
      <c r="CG82">
        <f t="shared" si="10"/>
        <v>0</v>
      </c>
      <c r="CH82">
        <f t="shared" si="11"/>
        <v>0</v>
      </c>
    </row>
    <row r="83" spans="1:86" x14ac:dyDescent="0.2">
      <c r="A83">
        <v>118332659888</v>
      </c>
      <c r="B83">
        <v>451177479</v>
      </c>
      <c r="C83" s="1">
        <v>45077.039479166669</v>
      </c>
      <c r="D83" s="1">
        <v>45077.042349537034</v>
      </c>
      <c r="E83" t="s">
        <v>559</v>
      </c>
      <c r="F83" s="4" t="s">
        <v>560</v>
      </c>
      <c r="G83" s="4" t="s">
        <v>561</v>
      </c>
      <c r="H83" t="s">
        <v>562</v>
      </c>
      <c r="K83" s="16">
        <f t="shared" si="6"/>
        <v>-1</v>
      </c>
      <c r="L83" s="16">
        <v>1</v>
      </c>
      <c r="M83">
        <v>6</v>
      </c>
      <c r="N83" t="s">
        <v>563</v>
      </c>
      <c r="O83" t="s">
        <v>78</v>
      </c>
      <c r="P83" t="s">
        <v>78</v>
      </c>
      <c r="Q83" t="s">
        <v>76</v>
      </c>
      <c r="R83" t="s">
        <v>79</v>
      </c>
      <c r="U83">
        <v>20</v>
      </c>
      <c r="V83">
        <v>20</v>
      </c>
      <c r="W83">
        <v>0</v>
      </c>
      <c r="X83" s="21">
        <f t="shared" si="7"/>
        <v>1</v>
      </c>
      <c r="Y83" s="21" t="str">
        <f t="shared" si="8"/>
        <v/>
      </c>
      <c r="Z83" t="s">
        <v>76</v>
      </c>
      <c r="AB83" t="s">
        <v>564</v>
      </c>
      <c r="AJ83" t="s">
        <v>29</v>
      </c>
      <c r="AP83" t="s">
        <v>34</v>
      </c>
      <c r="BF83" t="s">
        <v>48</v>
      </c>
      <c r="BN83" t="s">
        <v>82</v>
      </c>
      <c r="BQ83" t="s">
        <v>108</v>
      </c>
      <c r="BS83" t="s">
        <v>565</v>
      </c>
      <c r="BT83" s="7">
        <v>1709.5</v>
      </c>
      <c r="BU83" s="7" t="e">
        <f>VLOOKUP(H83,[1]Sheet1!$A:$D,2,0)</f>
        <v>#N/A</v>
      </c>
      <c r="BV83" s="7" t="e">
        <f>VLOOKUP(H83,[1]Sheet1!$A:$D,3,0)</f>
        <v>#N/A</v>
      </c>
      <c r="BW83" s="7" t="e">
        <f>VLOOKUP(H83,[1]Sheet1!$A:$D,4,0)</f>
        <v>#N/A</v>
      </c>
      <c r="BX83" s="6" t="s">
        <v>125</v>
      </c>
      <c r="BY83" s="6" t="s">
        <v>219</v>
      </c>
      <c r="BZ83" s="6" t="s">
        <v>124</v>
      </c>
      <c r="CA83" s="6" t="s">
        <v>96</v>
      </c>
      <c r="CB83" s="6" t="s">
        <v>97</v>
      </c>
      <c r="CC83" s="6" t="s">
        <v>157</v>
      </c>
      <c r="CD83" s="6" t="s">
        <v>90</v>
      </c>
      <c r="CE83" s="6">
        <v>72</v>
      </c>
      <c r="CF83">
        <f t="shared" si="9"/>
        <v>1</v>
      </c>
      <c r="CG83">
        <f t="shared" si="10"/>
        <v>1</v>
      </c>
      <c r="CH83">
        <f t="shared" si="11"/>
        <v>1</v>
      </c>
    </row>
    <row r="84" spans="1:86" x14ac:dyDescent="0.2">
      <c r="A84">
        <v>118332634841</v>
      </c>
      <c r="B84">
        <v>451177479</v>
      </c>
      <c r="C84" s="1">
        <v>45077.023229166669</v>
      </c>
      <c r="D84" s="1">
        <v>45077.023611111108</v>
      </c>
      <c r="E84" t="s">
        <v>566</v>
      </c>
      <c r="F84" s="4" t="s">
        <v>567</v>
      </c>
      <c r="G84" s="4" t="s">
        <v>568</v>
      </c>
      <c r="H84" t="s">
        <v>569</v>
      </c>
      <c r="K84" s="16">
        <f t="shared" si="6"/>
        <v>-1</v>
      </c>
      <c r="L84" s="16">
        <v>1</v>
      </c>
      <c r="M84">
        <v>2</v>
      </c>
      <c r="N84" t="s">
        <v>570</v>
      </c>
      <c r="X84" s="21" t="str">
        <f t="shared" si="7"/>
        <v/>
      </c>
      <c r="Y84" s="21" t="str">
        <f t="shared" si="8"/>
        <v/>
      </c>
      <c r="BT84" s="7">
        <v>5467.86</v>
      </c>
      <c r="BU84" s="7" t="e">
        <f>VLOOKUP(H84,[1]Sheet1!$A:$D,2,0)</f>
        <v>#N/A</v>
      </c>
      <c r="BV84" s="7" t="e">
        <f>VLOOKUP(H84,[1]Sheet1!$A:$D,3,0)</f>
        <v>#N/A</v>
      </c>
      <c r="BW84" s="7" t="e">
        <f>VLOOKUP(H84,[1]Sheet1!$A:$D,4,0)</f>
        <v>#N/A</v>
      </c>
      <c r="BX84" s="6" t="s">
        <v>129</v>
      </c>
      <c r="BY84" s="6" t="s">
        <v>512</v>
      </c>
      <c r="BZ84" s="6" t="s">
        <v>128</v>
      </c>
      <c r="CA84" s="6" t="s">
        <v>96</v>
      </c>
      <c r="CB84" s="6" t="s">
        <v>134</v>
      </c>
      <c r="CC84" s="6" t="s">
        <v>164</v>
      </c>
      <c r="CD84" s="6" t="s">
        <v>90</v>
      </c>
      <c r="CE84" s="6">
        <v>155</v>
      </c>
      <c r="CF84">
        <f t="shared" si="9"/>
        <v>0</v>
      </c>
      <c r="CG84">
        <f t="shared" si="10"/>
        <v>0</v>
      </c>
      <c r="CH84">
        <f t="shared" si="11"/>
        <v>0</v>
      </c>
    </row>
    <row r="85" spans="1:86" x14ac:dyDescent="0.2">
      <c r="A85">
        <v>118332465636</v>
      </c>
      <c r="B85">
        <v>451177479</v>
      </c>
      <c r="C85" s="1">
        <v>45076.912847222222</v>
      </c>
      <c r="D85" s="1">
        <v>45076.914282407408</v>
      </c>
      <c r="E85" t="s">
        <v>215</v>
      </c>
      <c r="F85" s="4" t="s">
        <v>216</v>
      </c>
      <c r="G85" s="4" t="s">
        <v>217</v>
      </c>
      <c r="H85" t="s">
        <v>571</v>
      </c>
      <c r="K85" s="16">
        <f t="shared" si="6"/>
        <v>1</v>
      </c>
      <c r="L85" s="16">
        <v>1</v>
      </c>
      <c r="M85">
        <v>10</v>
      </c>
      <c r="O85" t="s">
        <v>77</v>
      </c>
      <c r="P85" t="s">
        <v>77</v>
      </c>
      <c r="Q85" t="s">
        <v>77</v>
      </c>
      <c r="R85" t="s">
        <v>77</v>
      </c>
      <c r="S85" t="s">
        <v>77</v>
      </c>
      <c r="U85">
        <v>30</v>
      </c>
      <c r="V85">
        <v>10</v>
      </c>
      <c r="X85" s="21">
        <f t="shared" si="7"/>
        <v>3</v>
      </c>
      <c r="Y85" s="21" t="str">
        <f t="shared" si="8"/>
        <v/>
      </c>
      <c r="Z85" t="s">
        <v>166</v>
      </c>
      <c r="AD85" t="s">
        <v>23</v>
      </c>
      <c r="AO85" t="s">
        <v>22</v>
      </c>
      <c r="BE85" t="s">
        <v>22</v>
      </c>
      <c r="BN85" t="s">
        <v>82</v>
      </c>
      <c r="BQ85" t="s">
        <v>83</v>
      </c>
      <c r="BT85" s="7">
        <v>509.05</v>
      </c>
      <c r="BU85" s="7" t="e">
        <f>VLOOKUP(H85,[1]Sheet1!$A:$D,2,0)</f>
        <v>#N/A</v>
      </c>
      <c r="BV85" s="7" t="e">
        <f>VLOOKUP(H85,[1]Sheet1!$A:$D,3,0)</f>
        <v>#N/A</v>
      </c>
      <c r="BW85" s="7" t="e">
        <f>VLOOKUP(H85,[1]Sheet1!$A:$D,4,0)</f>
        <v>#N/A</v>
      </c>
      <c r="BX85" s="6" t="s">
        <v>125</v>
      </c>
      <c r="BY85" s="6" t="s">
        <v>219</v>
      </c>
      <c r="BZ85" s="6" t="s">
        <v>124</v>
      </c>
      <c r="CA85" s="6" t="s">
        <v>96</v>
      </c>
      <c r="CB85" s="6" t="s">
        <v>134</v>
      </c>
      <c r="CC85" s="6" t="s">
        <v>157</v>
      </c>
      <c r="CD85" s="6" t="s">
        <v>90</v>
      </c>
      <c r="CE85" s="6">
        <v>144</v>
      </c>
      <c r="CF85">
        <f t="shared" si="9"/>
        <v>1</v>
      </c>
      <c r="CG85">
        <f t="shared" si="10"/>
        <v>1</v>
      </c>
      <c r="CH85">
        <f t="shared" si="11"/>
        <v>1</v>
      </c>
    </row>
    <row r="86" spans="1:86" x14ac:dyDescent="0.2">
      <c r="A86">
        <v>118332426413</v>
      </c>
      <c r="B86">
        <v>451177479</v>
      </c>
      <c r="C86" s="1">
        <v>45076.882361111115</v>
      </c>
      <c r="D86" s="1">
        <v>45076.883842592593</v>
      </c>
      <c r="E86" t="s">
        <v>572</v>
      </c>
      <c r="F86" s="4" t="s">
        <v>309</v>
      </c>
      <c r="G86" s="4" t="s">
        <v>310</v>
      </c>
      <c r="H86" t="s">
        <v>573</v>
      </c>
      <c r="K86" s="16">
        <f t="shared" si="6"/>
        <v>1</v>
      </c>
      <c r="L86" s="16">
        <v>1</v>
      </c>
      <c r="M86">
        <v>10</v>
      </c>
      <c r="O86" t="s">
        <v>77</v>
      </c>
      <c r="P86" t="s">
        <v>77</v>
      </c>
      <c r="Q86" t="s">
        <v>77</v>
      </c>
      <c r="R86" t="s">
        <v>79</v>
      </c>
      <c r="S86" t="s">
        <v>77</v>
      </c>
      <c r="T86" t="s">
        <v>574</v>
      </c>
      <c r="X86" s="21" t="str">
        <f t="shared" si="7"/>
        <v/>
      </c>
      <c r="Y86" s="21" t="str">
        <f t="shared" si="8"/>
        <v/>
      </c>
      <c r="Z86" t="s">
        <v>167</v>
      </c>
      <c r="AB86" t="s">
        <v>575</v>
      </c>
      <c r="AD86" t="s">
        <v>23</v>
      </c>
      <c r="AE86" t="s">
        <v>24</v>
      </c>
      <c r="AG86" t="s">
        <v>26</v>
      </c>
      <c r="AH86" t="s">
        <v>27</v>
      </c>
      <c r="AI86" t="s">
        <v>28</v>
      </c>
      <c r="AJ86" t="s">
        <v>29</v>
      </c>
      <c r="AL86" t="s">
        <v>31</v>
      </c>
      <c r="AP86" t="s">
        <v>34</v>
      </c>
      <c r="BF86" t="s">
        <v>48</v>
      </c>
      <c r="BN86" t="s">
        <v>82</v>
      </c>
      <c r="BQ86" t="s">
        <v>313</v>
      </c>
      <c r="BS86" t="s">
        <v>576</v>
      </c>
      <c r="BT86" s="7">
        <v>56706.05</v>
      </c>
      <c r="BU86" s="7" t="e">
        <f>VLOOKUP(H86,[1]Sheet1!$A:$D,2,0)</f>
        <v>#N/A</v>
      </c>
      <c r="BV86" s="7" t="e">
        <f>VLOOKUP(H86,[1]Sheet1!$A:$D,3,0)</f>
        <v>#N/A</v>
      </c>
      <c r="BW86" s="7" t="e">
        <f>VLOOKUP(H86,[1]Sheet1!$A:$D,4,0)</f>
        <v>#N/A</v>
      </c>
      <c r="BX86" s="6" t="s">
        <v>129</v>
      </c>
      <c r="BY86" s="6" t="s">
        <v>219</v>
      </c>
      <c r="BZ86" s="6" t="s">
        <v>124</v>
      </c>
      <c r="CA86" s="6" t="s">
        <v>130</v>
      </c>
      <c r="CB86" s="6" t="s">
        <v>145</v>
      </c>
      <c r="CC86" s="6" t="s">
        <v>152</v>
      </c>
      <c r="CD86" s="6" t="s">
        <v>153</v>
      </c>
      <c r="CE86" s="6">
        <v>212</v>
      </c>
      <c r="CF86">
        <f t="shared" si="9"/>
        <v>7</v>
      </c>
      <c r="CG86">
        <f t="shared" si="10"/>
        <v>1</v>
      </c>
      <c r="CH86">
        <f t="shared" si="11"/>
        <v>1</v>
      </c>
    </row>
    <row r="87" spans="1:86" x14ac:dyDescent="0.2">
      <c r="A87">
        <v>118332355643</v>
      </c>
      <c r="B87">
        <v>451177479</v>
      </c>
      <c r="C87" s="1">
        <v>45076.827708333331</v>
      </c>
      <c r="D87" s="1">
        <v>45076.830868055556</v>
      </c>
      <c r="E87" t="s">
        <v>577</v>
      </c>
      <c r="F87" s="4" t="s">
        <v>578</v>
      </c>
      <c r="G87" s="4" t="s">
        <v>579</v>
      </c>
      <c r="H87" t="s">
        <v>580</v>
      </c>
      <c r="K87" s="16">
        <f t="shared" si="6"/>
        <v>0</v>
      </c>
      <c r="L87" s="16">
        <v>1</v>
      </c>
      <c r="M87">
        <v>8</v>
      </c>
      <c r="O87" t="s">
        <v>78</v>
      </c>
      <c r="P87" t="s">
        <v>78</v>
      </c>
      <c r="Q87" t="s">
        <v>78</v>
      </c>
      <c r="R87" t="s">
        <v>78</v>
      </c>
      <c r="S87" t="s">
        <v>77</v>
      </c>
      <c r="U87">
        <v>60</v>
      </c>
      <c r="V87">
        <v>25</v>
      </c>
      <c r="X87" s="21">
        <f t="shared" si="7"/>
        <v>2.4</v>
      </c>
      <c r="Y87" s="21" t="str">
        <f t="shared" si="8"/>
        <v/>
      </c>
      <c r="Z87" t="s">
        <v>168</v>
      </c>
      <c r="AB87" t="s">
        <v>581</v>
      </c>
      <c r="AC87" t="s">
        <v>22</v>
      </c>
      <c r="AY87" t="s">
        <v>43</v>
      </c>
      <c r="BC87" t="s">
        <v>47</v>
      </c>
      <c r="BG87" t="s">
        <v>49</v>
      </c>
      <c r="BH87" t="s">
        <v>50</v>
      </c>
      <c r="BJ87" t="s">
        <v>52</v>
      </c>
      <c r="BN87" t="s">
        <v>82</v>
      </c>
      <c r="BQ87" t="s">
        <v>83</v>
      </c>
      <c r="BS87" t="s">
        <v>582</v>
      </c>
      <c r="BT87" s="7">
        <v>1000</v>
      </c>
      <c r="BU87" s="7" t="e">
        <f>VLOOKUP(H87,[1]Sheet1!$A:$D,2,0)</f>
        <v>#N/A</v>
      </c>
      <c r="BV87" s="7" t="e">
        <f>VLOOKUP(H87,[1]Sheet1!$A:$D,3,0)</f>
        <v>#N/A</v>
      </c>
      <c r="BW87" s="7" t="e">
        <f>VLOOKUP(H87,[1]Sheet1!$A:$D,4,0)</f>
        <v>#N/A</v>
      </c>
      <c r="BX87" s="6" t="s">
        <v>94</v>
      </c>
      <c r="BY87" s="6" t="s">
        <v>219</v>
      </c>
      <c r="BZ87" s="6" t="s">
        <v>124</v>
      </c>
      <c r="CA87" s="6" t="s">
        <v>96</v>
      </c>
      <c r="CB87" s="6" t="s">
        <v>97</v>
      </c>
      <c r="CC87" s="6" t="s">
        <v>157</v>
      </c>
      <c r="CD87" s="6" t="s">
        <v>90</v>
      </c>
      <c r="CE87" s="6">
        <v>12</v>
      </c>
      <c r="CF87">
        <f t="shared" si="9"/>
        <v>1</v>
      </c>
      <c r="CG87">
        <f t="shared" si="10"/>
        <v>2</v>
      </c>
      <c r="CH87">
        <f t="shared" si="11"/>
        <v>3</v>
      </c>
    </row>
    <row r="88" spans="1:86" x14ac:dyDescent="0.2">
      <c r="A88">
        <v>118332348046</v>
      </c>
      <c r="B88">
        <v>451177479</v>
      </c>
      <c r="C88" s="1">
        <v>45076.821793981479</v>
      </c>
      <c r="D88" s="1">
        <v>45076.82439814815</v>
      </c>
      <c r="E88" t="s">
        <v>583</v>
      </c>
      <c r="F88" s="4" t="s">
        <v>584</v>
      </c>
      <c r="G88" s="4" t="s">
        <v>585</v>
      </c>
      <c r="H88" t="s">
        <v>586</v>
      </c>
      <c r="K88" s="16">
        <f t="shared" si="6"/>
        <v>1</v>
      </c>
      <c r="L88" s="16">
        <v>1</v>
      </c>
      <c r="M88">
        <v>10</v>
      </c>
      <c r="O88" t="s">
        <v>77</v>
      </c>
      <c r="P88" t="s">
        <v>77</v>
      </c>
      <c r="Q88" t="s">
        <v>77</v>
      </c>
      <c r="R88" t="s">
        <v>79</v>
      </c>
      <c r="S88" t="s">
        <v>77</v>
      </c>
      <c r="U88">
        <v>400</v>
      </c>
      <c r="V88">
        <v>50</v>
      </c>
      <c r="X88" s="21">
        <f t="shared" si="7"/>
        <v>8</v>
      </c>
      <c r="Y88" s="21" t="str">
        <f t="shared" si="8"/>
        <v/>
      </c>
      <c r="Z88" t="s">
        <v>166</v>
      </c>
      <c r="AB88" t="s">
        <v>587</v>
      </c>
      <c r="AJ88" t="s">
        <v>29</v>
      </c>
      <c r="AK88" t="s">
        <v>30</v>
      </c>
      <c r="AP88" t="s">
        <v>34</v>
      </c>
      <c r="BF88" t="s">
        <v>48</v>
      </c>
      <c r="BN88" t="s">
        <v>82</v>
      </c>
      <c r="BQ88" t="s">
        <v>313</v>
      </c>
      <c r="BT88" s="7">
        <v>16511.52</v>
      </c>
      <c r="BU88" s="7" t="e">
        <f>VLOOKUP(H88,[1]Sheet1!$A:$D,2,0)</f>
        <v>#N/A</v>
      </c>
      <c r="BV88" s="7" t="e">
        <f>VLOOKUP(H88,[1]Sheet1!$A:$D,3,0)</f>
        <v>#N/A</v>
      </c>
      <c r="BW88" s="7" t="e">
        <f>VLOOKUP(H88,[1]Sheet1!$A:$D,4,0)</f>
        <v>#N/A</v>
      </c>
      <c r="BX88" s="6" t="s">
        <v>84</v>
      </c>
      <c r="BY88" s="6" t="s">
        <v>231</v>
      </c>
      <c r="BZ88" s="6" t="s">
        <v>86</v>
      </c>
      <c r="CA88" s="6" t="s">
        <v>87</v>
      </c>
      <c r="CB88" s="6" t="s">
        <v>97</v>
      </c>
      <c r="CC88" s="6" t="s">
        <v>154</v>
      </c>
      <c r="CD88" s="6" t="s">
        <v>90</v>
      </c>
      <c r="CE88" s="6">
        <v>206</v>
      </c>
      <c r="CF88">
        <f t="shared" si="9"/>
        <v>2</v>
      </c>
      <c r="CG88">
        <f t="shared" si="10"/>
        <v>1</v>
      </c>
      <c r="CH88">
        <f t="shared" si="11"/>
        <v>1</v>
      </c>
    </row>
    <row r="89" spans="1:86" x14ac:dyDescent="0.2">
      <c r="A89">
        <v>118332346912</v>
      </c>
      <c r="B89">
        <v>451177479</v>
      </c>
      <c r="C89" s="1">
        <v>45076.820949074077</v>
      </c>
      <c r="D89" s="1">
        <v>45076.822384259256</v>
      </c>
      <c r="E89" t="s">
        <v>588</v>
      </c>
      <c r="F89" s="4" t="s">
        <v>589</v>
      </c>
      <c r="G89" s="4" t="s">
        <v>590</v>
      </c>
      <c r="H89" t="s">
        <v>591</v>
      </c>
      <c r="K89" s="16">
        <f t="shared" si="6"/>
        <v>0</v>
      </c>
      <c r="L89" s="16">
        <v>1</v>
      </c>
      <c r="M89">
        <v>7</v>
      </c>
      <c r="O89" t="s">
        <v>78</v>
      </c>
      <c r="P89" t="s">
        <v>78</v>
      </c>
      <c r="Q89" t="s">
        <v>78</v>
      </c>
      <c r="R89" t="s">
        <v>79</v>
      </c>
      <c r="S89" t="s">
        <v>78</v>
      </c>
      <c r="U89">
        <v>180</v>
      </c>
      <c r="V89">
        <v>90</v>
      </c>
      <c r="X89" s="21">
        <f t="shared" si="7"/>
        <v>2</v>
      </c>
      <c r="Y89" s="21" t="str">
        <f t="shared" si="8"/>
        <v/>
      </c>
      <c r="Z89" t="s">
        <v>103</v>
      </c>
      <c r="AB89" t="s">
        <v>592</v>
      </c>
      <c r="AD89" t="s">
        <v>23</v>
      </c>
      <c r="AV89" t="s">
        <v>40</v>
      </c>
      <c r="AX89" t="s">
        <v>42</v>
      </c>
      <c r="BG89" t="s">
        <v>49</v>
      </c>
      <c r="BH89" t="s">
        <v>50</v>
      </c>
      <c r="BI89" t="s">
        <v>51</v>
      </c>
      <c r="BJ89" t="s">
        <v>52</v>
      </c>
      <c r="BN89" t="s">
        <v>312</v>
      </c>
      <c r="BQ89" t="s">
        <v>83</v>
      </c>
      <c r="BT89" s="7">
        <v>10432.49</v>
      </c>
      <c r="BU89" s="7" t="e">
        <f>VLOOKUP(H89,[1]Sheet1!$A:$D,2,0)</f>
        <v>#N/A</v>
      </c>
      <c r="BV89" s="7" t="e">
        <f>VLOOKUP(H89,[1]Sheet1!$A:$D,3,0)</f>
        <v>#N/A</v>
      </c>
      <c r="BW89" s="7" t="e">
        <f>VLOOKUP(H89,[1]Sheet1!$A:$D,4,0)</f>
        <v>#N/A</v>
      </c>
      <c r="BX89" s="6" t="s">
        <v>94</v>
      </c>
      <c r="BY89" s="6" t="s">
        <v>219</v>
      </c>
      <c r="BZ89" s="6" t="s">
        <v>124</v>
      </c>
      <c r="CA89" s="6" t="s">
        <v>87</v>
      </c>
      <c r="CB89" s="6" t="s">
        <v>134</v>
      </c>
      <c r="CC89" s="6" t="s">
        <v>157</v>
      </c>
      <c r="CD89" s="6" t="s">
        <v>90</v>
      </c>
      <c r="CE89" s="6">
        <v>212</v>
      </c>
      <c r="CF89">
        <f t="shared" si="9"/>
        <v>1</v>
      </c>
      <c r="CG89">
        <f t="shared" si="10"/>
        <v>2</v>
      </c>
      <c r="CH89">
        <f t="shared" si="11"/>
        <v>4</v>
      </c>
    </row>
    <row r="90" spans="1:86" x14ac:dyDescent="0.2">
      <c r="A90">
        <v>118332311294</v>
      </c>
      <c r="B90">
        <v>451177479</v>
      </c>
      <c r="C90" s="1">
        <v>45076.668842592589</v>
      </c>
      <c r="D90" s="1">
        <v>45076.800196759257</v>
      </c>
      <c r="E90" t="s">
        <v>593</v>
      </c>
      <c r="F90" s="4" t="s">
        <v>594</v>
      </c>
      <c r="G90" s="4" t="s">
        <v>595</v>
      </c>
      <c r="H90" t="s">
        <v>596</v>
      </c>
      <c r="K90" s="16">
        <f t="shared" si="6"/>
        <v>0</v>
      </c>
      <c r="L90" s="16">
        <v>1</v>
      </c>
      <c r="M90">
        <v>8</v>
      </c>
      <c r="O90" t="s">
        <v>77</v>
      </c>
      <c r="P90" t="s">
        <v>77</v>
      </c>
      <c r="Q90" t="s">
        <v>78</v>
      </c>
      <c r="R90" t="s">
        <v>76</v>
      </c>
      <c r="S90" t="s">
        <v>78</v>
      </c>
      <c r="X90" s="21" t="str">
        <f t="shared" si="7"/>
        <v/>
      </c>
      <c r="Y90" s="21" t="str">
        <f t="shared" si="8"/>
        <v/>
      </c>
      <c r="Z90" t="s">
        <v>166</v>
      </c>
      <c r="AB90" t="s">
        <v>597</v>
      </c>
      <c r="AD90" t="s">
        <v>23</v>
      </c>
      <c r="AI90" t="s">
        <v>28</v>
      </c>
      <c r="AJ90" t="s">
        <v>29</v>
      </c>
      <c r="AL90" t="s">
        <v>31</v>
      </c>
      <c r="AQ90" t="s">
        <v>35</v>
      </c>
      <c r="AY90" t="s">
        <v>43</v>
      </c>
      <c r="BC90" t="s">
        <v>47</v>
      </c>
      <c r="BG90" t="s">
        <v>49</v>
      </c>
      <c r="BH90" t="s">
        <v>50</v>
      </c>
      <c r="BJ90" t="s">
        <v>52</v>
      </c>
      <c r="BN90" t="s">
        <v>82</v>
      </c>
      <c r="BQ90" t="s">
        <v>108</v>
      </c>
      <c r="BS90" t="s">
        <v>598</v>
      </c>
      <c r="BT90" s="7">
        <v>15783.35</v>
      </c>
      <c r="BU90" s="7" t="e">
        <f>VLOOKUP(H90,[1]Sheet1!$A:$D,2,0)</f>
        <v>#N/A</v>
      </c>
      <c r="BV90" s="7" t="e">
        <f>VLOOKUP(H90,[1]Sheet1!$A:$D,3,0)</f>
        <v>#N/A</v>
      </c>
      <c r="BW90" s="7" t="e">
        <f>VLOOKUP(H90,[1]Sheet1!$A:$D,4,0)</f>
        <v>#N/A</v>
      </c>
      <c r="BX90" s="6" t="s">
        <v>137</v>
      </c>
      <c r="BY90" s="6" t="s">
        <v>219</v>
      </c>
      <c r="BZ90" s="6" t="s">
        <v>124</v>
      </c>
      <c r="CA90" s="6" t="s">
        <v>87</v>
      </c>
      <c r="CB90" s="6" t="s">
        <v>97</v>
      </c>
      <c r="CC90" s="6" t="s">
        <v>161</v>
      </c>
      <c r="CD90" s="6" t="s">
        <v>98</v>
      </c>
      <c r="CE90" s="6">
        <v>179</v>
      </c>
      <c r="CF90">
        <f t="shared" si="9"/>
        <v>4</v>
      </c>
      <c r="CG90">
        <f t="shared" si="10"/>
        <v>3</v>
      </c>
      <c r="CH90">
        <f t="shared" si="11"/>
        <v>3</v>
      </c>
    </row>
    <row r="91" spans="1:86" x14ac:dyDescent="0.2">
      <c r="A91">
        <v>118332307854</v>
      </c>
      <c r="B91">
        <v>451177479</v>
      </c>
      <c r="C91" s="1">
        <v>45076.791909722226</v>
      </c>
      <c r="D91" s="1">
        <v>45076.794108796297</v>
      </c>
      <c r="E91" t="s">
        <v>599</v>
      </c>
      <c r="F91" s="4" t="s">
        <v>600</v>
      </c>
      <c r="G91" s="4" t="s">
        <v>601</v>
      </c>
      <c r="H91" t="s">
        <v>602</v>
      </c>
      <c r="K91" s="16">
        <f t="shared" si="6"/>
        <v>0</v>
      </c>
      <c r="L91" s="16">
        <v>1</v>
      </c>
      <c r="M91">
        <v>8</v>
      </c>
      <c r="O91" t="s">
        <v>79</v>
      </c>
      <c r="P91" t="s">
        <v>79</v>
      </c>
      <c r="Q91" t="s">
        <v>79</v>
      </c>
      <c r="R91" t="s">
        <v>79</v>
      </c>
      <c r="S91" t="s">
        <v>78</v>
      </c>
      <c r="U91">
        <v>75</v>
      </c>
      <c r="V91">
        <v>25</v>
      </c>
      <c r="X91" s="21">
        <f t="shared" si="7"/>
        <v>3</v>
      </c>
      <c r="Y91" s="21" t="str">
        <f t="shared" si="8"/>
        <v/>
      </c>
      <c r="Z91" t="s">
        <v>168</v>
      </c>
      <c r="AI91" t="s">
        <v>28</v>
      </c>
      <c r="AJ91" t="s">
        <v>29</v>
      </c>
      <c r="AK91" t="s">
        <v>30</v>
      </c>
      <c r="AO91" t="s">
        <v>22</v>
      </c>
      <c r="BF91" t="s">
        <v>48</v>
      </c>
      <c r="BN91" t="s">
        <v>82</v>
      </c>
      <c r="BQ91" t="s">
        <v>83</v>
      </c>
      <c r="BT91" s="7">
        <v>5604.03</v>
      </c>
      <c r="BU91" s="7" t="e">
        <f>VLOOKUP(H91,[1]Sheet1!$A:$D,2,0)</f>
        <v>#N/A</v>
      </c>
      <c r="BV91" s="7" t="e">
        <f>VLOOKUP(H91,[1]Sheet1!$A:$D,3,0)</f>
        <v>#N/A</v>
      </c>
      <c r="BW91" s="7" t="e">
        <f>VLOOKUP(H91,[1]Sheet1!$A:$D,4,0)</f>
        <v>#N/A</v>
      </c>
      <c r="BX91" s="6" t="s">
        <v>125</v>
      </c>
      <c r="BY91" s="6" t="s">
        <v>298</v>
      </c>
      <c r="BZ91" s="6" t="s">
        <v>124</v>
      </c>
      <c r="CA91" s="6" t="s">
        <v>96</v>
      </c>
      <c r="CB91" s="6" t="s">
        <v>139</v>
      </c>
      <c r="CC91" s="6" t="s">
        <v>157</v>
      </c>
      <c r="CD91" s="6" t="s">
        <v>90</v>
      </c>
      <c r="CE91" s="6">
        <v>82</v>
      </c>
      <c r="CF91">
        <f t="shared" si="9"/>
        <v>3</v>
      </c>
      <c r="CG91">
        <f t="shared" si="10"/>
        <v>1</v>
      </c>
      <c r="CH91">
        <f t="shared" si="11"/>
        <v>1</v>
      </c>
    </row>
    <row r="92" spans="1:86" x14ac:dyDescent="0.2">
      <c r="A92">
        <v>118332293891</v>
      </c>
      <c r="B92">
        <v>451177479</v>
      </c>
      <c r="C92" s="1">
        <v>45076.782453703701</v>
      </c>
      <c r="D92" s="1">
        <v>45076.782546296294</v>
      </c>
      <c r="E92" t="s">
        <v>603</v>
      </c>
      <c r="F92" s="4" t="s">
        <v>604</v>
      </c>
      <c r="G92" s="4" t="s">
        <v>605</v>
      </c>
      <c r="H92" t="s">
        <v>606</v>
      </c>
      <c r="K92" s="16">
        <f t="shared" si="6"/>
        <v>0</v>
      </c>
      <c r="L92" s="16">
        <v>1</v>
      </c>
      <c r="M92">
        <v>8</v>
      </c>
      <c r="X92" s="21" t="str">
        <f t="shared" si="7"/>
        <v/>
      </c>
      <c r="Y92" s="21" t="str">
        <f t="shared" si="8"/>
        <v/>
      </c>
      <c r="BT92" s="7">
        <v>93233.59</v>
      </c>
      <c r="BU92" s="7" t="e">
        <f>VLOOKUP(H92,[1]Sheet1!$A:$D,2,0)</f>
        <v>#N/A</v>
      </c>
      <c r="BV92" s="7" t="e">
        <f>VLOOKUP(H92,[1]Sheet1!$A:$D,3,0)</f>
        <v>#N/A</v>
      </c>
      <c r="BW92" s="7" t="e">
        <f>VLOOKUP(H92,[1]Sheet1!$A:$D,4,0)</f>
        <v>#N/A</v>
      </c>
      <c r="BX92" s="6" t="s">
        <v>125</v>
      </c>
      <c r="BY92" s="6" t="s">
        <v>298</v>
      </c>
      <c r="BZ92" s="6" t="s">
        <v>124</v>
      </c>
      <c r="CA92" s="6" t="s">
        <v>130</v>
      </c>
      <c r="CB92" s="6" t="s">
        <v>132</v>
      </c>
      <c r="CC92" s="6" t="s">
        <v>152</v>
      </c>
      <c r="CD92" s="6" t="s">
        <v>98</v>
      </c>
      <c r="CE92" s="6">
        <v>212</v>
      </c>
      <c r="CF92">
        <f t="shared" si="9"/>
        <v>0</v>
      </c>
      <c r="CG92">
        <f t="shared" si="10"/>
        <v>0</v>
      </c>
      <c r="CH92">
        <f t="shared" si="11"/>
        <v>0</v>
      </c>
    </row>
    <row r="93" spans="1:86" x14ac:dyDescent="0.2">
      <c r="A93">
        <v>118332264194</v>
      </c>
      <c r="B93">
        <v>451177479</v>
      </c>
      <c r="C93" s="1">
        <v>45076.762291666666</v>
      </c>
      <c r="D93" s="1">
        <v>45076.762337962966</v>
      </c>
      <c r="E93" t="s">
        <v>260</v>
      </c>
      <c r="F93" s="4" t="s">
        <v>261</v>
      </c>
      <c r="G93" s="4" t="s">
        <v>262</v>
      </c>
      <c r="H93" t="s">
        <v>607</v>
      </c>
      <c r="K93" s="16">
        <f t="shared" si="6"/>
        <v>1</v>
      </c>
      <c r="L93" s="16">
        <v>1</v>
      </c>
      <c r="M93">
        <v>10</v>
      </c>
      <c r="X93" s="21" t="str">
        <f t="shared" si="7"/>
        <v/>
      </c>
      <c r="Y93" s="21" t="str">
        <f t="shared" si="8"/>
        <v/>
      </c>
      <c r="BT93" s="7">
        <v>250000.01</v>
      </c>
      <c r="BU93" s="7" t="e">
        <f>VLOOKUP(H93,[1]Sheet1!$A:$D,2,0)</f>
        <v>#N/A</v>
      </c>
      <c r="BV93" s="7" t="e">
        <f>VLOOKUP(H93,[1]Sheet1!$A:$D,3,0)</f>
        <v>#N/A</v>
      </c>
      <c r="BW93" s="7" t="e">
        <f>VLOOKUP(H93,[1]Sheet1!$A:$D,4,0)</f>
        <v>#N/A</v>
      </c>
      <c r="BX93" s="6" t="s">
        <v>125</v>
      </c>
      <c r="BY93" s="6" t="s">
        <v>219</v>
      </c>
      <c r="BZ93" s="6" t="s">
        <v>124</v>
      </c>
      <c r="CA93" s="6" t="s">
        <v>126</v>
      </c>
      <c r="CB93" s="6" t="s">
        <v>147</v>
      </c>
      <c r="CC93" s="6" t="s">
        <v>158</v>
      </c>
      <c r="CD93" s="6" t="s">
        <v>90</v>
      </c>
      <c r="CE93" s="6">
        <v>207</v>
      </c>
      <c r="CF93">
        <f t="shared" si="9"/>
        <v>0</v>
      </c>
      <c r="CG93">
        <f t="shared" si="10"/>
        <v>0</v>
      </c>
      <c r="CH93">
        <f t="shared" si="11"/>
        <v>0</v>
      </c>
    </row>
    <row r="94" spans="1:86" x14ac:dyDescent="0.2">
      <c r="A94">
        <v>118332248164</v>
      </c>
      <c r="B94">
        <v>451177479</v>
      </c>
      <c r="C94" s="1">
        <v>45076.751782407409</v>
      </c>
      <c r="D94" s="1">
        <v>45076.751863425925</v>
      </c>
      <c r="E94" t="s">
        <v>608</v>
      </c>
      <c r="F94" s="4" t="s">
        <v>609</v>
      </c>
      <c r="G94" s="4" t="s">
        <v>610</v>
      </c>
      <c r="H94" t="s">
        <v>611</v>
      </c>
      <c r="K94" s="16">
        <f t="shared" si="6"/>
        <v>0</v>
      </c>
      <c r="L94" s="16">
        <v>1</v>
      </c>
      <c r="M94">
        <v>8</v>
      </c>
      <c r="X94" s="21" t="str">
        <f t="shared" si="7"/>
        <v/>
      </c>
      <c r="Y94" s="21" t="str">
        <f t="shared" si="8"/>
        <v/>
      </c>
      <c r="BT94" s="7">
        <v>0</v>
      </c>
      <c r="BU94" s="7" t="e">
        <f>VLOOKUP(H94,[1]Sheet1!$A:$D,2,0)</f>
        <v>#N/A</v>
      </c>
      <c r="BV94" s="7" t="e">
        <f>VLOOKUP(H94,[1]Sheet1!$A:$D,3,0)</f>
        <v>#N/A</v>
      </c>
      <c r="BW94" s="7" t="e">
        <f>VLOOKUP(H94,[1]Sheet1!$A:$D,4,0)</f>
        <v>#N/A</v>
      </c>
      <c r="BX94" s="6" t="s">
        <v>94</v>
      </c>
      <c r="BY94" s="6" t="s">
        <v>85</v>
      </c>
      <c r="BZ94" s="6" t="s">
        <v>86</v>
      </c>
      <c r="CA94" s="6" t="s">
        <v>130</v>
      </c>
      <c r="CB94" s="6" t="s">
        <v>112</v>
      </c>
      <c r="CC94" s="6" t="s">
        <v>151</v>
      </c>
      <c r="CD94" s="6" t="s">
        <v>113</v>
      </c>
      <c r="CE94" s="6">
        <v>212</v>
      </c>
      <c r="CF94">
        <f t="shared" si="9"/>
        <v>0</v>
      </c>
      <c r="CG94">
        <f t="shared" si="10"/>
        <v>0</v>
      </c>
      <c r="CH94">
        <f t="shared" si="11"/>
        <v>0</v>
      </c>
    </row>
    <row r="95" spans="1:86" x14ac:dyDescent="0.2">
      <c r="A95">
        <v>118332241658</v>
      </c>
      <c r="B95">
        <v>451177479</v>
      </c>
      <c r="C95" s="1">
        <v>45076.74827546296</v>
      </c>
      <c r="D95" s="1">
        <v>45076.750810185185</v>
      </c>
      <c r="E95" t="s">
        <v>612</v>
      </c>
      <c r="F95" s="4" t="s">
        <v>613</v>
      </c>
      <c r="G95" s="4" t="s">
        <v>614</v>
      </c>
      <c r="H95" t="s">
        <v>615</v>
      </c>
      <c r="K95" s="16">
        <f t="shared" si="6"/>
        <v>-1</v>
      </c>
      <c r="L95" s="16">
        <v>1</v>
      </c>
      <c r="M95">
        <v>6</v>
      </c>
      <c r="N95" t="s">
        <v>616</v>
      </c>
      <c r="X95" s="21" t="str">
        <f t="shared" si="7"/>
        <v/>
      </c>
      <c r="Y95" s="21" t="str">
        <f t="shared" si="8"/>
        <v/>
      </c>
      <c r="BT95" s="7">
        <v>14701.6</v>
      </c>
      <c r="BU95" s="7" t="e">
        <f>VLOOKUP(H95,[1]Sheet1!$A:$D,2,0)</f>
        <v>#N/A</v>
      </c>
      <c r="BV95" s="7" t="e">
        <f>VLOOKUP(H95,[1]Sheet1!$A:$D,3,0)</f>
        <v>#N/A</v>
      </c>
      <c r="BW95" s="7" t="e">
        <f>VLOOKUP(H95,[1]Sheet1!$A:$D,4,0)</f>
        <v>#N/A</v>
      </c>
      <c r="BX95" s="6" t="s">
        <v>148</v>
      </c>
      <c r="BY95" s="6" t="s">
        <v>219</v>
      </c>
      <c r="BZ95" s="6" t="s">
        <v>124</v>
      </c>
      <c r="CA95" s="6" t="s">
        <v>87</v>
      </c>
      <c r="CB95" s="6" t="s">
        <v>139</v>
      </c>
      <c r="CC95" s="6" t="s">
        <v>157</v>
      </c>
      <c r="CD95" s="6" t="s">
        <v>153</v>
      </c>
      <c r="CE95" s="6">
        <v>88</v>
      </c>
      <c r="CF95">
        <f t="shared" si="9"/>
        <v>0</v>
      </c>
      <c r="CG95">
        <f t="shared" si="10"/>
        <v>0</v>
      </c>
      <c r="CH95">
        <f t="shared" si="11"/>
        <v>0</v>
      </c>
    </row>
    <row r="96" spans="1:86" x14ac:dyDescent="0.2">
      <c r="A96">
        <v>118332217000</v>
      </c>
      <c r="B96">
        <v>451177479</v>
      </c>
      <c r="C96" s="1">
        <v>45076.733576388891</v>
      </c>
      <c r="D96" s="1">
        <v>45076.737002314818</v>
      </c>
      <c r="E96" t="s">
        <v>215</v>
      </c>
      <c r="F96" s="4" t="s">
        <v>216</v>
      </c>
      <c r="G96" s="4" t="s">
        <v>217</v>
      </c>
      <c r="H96" t="s">
        <v>617</v>
      </c>
      <c r="K96" s="16">
        <f t="shared" si="6"/>
        <v>1</v>
      </c>
      <c r="L96" s="16">
        <v>1</v>
      </c>
      <c r="M96">
        <v>10</v>
      </c>
      <c r="O96" t="s">
        <v>77</v>
      </c>
      <c r="P96" t="s">
        <v>78</v>
      </c>
      <c r="Q96" t="s">
        <v>77</v>
      </c>
      <c r="R96" t="s">
        <v>78</v>
      </c>
      <c r="S96" t="s">
        <v>77</v>
      </c>
      <c r="U96">
        <v>30</v>
      </c>
      <c r="V96">
        <v>8</v>
      </c>
      <c r="X96" s="21">
        <f t="shared" si="7"/>
        <v>3.75</v>
      </c>
      <c r="Y96" s="21" t="str">
        <f t="shared" si="8"/>
        <v/>
      </c>
      <c r="Z96" t="s">
        <v>168</v>
      </c>
      <c r="AC96" t="s">
        <v>22</v>
      </c>
      <c r="AO96" t="s">
        <v>22</v>
      </c>
      <c r="BE96" t="s">
        <v>22</v>
      </c>
      <c r="BN96" t="s">
        <v>82</v>
      </c>
      <c r="BQ96" t="s">
        <v>83</v>
      </c>
      <c r="BT96" s="7">
        <v>509.05</v>
      </c>
      <c r="BU96" s="7" t="e">
        <f>VLOOKUP(H96,[1]Sheet1!$A:$D,2,0)</f>
        <v>#N/A</v>
      </c>
      <c r="BV96" s="7" t="e">
        <f>VLOOKUP(H96,[1]Sheet1!$A:$D,3,0)</f>
        <v>#N/A</v>
      </c>
      <c r="BW96" s="7" t="e">
        <f>VLOOKUP(H96,[1]Sheet1!$A:$D,4,0)</f>
        <v>#N/A</v>
      </c>
      <c r="BX96" s="6" t="s">
        <v>125</v>
      </c>
      <c r="BY96" s="6" t="s">
        <v>219</v>
      </c>
      <c r="BZ96" s="6" t="s">
        <v>124</v>
      </c>
      <c r="CA96" s="6" t="s">
        <v>96</v>
      </c>
      <c r="CB96" s="6" t="s">
        <v>134</v>
      </c>
      <c r="CC96" s="6" t="s">
        <v>157</v>
      </c>
      <c r="CD96" s="6" t="s">
        <v>90</v>
      </c>
      <c r="CE96" s="6">
        <v>144</v>
      </c>
      <c r="CF96">
        <f t="shared" si="9"/>
        <v>1</v>
      </c>
      <c r="CG96">
        <f t="shared" si="10"/>
        <v>1</v>
      </c>
      <c r="CH96">
        <f t="shared" si="11"/>
        <v>1</v>
      </c>
    </row>
    <row r="97" spans="1:86" x14ac:dyDescent="0.2">
      <c r="A97">
        <v>118332222487</v>
      </c>
      <c r="B97">
        <v>451177479</v>
      </c>
      <c r="C97" s="1">
        <v>45076.736643518518</v>
      </c>
      <c r="D97" s="1">
        <v>45076.736747685187</v>
      </c>
      <c r="E97" t="s">
        <v>618</v>
      </c>
      <c r="F97" s="4" t="s">
        <v>309</v>
      </c>
      <c r="G97" s="4" t="s">
        <v>310</v>
      </c>
      <c r="H97" t="s">
        <v>619</v>
      </c>
      <c r="K97" s="16">
        <f t="shared" si="6"/>
        <v>1</v>
      </c>
      <c r="L97" s="16">
        <v>1</v>
      </c>
      <c r="M97">
        <v>10</v>
      </c>
      <c r="X97" s="21" t="str">
        <f t="shared" si="7"/>
        <v/>
      </c>
      <c r="Y97" s="21" t="str">
        <f t="shared" si="8"/>
        <v/>
      </c>
      <c r="BT97" s="7">
        <v>56706.05</v>
      </c>
      <c r="BU97" s="7" t="e">
        <f>VLOOKUP(H97,[1]Sheet1!$A:$D,2,0)</f>
        <v>#N/A</v>
      </c>
      <c r="BV97" s="7" t="e">
        <f>VLOOKUP(H97,[1]Sheet1!$A:$D,3,0)</f>
        <v>#N/A</v>
      </c>
      <c r="BW97" s="7" t="e">
        <f>VLOOKUP(H97,[1]Sheet1!$A:$D,4,0)</f>
        <v>#N/A</v>
      </c>
      <c r="BX97" s="6" t="s">
        <v>129</v>
      </c>
      <c r="BY97" s="6" t="s">
        <v>219</v>
      </c>
      <c r="BZ97" s="6" t="s">
        <v>124</v>
      </c>
      <c r="CA97" s="6" t="s">
        <v>130</v>
      </c>
      <c r="CB97" s="6" t="s">
        <v>145</v>
      </c>
      <c r="CC97" s="6" t="s">
        <v>152</v>
      </c>
      <c r="CD97" s="6" t="s">
        <v>153</v>
      </c>
      <c r="CE97" s="6">
        <v>212</v>
      </c>
      <c r="CF97">
        <f t="shared" si="9"/>
        <v>0</v>
      </c>
      <c r="CG97">
        <f t="shared" si="10"/>
        <v>0</v>
      </c>
      <c r="CH97">
        <f t="shared" si="11"/>
        <v>0</v>
      </c>
    </row>
    <row r="98" spans="1:86" x14ac:dyDescent="0.2">
      <c r="A98">
        <v>118332211121</v>
      </c>
      <c r="B98">
        <v>451177479</v>
      </c>
      <c r="C98" s="1">
        <v>45076.730428240742</v>
      </c>
      <c r="D98" s="1">
        <v>45076.73238425926</v>
      </c>
      <c r="E98" t="s">
        <v>531</v>
      </c>
      <c r="F98" s="4" t="s">
        <v>234</v>
      </c>
      <c r="G98" s="4" t="s">
        <v>235</v>
      </c>
      <c r="H98" t="s">
        <v>620</v>
      </c>
      <c r="K98" s="16">
        <f t="shared" si="6"/>
        <v>1</v>
      </c>
      <c r="L98" s="16">
        <v>1</v>
      </c>
      <c r="M98">
        <v>10</v>
      </c>
      <c r="O98" t="s">
        <v>77</v>
      </c>
      <c r="P98" t="s">
        <v>78</v>
      </c>
      <c r="Q98" t="s">
        <v>77</v>
      </c>
      <c r="R98" t="s">
        <v>78</v>
      </c>
      <c r="S98" t="s">
        <v>77</v>
      </c>
      <c r="U98">
        <v>45</v>
      </c>
      <c r="V98">
        <v>28</v>
      </c>
      <c r="X98" s="21">
        <f t="shared" si="7"/>
        <v>1.6071428571428572</v>
      </c>
      <c r="Y98" s="21" t="str">
        <f t="shared" si="8"/>
        <v/>
      </c>
      <c r="Z98" t="s">
        <v>167</v>
      </c>
      <c r="AC98" t="s">
        <v>22</v>
      </c>
      <c r="AO98" t="s">
        <v>22</v>
      </c>
      <c r="BE98" t="s">
        <v>22</v>
      </c>
      <c r="BN98" t="s">
        <v>312</v>
      </c>
      <c r="BQ98" t="s">
        <v>313</v>
      </c>
      <c r="BT98" s="7">
        <v>19984.5</v>
      </c>
      <c r="BU98" s="7" t="e">
        <f>VLOOKUP(H98,[1]Sheet1!$A:$D,2,0)</f>
        <v>#N/A</v>
      </c>
      <c r="BV98" s="7" t="e">
        <f>VLOOKUP(H98,[1]Sheet1!$A:$D,3,0)</f>
        <v>#N/A</v>
      </c>
      <c r="BW98" s="7" t="e">
        <f>VLOOKUP(H98,[1]Sheet1!$A:$D,4,0)</f>
        <v>#N/A</v>
      </c>
      <c r="BX98" s="6" t="s">
        <v>129</v>
      </c>
      <c r="BY98" s="6" t="s">
        <v>111</v>
      </c>
      <c r="BZ98" s="6" t="s">
        <v>86</v>
      </c>
      <c r="CA98" s="6" t="s">
        <v>87</v>
      </c>
      <c r="CB98" s="6" t="s">
        <v>145</v>
      </c>
      <c r="CC98" s="6" t="s">
        <v>162</v>
      </c>
      <c r="CD98" s="6" t="s">
        <v>98</v>
      </c>
      <c r="CE98" s="6">
        <v>92</v>
      </c>
      <c r="CF98">
        <f t="shared" si="9"/>
        <v>1</v>
      </c>
      <c r="CG98">
        <f t="shared" si="10"/>
        <v>1</v>
      </c>
      <c r="CH98">
        <f t="shared" si="11"/>
        <v>1</v>
      </c>
    </row>
    <row r="99" spans="1:86" x14ac:dyDescent="0.2">
      <c r="A99">
        <v>118332210535</v>
      </c>
      <c r="B99">
        <v>451177479</v>
      </c>
      <c r="C99" s="1">
        <v>45076.730127314811</v>
      </c>
      <c r="D99" s="1">
        <v>45076.730196759258</v>
      </c>
      <c r="E99" t="s">
        <v>621</v>
      </c>
      <c r="F99" s="4" t="s">
        <v>622</v>
      </c>
      <c r="G99" s="4" t="s">
        <v>623</v>
      </c>
      <c r="H99" t="s">
        <v>624</v>
      </c>
      <c r="K99" s="16">
        <f t="shared" si="6"/>
        <v>1</v>
      </c>
      <c r="L99" s="16">
        <v>1</v>
      </c>
      <c r="M99">
        <v>9</v>
      </c>
      <c r="X99" s="21" t="str">
        <f t="shared" si="7"/>
        <v/>
      </c>
      <c r="Y99" s="21" t="str">
        <f t="shared" si="8"/>
        <v/>
      </c>
      <c r="BT99" s="7">
        <v>5790.69</v>
      </c>
      <c r="BU99" s="7" t="e">
        <f>VLOOKUP(H99,[1]Sheet1!$A:$D,2,0)</f>
        <v>#N/A</v>
      </c>
      <c r="BV99" s="7" t="e">
        <f>VLOOKUP(H99,[1]Sheet1!$A:$D,3,0)</f>
        <v>#N/A</v>
      </c>
      <c r="BW99" s="7" t="e">
        <f>VLOOKUP(H99,[1]Sheet1!$A:$D,4,0)</f>
        <v>#N/A</v>
      </c>
      <c r="BX99" s="6" t="s">
        <v>94</v>
      </c>
      <c r="BY99" s="6" t="s">
        <v>625</v>
      </c>
      <c r="BZ99" s="6" t="s">
        <v>86</v>
      </c>
      <c r="CA99" s="6" t="s">
        <v>96</v>
      </c>
      <c r="CB99" s="6" t="s">
        <v>139</v>
      </c>
      <c r="CC99" s="6" t="s">
        <v>162</v>
      </c>
      <c r="CD99" s="6" t="s">
        <v>90</v>
      </c>
      <c r="CE99" s="6">
        <v>14</v>
      </c>
      <c r="CF99">
        <f t="shared" si="9"/>
        <v>0</v>
      </c>
      <c r="CG99">
        <f t="shared" si="10"/>
        <v>0</v>
      </c>
      <c r="CH99">
        <f t="shared" si="11"/>
        <v>0</v>
      </c>
    </row>
    <row r="100" spans="1:86" x14ac:dyDescent="0.2">
      <c r="A100">
        <v>118332200167</v>
      </c>
      <c r="B100">
        <v>451177479</v>
      </c>
      <c r="C100" s="1">
        <v>45076.720972222225</v>
      </c>
      <c r="D100" s="1">
        <v>45076.723333333335</v>
      </c>
      <c r="E100" t="s">
        <v>626</v>
      </c>
      <c r="F100" s="4" t="s">
        <v>627</v>
      </c>
      <c r="G100" s="4" t="s">
        <v>628</v>
      </c>
      <c r="H100" t="s">
        <v>629</v>
      </c>
      <c r="K100" s="16">
        <f t="shared" si="6"/>
        <v>0</v>
      </c>
      <c r="L100" s="16">
        <v>1</v>
      </c>
      <c r="M100">
        <v>8</v>
      </c>
      <c r="X100" s="21" t="str">
        <f t="shared" si="7"/>
        <v/>
      </c>
      <c r="Y100" s="21" t="str">
        <f t="shared" si="8"/>
        <v/>
      </c>
      <c r="BT100" s="7">
        <v>21615.75</v>
      </c>
      <c r="BU100" s="7" t="e">
        <f>VLOOKUP(H100,[1]Sheet1!$A:$D,2,0)</f>
        <v>#N/A</v>
      </c>
      <c r="BV100" s="7" t="e">
        <f>VLOOKUP(H100,[1]Sheet1!$A:$D,3,0)</f>
        <v>#N/A</v>
      </c>
      <c r="BW100" s="7" t="e">
        <f>VLOOKUP(H100,[1]Sheet1!$A:$D,4,0)</f>
        <v>#N/A</v>
      </c>
      <c r="BX100" s="6" t="s">
        <v>125</v>
      </c>
      <c r="BY100" s="6" t="s">
        <v>231</v>
      </c>
      <c r="BZ100" s="6" t="s">
        <v>86</v>
      </c>
      <c r="CA100" s="6" t="s">
        <v>87</v>
      </c>
      <c r="CB100" s="6" t="s">
        <v>134</v>
      </c>
      <c r="CC100" s="6" t="s">
        <v>162</v>
      </c>
      <c r="CD100" s="6" t="s">
        <v>90</v>
      </c>
      <c r="CE100" s="6">
        <v>194</v>
      </c>
      <c r="CF100">
        <f t="shared" si="9"/>
        <v>0</v>
      </c>
      <c r="CG100">
        <f t="shared" si="10"/>
        <v>0</v>
      </c>
      <c r="CH100">
        <f t="shared" si="11"/>
        <v>0</v>
      </c>
    </row>
    <row r="101" spans="1:86" x14ac:dyDescent="0.2">
      <c r="A101">
        <v>118332188322</v>
      </c>
      <c r="B101">
        <v>451177479</v>
      </c>
      <c r="C101" s="1">
        <v>45076.715810185182</v>
      </c>
      <c r="D101" s="1">
        <v>45076.72016203704</v>
      </c>
      <c r="E101" t="s">
        <v>630</v>
      </c>
      <c r="F101" s="4" t="s">
        <v>268</v>
      </c>
      <c r="G101" s="4" t="s">
        <v>269</v>
      </c>
      <c r="H101" t="s">
        <v>631</v>
      </c>
      <c r="K101" s="16">
        <f t="shared" si="6"/>
        <v>1</v>
      </c>
      <c r="L101" s="16">
        <v>1</v>
      </c>
      <c r="M101">
        <v>10</v>
      </c>
      <c r="O101" t="s">
        <v>77</v>
      </c>
      <c r="P101" t="s">
        <v>77</v>
      </c>
      <c r="Q101" t="s">
        <v>77</v>
      </c>
      <c r="R101" t="s">
        <v>79</v>
      </c>
      <c r="S101" t="s">
        <v>77</v>
      </c>
      <c r="U101">
        <v>60</v>
      </c>
      <c r="V101">
        <v>20</v>
      </c>
      <c r="W101">
        <v>30</v>
      </c>
      <c r="X101" s="21">
        <f t="shared" si="7"/>
        <v>3</v>
      </c>
      <c r="Y101" s="21">
        <f t="shared" si="8"/>
        <v>1.5</v>
      </c>
      <c r="Z101" t="s">
        <v>167</v>
      </c>
      <c r="AB101" t="s">
        <v>632</v>
      </c>
      <c r="AD101" t="s">
        <v>23</v>
      </c>
      <c r="AE101" t="s">
        <v>24</v>
      </c>
      <c r="AP101" t="s">
        <v>34</v>
      </c>
      <c r="BF101" t="s">
        <v>48</v>
      </c>
      <c r="BN101" t="s">
        <v>312</v>
      </c>
      <c r="BQ101" t="s">
        <v>83</v>
      </c>
      <c r="BS101" t="s">
        <v>633</v>
      </c>
      <c r="BT101" s="7">
        <v>6687.9</v>
      </c>
      <c r="BU101" s="7" t="e">
        <f>VLOOKUP(H101,[1]Sheet1!$A:$D,2,0)</f>
        <v>#N/A</v>
      </c>
      <c r="BV101" s="7" t="e">
        <f>VLOOKUP(H101,[1]Sheet1!$A:$D,3,0)</f>
        <v>#N/A</v>
      </c>
      <c r="BW101" s="7" t="e">
        <f>VLOOKUP(H101,[1]Sheet1!$A:$D,4,0)</f>
        <v>#N/A</v>
      </c>
      <c r="BX101" s="6" t="s">
        <v>125</v>
      </c>
      <c r="BY101" s="6" t="s">
        <v>271</v>
      </c>
      <c r="BZ101" s="6" t="s">
        <v>124</v>
      </c>
      <c r="CA101" s="6" t="s">
        <v>96</v>
      </c>
      <c r="CB101" s="6" t="s">
        <v>97</v>
      </c>
      <c r="CC101" s="6" t="s">
        <v>157</v>
      </c>
      <c r="CD101" s="6" t="s">
        <v>90</v>
      </c>
      <c r="CE101" s="6">
        <v>212</v>
      </c>
      <c r="CF101">
        <f t="shared" si="9"/>
        <v>2</v>
      </c>
      <c r="CG101">
        <f t="shared" si="10"/>
        <v>1</v>
      </c>
      <c r="CH101">
        <f t="shared" si="11"/>
        <v>1</v>
      </c>
    </row>
    <row r="102" spans="1:86" x14ac:dyDescent="0.2">
      <c r="A102">
        <v>118332182572</v>
      </c>
      <c r="B102">
        <v>451177479</v>
      </c>
      <c r="C102" s="1">
        <v>45076.712592592594</v>
      </c>
      <c r="D102" s="1">
        <v>45076.712800925925</v>
      </c>
      <c r="E102" t="s">
        <v>634</v>
      </c>
      <c r="F102" s="4" t="s">
        <v>635</v>
      </c>
      <c r="G102" s="4" t="s">
        <v>636</v>
      </c>
      <c r="H102" t="s">
        <v>637</v>
      </c>
      <c r="K102" s="16">
        <f t="shared" si="6"/>
        <v>-1</v>
      </c>
      <c r="L102" s="16">
        <v>1</v>
      </c>
      <c r="M102">
        <v>6</v>
      </c>
      <c r="X102" s="21" t="str">
        <f t="shared" si="7"/>
        <v/>
      </c>
      <c r="Y102" s="21" t="str">
        <f t="shared" si="8"/>
        <v/>
      </c>
      <c r="BT102" s="7">
        <v>6687.24</v>
      </c>
      <c r="BU102" s="7" t="e">
        <f>VLOOKUP(H102,[1]Sheet1!$A:$D,2,0)</f>
        <v>#N/A</v>
      </c>
      <c r="BV102" s="7" t="e">
        <f>VLOOKUP(H102,[1]Sheet1!$A:$D,3,0)</f>
        <v>#N/A</v>
      </c>
      <c r="BW102" s="7" t="e">
        <f>VLOOKUP(H102,[1]Sheet1!$A:$D,4,0)</f>
        <v>#N/A</v>
      </c>
      <c r="BX102" s="6" t="s">
        <v>129</v>
      </c>
      <c r="BY102" s="6" t="s">
        <v>271</v>
      </c>
      <c r="BZ102" s="6" t="s">
        <v>124</v>
      </c>
      <c r="CA102" s="6" t="s">
        <v>96</v>
      </c>
      <c r="CB102" s="6" t="s">
        <v>134</v>
      </c>
      <c r="CC102" s="6" t="s">
        <v>157</v>
      </c>
      <c r="CD102" s="6" t="s">
        <v>90</v>
      </c>
      <c r="CE102" s="6">
        <v>136</v>
      </c>
      <c r="CF102">
        <f t="shared" si="9"/>
        <v>0</v>
      </c>
      <c r="CG102">
        <f t="shared" si="10"/>
        <v>0</v>
      </c>
      <c r="CH102">
        <f t="shared" si="11"/>
        <v>0</v>
      </c>
    </row>
    <row r="103" spans="1:86" x14ac:dyDescent="0.2">
      <c r="A103">
        <v>118332169860</v>
      </c>
      <c r="B103">
        <v>451177479</v>
      </c>
      <c r="C103" s="1">
        <v>45076.704409722224</v>
      </c>
      <c r="D103" s="1">
        <v>45076.706759259258</v>
      </c>
      <c r="E103" t="s">
        <v>638</v>
      </c>
      <c r="F103" s="4" t="s">
        <v>639</v>
      </c>
      <c r="G103" s="4" t="s">
        <v>640</v>
      </c>
      <c r="H103" t="s">
        <v>641</v>
      </c>
      <c r="K103" s="16">
        <f t="shared" si="6"/>
        <v>1</v>
      </c>
      <c r="L103" s="16">
        <v>1</v>
      </c>
      <c r="M103">
        <v>9</v>
      </c>
      <c r="O103" t="s">
        <v>77</v>
      </c>
      <c r="P103" t="s">
        <v>77</v>
      </c>
      <c r="Q103" t="s">
        <v>77</v>
      </c>
      <c r="R103" t="s">
        <v>79</v>
      </c>
      <c r="S103" t="s">
        <v>77</v>
      </c>
      <c r="U103">
        <v>240</v>
      </c>
      <c r="V103">
        <v>8</v>
      </c>
      <c r="X103" s="21">
        <f t="shared" si="7"/>
        <v>30</v>
      </c>
      <c r="Y103" s="21" t="str">
        <f t="shared" si="8"/>
        <v/>
      </c>
      <c r="Z103" t="s">
        <v>167</v>
      </c>
      <c r="AB103" t="s">
        <v>642</v>
      </c>
      <c r="AC103" t="s">
        <v>22</v>
      </c>
      <c r="AO103" t="s">
        <v>22</v>
      </c>
      <c r="BE103" t="s">
        <v>22</v>
      </c>
      <c r="BN103" t="s">
        <v>82</v>
      </c>
      <c r="BQ103" t="s">
        <v>313</v>
      </c>
      <c r="BT103" s="7">
        <v>35541.589999999997</v>
      </c>
      <c r="BU103" s="7" t="e">
        <f>VLOOKUP(H103,[1]Sheet1!$A:$D,2,0)</f>
        <v>#N/A</v>
      </c>
      <c r="BV103" s="7" t="e">
        <f>VLOOKUP(H103,[1]Sheet1!$A:$D,3,0)</f>
        <v>#N/A</v>
      </c>
      <c r="BW103" s="7" t="e">
        <f>VLOOKUP(H103,[1]Sheet1!$A:$D,4,0)</f>
        <v>#N/A</v>
      </c>
      <c r="BX103" s="6" t="s">
        <v>135</v>
      </c>
      <c r="BY103" s="6" t="s">
        <v>397</v>
      </c>
      <c r="BZ103" s="6" t="s">
        <v>86</v>
      </c>
      <c r="CA103" s="6" t="s">
        <v>87</v>
      </c>
      <c r="CB103" s="6" t="s">
        <v>88</v>
      </c>
      <c r="CC103" s="6" t="s">
        <v>154</v>
      </c>
      <c r="CD103" s="6" t="s">
        <v>90</v>
      </c>
      <c r="CE103" s="6">
        <v>197</v>
      </c>
      <c r="CF103">
        <f t="shared" si="9"/>
        <v>1</v>
      </c>
      <c r="CG103">
        <f t="shared" si="10"/>
        <v>1</v>
      </c>
      <c r="CH103">
        <f t="shared" si="11"/>
        <v>1</v>
      </c>
    </row>
    <row r="104" spans="1:86" x14ac:dyDescent="0.2">
      <c r="A104">
        <v>118332160327</v>
      </c>
      <c r="B104">
        <v>451177479</v>
      </c>
      <c r="C104" s="1">
        <v>45076.697233796294</v>
      </c>
      <c r="D104" s="1">
        <v>45076.700694444444</v>
      </c>
      <c r="E104" t="s">
        <v>643</v>
      </c>
      <c r="F104" s="4" t="s">
        <v>644</v>
      </c>
      <c r="G104" s="4" t="s">
        <v>645</v>
      </c>
      <c r="H104" t="s">
        <v>646</v>
      </c>
      <c r="K104" s="16">
        <f t="shared" si="6"/>
        <v>1</v>
      </c>
      <c r="L104" s="16">
        <v>1</v>
      </c>
      <c r="M104">
        <v>10</v>
      </c>
      <c r="O104" t="s">
        <v>77</v>
      </c>
      <c r="P104" t="s">
        <v>77</v>
      </c>
      <c r="Q104" t="s">
        <v>77</v>
      </c>
      <c r="R104" t="s">
        <v>79</v>
      </c>
      <c r="S104" t="s">
        <v>77</v>
      </c>
      <c r="U104">
        <v>30</v>
      </c>
      <c r="V104">
        <v>15</v>
      </c>
      <c r="X104" s="21">
        <f t="shared" si="7"/>
        <v>2</v>
      </c>
      <c r="Y104" s="21" t="str">
        <f t="shared" si="8"/>
        <v/>
      </c>
      <c r="Z104" t="s">
        <v>167</v>
      </c>
      <c r="AB104" t="s">
        <v>647</v>
      </c>
      <c r="AI104" t="s">
        <v>28</v>
      </c>
      <c r="AJ104" t="s">
        <v>29</v>
      </c>
      <c r="AP104" t="s">
        <v>34</v>
      </c>
      <c r="BF104" t="s">
        <v>48</v>
      </c>
      <c r="BN104" t="s">
        <v>82</v>
      </c>
      <c r="BQ104" t="s">
        <v>108</v>
      </c>
      <c r="BT104" s="7">
        <v>1343.37</v>
      </c>
      <c r="BU104" s="7" t="e">
        <f>VLOOKUP(H104,[1]Sheet1!$A:$D,2,0)</f>
        <v>#N/A</v>
      </c>
      <c r="BV104" s="7" t="e">
        <f>VLOOKUP(H104,[1]Sheet1!$A:$D,3,0)</f>
        <v>#N/A</v>
      </c>
      <c r="BW104" s="7" t="e">
        <f>VLOOKUP(H104,[1]Sheet1!$A:$D,4,0)</f>
        <v>#N/A</v>
      </c>
      <c r="BX104" s="6" t="s">
        <v>129</v>
      </c>
      <c r="BY104" s="6" t="s">
        <v>219</v>
      </c>
      <c r="BZ104" s="6" t="s">
        <v>124</v>
      </c>
      <c r="CA104" s="6" t="s">
        <v>96</v>
      </c>
      <c r="CB104" s="6" t="s">
        <v>134</v>
      </c>
      <c r="CC104" s="6" t="s">
        <v>157</v>
      </c>
      <c r="CD104" s="6" t="s">
        <v>90</v>
      </c>
      <c r="CE104" s="6">
        <v>92</v>
      </c>
      <c r="CF104">
        <f t="shared" si="9"/>
        <v>2</v>
      </c>
      <c r="CG104">
        <f t="shared" si="10"/>
        <v>1</v>
      </c>
      <c r="CH104">
        <f t="shared" si="11"/>
        <v>1</v>
      </c>
    </row>
    <row r="105" spans="1:86" x14ac:dyDescent="0.2">
      <c r="A105">
        <v>118332154008</v>
      </c>
      <c r="B105">
        <v>451177479</v>
      </c>
      <c r="C105" s="1">
        <v>45076.691805555558</v>
      </c>
      <c r="D105" s="1">
        <v>45076.696631944447</v>
      </c>
      <c r="E105" t="s">
        <v>648</v>
      </c>
      <c r="F105" s="4" t="s">
        <v>358</v>
      </c>
      <c r="G105" s="4" t="s">
        <v>359</v>
      </c>
      <c r="H105" t="s">
        <v>649</v>
      </c>
      <c r="K105" s="16">
        <f t="shared" si="6"/>
        <v>-1</v>
      </c>
      <c r="L105" s="16">
        <v>1</v>
      </c>
      <c r="M105">
        <v>0</v>
      </c>
      <c r="N105" t="s">
        <v>650</v>
      </c>
      <c r="O105" t="s">
        <v>79</v>
      </c>
      <c r="P105" t="s">
        <v>79</v>
      </c>
      <c r="Q105" t="s">
        <v>76</v>
      </c>
      <c r="R105" t="s">
        <v>79</v>
      </c>
      <c r="S105" t="s">
        <v>76</v>
      </c>
      <c r="U105">
        <v>600</v>
      </c>
      <c r="V105">
        <v>0</v>
      </c>
      <c r="W105">
        <v>0</v>
      </c>
      <c r="X105" s="21" t="str">
        <f t="shared" si="7"/>
        <v/>
      </c>
      <c r="Y105" s="21" t="str">
        <f t="shared" si="8"/>
        <v/>
      </c>
      <c r="Z105" t="s">
        <v>76</v>
      </c>
      <c r="AB105" t="s">
        <v>651</v>
      </c>
      <c r="AC105" t="s">
        <v>22</v>
      </c>
      <c r="AO105" t="s">
        <v>22</v>
      </c>
      <c r="BE105" t="s">
        <v>22</v>
      </c>
      <c r="BN105" t="s">
        <v>82</v>
      </c>
      <c r="BQ105" t="s">
        <v>56</v>
      </c>
      <c r="BR105" t="s">
        <v>652</v>
      </c>
      <c r="BS105" t="s">
        <v>653</v>
      </c>
      <c r="BT105" s="7">
        <v>0</v>
      </c>
      <c r="BU105" s="7" t="e">
        <f>VLOOKUP(H105,[1]Sheet1!$A:$D,2,0)</f>
        <v>#N/A</v>
      </c>
      <c r="BV105" s="7" t="e">
        <f>VLOOKUP(H105,[1]Sheet1!$A:$D,3,0)</f>
        <v>#N/A</v>
      </c>
      <c r="BW105" s="7" t="e">
        <f>VLOOKUP(H105,[1]Sheet1!$A:$D,4,0)</f>
        <v>#N/A</v>
      </c>
      <c r="BX105" s="6" t="s">
        <v>33</v>
      </c>
      <c r="BY105" s="6" t="s">
        <v>231</v>
      </c>
      <c r="BZ105" s="6" t="s">
        <v>86</v>
      </c>
      <c r="CA105" s="6">
        <v>0</v>
      </c>
      <c r="CB105" s="6">
        <v>0</v>
      </c>
      <c r="CC105" s="6" t="s">
        <v>159</v>
      </c>
      <c r="CD105" s="6" t="s">
        <v>113</v>
      </c>
      <c r="CE105" s="6">
        <v>49</v>
      </c>
      <c r="CF105">
        <f t="shared" si="9"/>
        <v>1</v>
      </c>
      <c r="CG105">
        <f t="shared" si="10"/>
        <v>1</v>
      </c>
      <c r="CH105">
        <f t="shared" si="11"/>
        <v>1</v>
      </c>
    </row>
    <row r="106" spans="1:86" x14ac:dyDescent="0.2">
      <c r="A106">
        <v>118332153113</v>
      </c>
      <c r="B106">
        <v>451177479</v>
      </c>
      <c r="C106" s="1">
        <v>45076.691874999997</v>
      </c>
      <c r="D106" s="1">
        <v>45076.694131944445</v>
      </c>
      <c r="E106" t="s">
        <v>654</v>
      </c>
      <c r="F106" s="4" t="s">
        <v>655</v>
      </c>
      <c r="G106" s="4" t="s">
        <v>656</v>
      </c>
      <c r="H106" t="s">
        <v>657</v>
      </c>
      <c r="K106" s="16">
        <f t="shared" si="6"/>
        <v>0</v>
      </c>
      <c r="L106" s="16">
        <v>1</v>
      </c>
      <c r="M106">
        <v>7</v>
      </c>
      <c r="P106" t="s">
        <v>78</v>
      </c>
      <c r="R106" t="s">
        <v>77</v>
      </c>
      <c r="S106" t="s">
        <v>78</v>
      </c>
      <c r="U106">
        <v>70</v>
      </c>
      <c r="V106">
        <v>15</v>
      </c>
      <c r="X106" s="21">
        <f t="shared" si="7"/>
        <v>4.666666666666667</v>
      </c>
      <c r="Y106" s="21" t="str">
        <f t="shared" si="8"/>
        <v/>
      </c>
      <c r="Z106" t="s">
        <v>168</v>
      </c>
      <c r="AC106" t="s">
        <v>22</v>
      </c>
      <c r="AP106" t="s">
        <v>34</v>
      </c>
      <c r="BF106" t="s">
        <v>48</v>
      </c>
      <c r="BN106" t="s">
        <v>82</v>
      </c>
      <c r="BQ106" t="s">
        <v>108</v>
      </c>
      <c r="BT106" s="7">
        <v>27342</v>
      </c>
      <c r="BU106" s="7" t="e">
        <f>VLOOKUP(H106,[1]Sheet1!$A:$D,2,0)</f>
        <v>#N/A</v>
      </c>
      <c r="BV106" s="7" t="e">
        <f>VLOOKUP(H106,[1]Sheet1!$A:$D,3,0)</f>
        <v>#N/A</v>
      </c>
      <c r="BW106" s="7" t="e">
        <f>VLOOKUP(H106,[1]Sheet1!$A:$D,4,0)</f>
        <v>#N/A</v>
      </c>
      <c r="BX106" s="6" t="s">
        <v>84</v>
      </c>
      <c r="BY106" s="6" t="s">
        <v>336</v>
      </c>
      <c r="BZ106" s="6" t="s">
        <v>86</v>
      </c>
      <c r="CA106" s="6" t="s">
        <v>87</v>
      </c>
      <c r="CB106" s="6" t="s">
        <v>97</v>
      </c>
      <c r="CC106" s="6" t="s">
        <v>162</v>
      </c>
      <c r="CD106" s="6" t="s">
        <v>90</v>
      </c>
      <c r="CE106" s="6">
        <v>204</v>
      </c>
      <c r="CF106">
        <f t="shared" si="9"/>
        <v>1</v>
      </c>
      <c r="CG106">
        <f t="shared" si="10"/>
        <v>1</v>
      </c>
      <c r="CH106">
        <f t="shared" si="11"/>
        <v>1</v>
      </c>
    </row>
    <row r="107" spans="1:86" x14ac:dyDescent="0.2">
      <c r="A107">
        <v>118332149051</v>
      </c>
      <c r="B107">
        <v>451177479</v>
      </c>
      <c r="C107" s="1">
        <v>45076.688993055555</v>
      </c>
      <c r="D107" s="1">
        <v>45076.693055555559</v>
      </c>
      <c r="E107" t="s">
        <v>658</v>
      </c>
      <c r="F107" s="4" t="s">
        <v>72</v>
      </c>
      <c r="G107" s="4" t="s">
        <v>73</v>
      </c>
      <c r="H107" t="s">
        <v>74</v>
      </c>
      <c r="K107" s="16">
        <f t="shared" si="6"/>
        <v>-1</v>
      </c>
      <c r="L107" s="16">
        <v>1</v>
      </c>
      <c r="M107">
        <v>4</v>
      </c>
      <c r="N107" t="s">
        <v>75</v>
      </c>
      <c r="O107" t="s">
        <v>76</v>
      </c>
      <c r="P107" t="s">
        <v>77</v>
      </c>
      <c r="Q107" t="s">
        <v>78</v>
      </c>
      <c r="R107" t="s">
        <v>79</v>
      </c>
      <c r="S107" t="s">
        <v>76</v>
      </c>
      <c r="T107" t="s">
        <v>80</v>
      </c>
      <c r="U107">
        <v>7</v>
      </c>
      <c r="V107">
        <v>10</v>
      </c>
      <c r="W107">
        <v>2</v>
      </c>
      <c r="X107" s="21">
        <f t="shared" si="7"/>
        <v>0.7</v>
      </c>
      <c r="Y107" s="21">
        <f t="shared" si="8"/>
        <v>0.2</v>
      </c>
      <c r="Z107" t="s">
        <v>76</v>
      </c>
      <c r="AD107" t="s">
        <v>23</v>
      </c>
      <c r="AH107" t="s">
        <v>27</v>
      </c>
      <c r="AI107" t="s">
        <v>28</v>
      </c>
      <c r="AJ107" t="s">
        <v>29</v>
      </c>
      <c r="AK107" t="s">
        <v>30</v>
      </c>
      <c r="AN107" t="s">
        <v>81</v>
      </c>
      <c r="AO107" t="s">
        <v>22</v>
      </c>
      <c r="BE107" t="s">
        <v>22</v>
      </c>
      <c r="BN107" t="s">
        <v>82</v>
      </c>
      <c r="BQ107" t="s">
        <v>83</v>
      </c>
      <c r="BT107" s="7">
        <v>31403.37</v>
      </c>
      <c r="BU107" s="7" t="e">
        <f>VLOOKUP(H107,[1]Sheet1!$A:$D,2,0)</f>
        <v>#N/A</v>
      </c>
      <c r="BV107" s="7" t="e">
        <f>VLOOKUP(H107,[1]Sheet1!$A:$D,3,0)</f>
        <v>#N/A</v>
      </c>
      <c r="BW107" s="7" t="e">
        <f>VLOOKUP(H107,[1]Sheet1!$A:$D,4,0)</f>
        <v>#N/A</v>
      </c>
      <c r="BX107" s="6" t="s">
        <v>84</v>
      </c>
      <c r="BY107" s="6" t="s">
        <v>85</v>
      </c>
      <c r="BZ107" s="6" t="s">
        <v>86</v>
      </c>
      <c r="CA107" s="6" t="s">
        <v>87</v>
      </c>
      <c r="CB107" s="6" t="s">
        <v>88</v>
      </c>
      <c r="CC107" s="6" t="s">
        <v>89</v>
      </c>
      <c r="CD107" s="6" t="s">
        <v>90</v>
      </c>
      <c r="CE107" s="6">
        <v>6</v>
      </c>
      <c r="CF107">
        <f t="shared" si="9"/>
        <v>6</v>
      </c>
      <c r="CG107">
        <f t="shared" si="10"/>
        <v>1</v>
      </c>
      <c r="CH107">
        <f t="shared" si="11"/>
        <v>1</v>
      </c>
    </row>
    <row r="108" spans="1:86" x14ac:dyDescent="0.2">
      <c r="A108">
        <v>118332146779</v>
      </c>
      <c r="B108">
        <v>451177479</v>
      </c>
      <c r="C108" s="1">
        <v>45076.687256944446</v>
      </c>
      <c r="D108" s="1">
        <v>45076.688854166663</v>
      </c>
      <c r="E108" t="s">
        <v>659</v>
      </c>
      <c r="F108" s="4" t="s">
        <v>660</v>
      </c>
      <c r="G108" s="4" t="s">
        <v>661</v>
      </c>
      <c r="H108" t="s">
        <v>662</v>
      </c>
      <c r="K108" s="16">
        <f t="shared" si="6"/>
        <v>1</v>
      </c>
      <c r="L108" s="16">
        <v>1</v>
      </c>
      <c r="M108">
        <v>10</v>
      </c>
      <c r="O108" t="s">
        <v>78</v>
      </c>
      <c r="P108" t="s">
        <v>77</v>
      </c>
      <c r="Q108" t="s">
        <v>78</v>
      </c>
      <c r="R108" t="s">
        <v>77</v>
      </c>
      <c r="S108" t="s">
        <v>77</v>
      </c>
      <c r="U108">
        <v>20</v>
      </c>
      <c r="V108">
        <v>4</v>
      </c>
      <c r="W108">
        <v>10</v>
      </c>
      <c r="X108" s="21">
        <f t="shared" si="7"/>
        <v>5</v>
      </c>
      <c r="Y108" s="21">
        <f t="shared" si="8"/>
        <v>2.5</v>
      </c>
      <c r="Z108" t="s">
        <v>166</v>
      </c>
      <c r="AB108" t="s">
        <v>663</v>
      </c>
      <c r="AC108" t="s">
        <v>22</v>
      </c>
      <c r="AP108" t="s">
        <v>34</v>
      </c>
      <c r="BE108" t="s">
        <v>22</v>
      </c>
      <c r="BN108" t="s">
        <v>82</v>
      </c>
      <c r="BQ108" t="s">
        <v>108</v>
      </c>
      <c r="BT108" s="7">
        <v>1876.91</v>
      </c>
      <c r="BU108" s="7" t="e">
        <f>VLOOKUP(H108,[1]Sheet1!$A:$D,2,0)</f>
        <v>#N/A</v>
      </c>
      <c r="BV108" s="7" t="e">
        <f>VLOOKUP(H108,[1]Sheet1!$A:$D,3,0)</f>
        <v>#N/A</v>
      </c>
      <c r="BW108" s="7" t="e">
        <f>VLOOKUP(H108,[1]Sheet1!$A:$D,4,0)</f>
        <v>#N/A</v>
      </c>
      <c r="BX108" s="6" t="s">
        <v>135</v>
      </c>
      <c r="BY108" s="6" t="s">
        <v>664</v>
      </c>
      <c r="BZ108" s="6" t="s">
        <v>86</v>
      </c>
      <c r="CA108" s="6" t="s">
        <v>96</v>
      </c>
      <c r="CB108" s="6" t="s">
        <v>139</v>
      </c>
      <c r="CC108" s="6" t="s">
        <v>151</v>
      </c>
      <c r="CD108" s="6" t="s">
        <v>90</v>
      </c>
      <c r="CE108" s="6">
        <v>201</v>
      </c>
      <c r="CF108">
        <f t="shared" si="9"/>
        <v>1</v>
      </c>
      <c r="CG108">
        <f t="shared" si="10"/>
        <v>1</v>
      </c>
      <c r="CH108">
        <f t="shared" si="11"/>
        <v>1</v>
      </c>
    </row>
    <row r="109" spans="1:86" x14ac:dyDescent="0.2">
      <c r="A109">
        <v>118332147760</v>
      </c>
      <c r="B109">
        <v>451177479</v>
      </c>
      <c r="C109" s="1">
        <v>45076.687962962962</v>
      </c>
      <c r="D109" s="1">
        <v>45076.688136574077</v>
      </c>
      <c r="E109" t="s">
        <v>665</v>
      </c>
      <c r="F109" s="4" t="s">
        <v>666</v>
      </c>
      <c r="G109" s="4" t="s">
        <v>667</v>
      </c>
      <c r="H109" t="s">
        <v>668</v>
      </c>
      <c r="K109" s="16">
        <f t="shared" si="6"/>
        <v>1</v>
      </c>
      <c r="L109" s="16">
        <v>1</v>
      </c>
      <c r="M109">
        <v>10</v>
      </c>
      <c r="X109" s="21" t="str">
        <f t="shared" si="7"/>
        <v/>
      </c>
      <c r="Y109" s="21" t="str">
        <f t="shared" si="8"/>
        <v/>
      </c>
      <c r="BT109" s="7">
        <v>12822.99</v>
      </c>
      <c r="BU109" s="7" t="e">
        <f>VLOOKUP(H109,[1]Sheet1!$A:$D,2,0)</f>
        <v>#N/A</v>
      </c>
      <c r="BV109" s="7" t="e">
        <f>VLOOKUP(H109,[1]Sheet1!$A:$D,3,0)</f>
        <v>#N/A</v>
      </c>
      <c r="BW109" s="7" t="e">
        <f>VLOOKUP(H109,[1]Sheet1!$A:$D,4,0)</f>
        <v>#N/A</v>
      </c>
      <c r="BX109" s="6" t="s">
        <v>94</v>
      </c>
      <c r="BY109" s="6" t="s">
        <v>298</v>
      </c>
      <c r="BZ109" s="6" t="s">
        <v>124</v>
      </c>
      <c r="CA109" s="6" t="s">
        <v>87</v>
      </c>
      <c r="CB109" s="6" t="s">
        <v>139</v>
      </c>
      <c r="CC109" s="6" t="s">
        <v>157</v>
      </c>
      <c r="CD109" s="6" t="s">
        <v>90</v>
      </c>
      <c r="CE109" s="6">
        <v>48</v>
      </c>
      <c r="CF109">
        <f t="shared" si="9"/>
        <v>0</v>
      </c>
      <c r="CG109">
        <f t="shared" si="10"/>
        <v>0</v>
      </c>
      <c r="CH109">
        <f t="shared" si="11"/>
        <v>0</v>
      </c>
    </row>
    <row r="110" spans="1:86" x14ac:dyDescent="0.2">
      <c r="A110">
        <v>118332144665</v>
      </c>
      <c r="B110">
        <v>451177479</v>
      </c>
      <c r="C110" s="1">
        <v>45076.685671296298</v>
      </c>
      <c r="D110" s="1">
        <v>45076.688125000001</v>
      </c>
      <c r="E110" t="s">
        <v>669</v>
      </c>
      <c r="F110" s="4" t="s">
        <v>670</v>
      </c>
      <c r="G110" s="4" t="s">
        <v>671</v>
      </c>
      <c r="H110" t="s">
        <v>672</v>
      </c>
      <c r="K110" s="16">
        <f t="shared" si="6"/>
        <v>1</v>
      </c>
      <c r="L110" s="16">
        <v>1</v>
      </c>
      <c r="M110">
        <v>9</v>
      </c>
      <c r="O110" t="s">
        <v>77</v>
      </c>
      <c r="P110" t="s">
        <v>77</v>
      </c>
      <c r="Q110" t="s">
        <v>78</v>
      </c>
      <c r="R110" t="s">
        <v>78</v>
      </c>
      <c r="S110" t="s">
        <v>77</v>
      </c>
      <c r="U110">
        <v>50</v>
      </c>
      <c r="V110">
        <v>12</v>
      </c>
      <c r="X110" s="21">
        <f t="shared" si="7"/>
        <v>4.166666666666667</v>
      </c>
      <c r="Y110" s="21" t="str">
        <f t="shared" si="8"/>
        <v/>
      </c>
      <c r="Z110" t="s">
        <v>167</v>
      </c>
      <c r="AB110" t="s">
        <v>673</v>
      </c>
      <c r="AC110" t="s">
        <v>22</v>
      </c>
      <c r="BC110" t="s">
        <v>47</v>
      </c>
      <c r="BG110" t="s">
        <v>49</v>
      </c>
      <c r="BH110" t="s">
        <v>50</v>
      </c>
      <c r="BI110" t="s">
        <v>51</v>
      </c>
      <c r="BJ110" t="s">
        <v>52</v>
      </c>
      <c r="BK110" t="s">
        <v>53</v>
      </c>
      <c r="BN110" t="s">
        <v>82</v>
      </c>
      <c r="BQ110" t="s">
        <v>108</v>
      </c>
      <c r="BT110" s="7">
        <v>23341.59</v>
      </c>
      <c r="BU110" s="7" t="e">
        <f>VLOOKUP(H110,[1]Sheet1!$A:$D,2,0)</f>
        <v>#N/A</v>
      </c>
      <c r="BV110" s="7" t="e">
        <f>VLOOKUP(H110,[1]Sheet1!$A:$D,3,0)</f>
        <v>#N/A</v>
      </c>
      <c r="BW110" s="7" t="e">
        <f>VLOOKUP(H110,[1]Sheet1!$A:$D,4,0)</f>
        <v>#N/A</v>
      </c>
      <c r="BX110" s="6" t="s">
        <v>94</v>
      </c>
      <c r="BY110" s="6" t="s">
        <v>226</v>
      </c>
      <c r="BZ110" s="6" t="s">
        <v>86</v>
      </c>
      <c r="CA110" s="6" t="s">
        <v>87</v>
      </c>
      <c r="CB110" s="6" t="s">
        <v>143</v>
      </c>
      <c r="CC110" s="6" t="s">
        <v>154</v>
      </c>
      <c r="CD110" s="6" t="s">
        <v>90</v>
      </c>
      <c r="CE110" s="6">
        <v>51</v>
      </c>
      <c r="CF110">
        <f t="shared" si="9"/>
        <v>1</v>
      </c>
      <c r="CG110">
        <f t="shared" si="10"/>
        <v>1</v>
      </c>
      <c r="CH110">
        <f t="shared" si="11"/>
        <v>5</v>
      </c>
    </row>
    <row r="111" spans="1:86" x14ac:dyDescent="0.2">
      <c r="A111">
        <v>118332140728</v>
      </c>
      <c r="B111">
        <v>451177479</v>
      </c>
      <c r="C111" s="1">
        <v>45076.682766203703</v>
      </c>
      <c r="D111" s="1">
        <v>45076.686990740738</v>
      </c>
      <c r="E111" t="s">
        <v>674</v>
      </c>
      <c r="F111" s="4" t="s">
        <v>675</v>
      </c>
      <c r="G111" s="4" t="s">
        <v>676</v>
      </c>
      <c r="H111" t="s">
        <v>677</v>
      </c>
      <c r="K111" s="16">
        <f t="shared" si="6"/>
        <v>0</v>
      </c>
      <c r="L111" s="16">
        <v>1</v>
      </c>
      <c r="M111">
        <v>8</v>
      </c>
      <c r="O111" t="s">
        <v>79</v>
      </c>
      <c r="P111" t="s">
        <v>76</v>
      </c>
      <c r="Q111" t="s">
        <v>78</v>
      </c>
      <c r="R111" t="s">
        <v>79</v>
      </c>
      <c r="S111" t="s">
        <v>78</v>
      </c>
      <c r="U111">
        <v>60</v>
      </c>
      <c r="V111">
        <v>30</v>
      </c>
      <c r="W111">
        <v>30</v>
      </c>
      <c r="X111" s="21">
        <f t="shared" si="7"/>
        <v>2</v>
      </c>
      <c r="Y111" s="21">
        <f t="shared" si="8"/>
        <v>1</v>
      </c>
      <c r="Z111" t="s">
        <v>168</v>
      </c>
      <c r="AB111" t="s">
        <v>678</v>
      </c>
      <c r="AD111" t="s">
        <v>23</v>
      </c>
      <c r="AI111" t="s">
        <v>28</v>
      </c>
      <c r="AK111" t="s">
        <v>30</v>
      </c>
      <c r="AN111" t="s">
        <v>406</v>
      </c>
      <c r="AP111" t="s">
        <v>34</v>
      </c>
      <c r="BF111" t="s">
        <v>48</v>
      </c>
      <c r="BN111" t="s">
        <v>82</v>
      </c>
      <c r="BQ111" t="s">
        <v>56</v>
      </c>
      <c r="BR111" t="s">
        <v>679</v>
      </c>
      <c r="BT111" s="7">
        <v>27750.21</v>
      </c>
      <c r="BU111" s="7" t="e">
        <f>VLOOKUP(H111,[1]Sheet1!$A:$D,2,0)</f>
        <v>#N/A</v>
      </c>
      <c r="BV111" s="7" t="e">
        <f>VLOOKUP(H111,[1]Sheet1!$A:$D,3,0)</f>
        <v>#N/A</v>
      </c>
      <c r="BW111" s="7" t="e">
        <f>VLOOKUP(H111,[1]Sheet1!$A:$D,4,0)</f>
        <v>#N/A</v>
      </c>
      <c r="BX111" s="6" t="s">
        <v>125</v>
      </c>
      <c r="BY111" s="6" t="s">
        <v>680</v>
      </c>
      <c r="BZ111" s="6" t="s">
        <v>86</v>
      </c>
      <c r="CA111" s="6" t="s">
        <v>87</v>
      </c>
      <c r="CB111" s="6" t="s">
        <v>97</v>
      </c>
      <c r="CC111" s="6" t="s">
        <v>162</v>
      </c>
      <c r="CD111" s="6" t="s">
        <v>98</v>
      </c>
      <c r="CE111" s="6">
        <v>95</v>
      </c>
      <c r="CF111">
        <f t="shared" si="9"/>
        <v>4</v>
      </c>
      <c r="CG111">
        <f t="shared" si="10"/>
        <v>1</v>
      </c>
      <c r="CH111">
        <f t="shared" si="11"/>
        <v>1</v>
      </c>
    </row>
    <row r="112" spans="1:86" x14ac:dyDescent="0.2">
      <c r="A112">
        <v>118332141151</v>
      </c>
      <c r="B112">
        <v>451177479</v>
      </c>
      <c r="C112" s="1">
        <v>45076.68309027778</v>
      </c>
      <c r="D112" s="1">
        <v>45076.683171296296</v>
      </c>
      <c r="E112" t="s">
        <v>681</v>
      </c>
      <c r="F112" s="4" t="s">
        <v>682</v>
      </c>
      <c r="G112" s="4" t="s">
        <v>683</v>
      </c>
      <c r="H112" t="s">
        <v>684</v>
      </c>
      <c r="K112" s="16">
        <f t="shared" si="6"/>
        <v>1</v>
      </c>
      <c r="L112" s="16">
        <v>1</v>
      </c>
      <c r="M112">
        <v>9</v>
      </c>
      <c r="X112" s="21" t="str">
        <f t="shared" si="7"/>
        <v/>
      </c>
      <c r="Y112" s="21" t="str">
        <f t="shared" si="8"/>
        <v/>
      </c>
      <c r="BT112" s="7">
        <v>10180.25</v>
      </c>
      <c r="BU112" s="7" t="e">
        <f>VLOOKUP(H112,[1]Sheet1!$A:$D,2,0)</f>
        <v>#N/A</v>
      </c>
      <c r="BV112" s="7" t="e">
        <f>VLOOKUP(H112,[1]Sheet1!$A:$D,3,0)</f>
        <v>#N/A</v>
      </c>
      <c r="BW112" s="7" t="e">
        <f>VLOOKUP(H112,[1]Sheet1!$A:$D,4,0)</f>
        <v>#N/A</v>
      </c>
      <c r="BX112" s="6" t="s">
        <v>125</v>
      </c>
      <c r="BY112" s="6" t="s">
        <v>219</v>
      </c>
      <c r="BZ112" s="6" t="s">
        <v>124</v>
      </c>
      <c r="CA112" s="6" t="s">
        <v>87</v>
      </c>
      <c r="CB112" s="6" t="s">
        <v>132</v>
      </c>
      <c r="CC112" s="6" t="s">
        <v>155</v>
      </c>
      <c r="CD112" s="6" t="s">
        <v>98</v>
      </c>
      <c r="CE112" s="6">
        <v>180</v>
      </c>
      <c r="CF112">
        <f t="shared" si="9"/>
        <v>0</v>
      </c>
      <c r="CG112">
        <f t="shared" si="10"/>
        <v>0</v>
      </c>
      <c r="CH112">
        <f t="shared" si="11"/>
        <v>0</v>
      </c>
    </row>
    <row r="113" spans="1:86" x14ac:dyDescent="0.2">
      <c r="A113">
        <v>118332137531</v>
      </c>
      <c r="B113">
        <v>451177479</v>
      </c>
      <c r="C113" s="1">
        <v>45076.679409722223</v>
      </c>
      <c r="D113" s="1">
        <v>45076.680844907409</v>
      </c>
      <c r="E113" t="s">
        <v>685</v>
      </c>
      <c r="F113" s="4" t="s">
        <v>686</v>
      </c>
      <c r="G113" s="4" t="s">
        <v>687</v>
      </c>
      <c r="H113" t="s">
        <v>688</v>
      </c>
      <c r="K113" s="16">
        <f t="shared" si="6"/>
        <v>-1</v>
      </c>
      <c r="L113" s="16">
        <v>1</v>
      </c>
      <c r="M113">
        <v>3</v>
      </c>
      <c r="N113" t="s">
        <v>689</v>
      </c>
      <c r="X113" s="21" t="str">
        <f t="shared" si="7"/>
        <v/>
      </c>
      <c r="Y113" s="21" t="str">
        <f t="shared" si="8"/>
        <v/>
      </c>
      <c r="BT113" s="7">
        <v>1980</v>
      </c>
      <c r="BU113" s="7" t="e">
        <f>VLOOKUP(H113,[1]Sheet1!$A:$D,2,0)</f>
        <v>#N/A</v>
      </c>
      <c r="BV113" s="7" t="e">
        <f>VLOOKUP(H113,[1]Sheet1!$A:$D,3,0)</f>
        <v>#N/A</v>
      </c>
      <c r="BW113" s="7" t="e">
        <f>VLOOKUP(H113,[1]Sheet1!$A:$D,4,0)</f>
        <v>#N/A</v>
      </c>
      <c r="BX113" s="6" t="s">
        <v>129</v>
      </c>
      <c r="BY113" s="6" t="s">
        <v>231</v>
      </c>
      <c r="BZ113" s="6" t="s">
        <v>86</v>
      </c>
      <c r="CA113" s="6" t="s">
        <v>96</v>
      </c>
      <c r="CB113" s="6" t="s">
        <v>139</v>
      </c>
      <c r="CC113" s="6" t="s">
        <v>162</v>
      </c>
      <c r="CD113" s="6" t="s">
        <v>98</v>
      </c>
      <c r="CE113" s="6">
        <v>171</v>
      </c>
      <c r="CF113">
        <f t="shared" si="9"/>
        <v>0</v>
      </c>
      <c r="CG113">
        <f t="shared" si="10"/>
        <v>0</v>
      </c>
      <c r="CH113">
        <f t="shared" si="11"/>
        <v>0</v>
      </c>
    </row>
    <row r="114" spans="1:86" x14ac:dyDescent="0.2">
      <c r="A114">
        <v>118332125915</v>
      </c>
      <c r="B114">
        <v>451177479</v>
      </c>
      <c r="C114" s="1">
        <v>45076.6716087963</v>
      </c>
      <c r="D114" s="1">
        <v>45076.680636574078</v>
      </c>
      <c r="E114" t="s">
        <v>690</v>
      </c>
      <c r="F114" s="4" t="s">
        <v>691</v>
      </c>
      <c r="G114" s="4" t="s">
        <v>692</v>
      </c>
      <c r="H114" t="s">
        <v>693</v>
      </c>
      <c r="K114" s="16">
        <f t="shared" si="6"/>
        <v>1</v>
      </c>
      <c r="L114" s="16">
        <v>1</v>
      </c>
      <c r="M114">
        <v>10</v>
      </c>
      <c r="O114" t="s">
        <v>77</v>
      </c>
      <c r="P114" t="s">
        <v>79</v>
      </c>
      <c r="Q114" t="s">
        <v>77</v>
      </c>
      <c r="R114" t="s">
        <v>79</v>
      </c>
      <c r="S114" t="s">
        <v>77</v>
      </c>
      <c r="T114" t="s">
        <v>694</v>
      </c>
      <c r="U114">
        <v>70</v>
      </c>
      <c r="V114">
        <v>10</v>
      </c>
      <c r="W114">
        <v>60</v>
      </c>
      <c r="X114" s="21">
        <f t="shared" si="7"/>
        <v>7</v>
      </c>
      <c r="Y114" s="21">
        <f t="shared" si="8"/>
        <v>6</v>
      </c>
      <c r="Z114" t="s">
        <v>167</v>
      </c>
      <c r="AB114" t="s">
        <v>695</v>
      </c>
      <c r="AC114" t="s">
        <v>22</v>
      </c>
      <c r="AP114" t="s">
        <v>34</v>
      </c>
      <c r="BF114" t="s">
        <v>48</v>
      </c>
      <c r="BN114" t="s">
        <v>82</v>
      </c>
      <c r="BQ114" t="s">
        <v>108</v>
      </c>
      <c r="BT114" s="7">
        <v>1440.49</v>
      </c>
      <c r="BU114" s="7" t="e">
        <f>VLOOKUP(H114,[1]Sheet1!$A:$D,2,0)</f>
        <v>#N/A</v>
      </c>
      <c r="BV114" s="7" t="e">
        <f>VLOOKUP(H114,[1]Sheet1!$A:$D,3,0)</f>
        <v>#N/A</v>
      </c>
      <c r="BW114" s="7" t="e">
        <f>VLOOKUP(H114,[1]Sheet1!$A:$D,4,0)</f>
        <v>#N/A</v>
      </c>
      <c r="BX114" s="6" t="s">
        <v>137</v>
      </c>
      <c r="BY114" s="6" t="s">
        <v>214</v>
      </c>
      <c r="BZ114" s="6" t="s">
        <v>86</v>
      </c>
      <c r="CA114" s="6" t="s">
        <v>96</v>
      </c>
      <c r="CB114" s="6" t="s">
        <v>134</v>
      </c>
      <c r="CC114" s="6" t="s">
        <v>162</v>
      </c>
      <c r="CD114" s="6" t="s">
        <v>90</v>
      </c>
      <c r="CE114" s="6">
        <v>42</v>
      </c>
      <c r="CF114">
        <f t="shared" si="9"/>
        <v>1</v>
      </c>
      <c r="CG114">
        <f t="shared" si="10"/>
        <v>1</v>
      </c>
      <c r="CH114">
        <f t="shared" si="11"/>
        <v>1</v>
      </c>
    </row>
    <row r="115" spans="1:86" x14ac:dyDescent="0.2">
      <c r="A115">
        <v>118332130951</v>
      </c>
      <c r="B115">
        <v>451177479</v>
      </c>
      <c r="C115" s="1">
        <v>45076.675324074073</v>
      </c>
      <c r="D115" s="1">
        <v>45076.679016203707</v>
      </c>
      <c r="E115" t="s">
        <v>374</v>
      </c>
      <c r="F115" s="4" t="s">
        <v>375</v>
      </c>
      <c r="G115" s="4" t="s">
        <v>376</v>
      </c>
      <c r="H115" t="s">
        <v>696</v>
      </c>
      <c r="K115" s="16">
        <f t="shared" si="6"/>
        <v>0</v>
      </c>
      <c r="L115" s="16">
        <v>1</v>
      </c>
      <c r="M115">
        <v>7</v>
      </c>
      <c r="O115" t="s">
        <v>78</v>
      </c>
      <c r="P115" t="s">
        <v>78</v>
      </c>
      <c r="Q115" t="s">
        <v>78</v>
      </c>
      <c r="R115" t="s">
        <v>79</v>
      </c>
      <c r="S115" t="s">
        <v>78</v>
      </c>
      <c r="U115">
        <v>18</v>
      </c>
      <c r="V115">
        <v>29</v>
      </c>
      <c r="W115">
        <v>5</v>
      </c>
      <c r="X115" s="21">
        <f t="shared" si="7"/>
        <v>0.62068965517241381</v>
      </c>
      <c r="Y115" s="21">
        <f t="shared" si="8"/>
        <v>0.17241379310344829</v>
      </c>
      <c r="Z115" t="s">
        <v>76</v>
      </c>
      <c r="AB115" t="s">
        <v>697</v>
      </c>
      <c r="AC115" t="s">
        <v>22</v>
      </c>
      <c r="AP115" t="s">
        <v>34</v>
      </c>
      <c r="BF115" t="s">
        <v>48</v>
      </c>
      <c r="BN115" t="s">
        <v>312</v>
      </c>
      <c r="BQ115" t="s">
        <v>108</v>
      </c>
      <c r="BT115" s="7">
        <v>34139.919999999998</v>
      </c>
      <c r="BU115" s="7" t="e">
        <f>VLOOKUP(H115,[1]Sheet1!$A:$D,2,0)</f>
        <v>#N/A</v>
      </c>
      <c r="BV115" s="7" t="e">
        <f>VLOOKUP(H115,[1]Sheet1!$A:$D,3,0)</f>
        <v>#N/A</v>
      </c>
      <c r="BW115" s="7" t="e">
        <f>VLOOKUP(H115,[1]Sheet1!$A:$D,4,0)</f>
        <v>#N/A</v>
      </c>
      <c r="BX115" s="6" t="s">
        <v>129</v>
      </c>
      <c r="BY115" s="6" t="s">
        <v>336</v>
      </c>
      <c r="BZ115" s="6" t="s">
        <v>86</v>
      </c>
      <c r="CA115" s="6" t="s">
        <v>87</v>
      </c>
      <c r="CB115" s="6" t="s">
        <v>143</v>
      </c>
      <c r="CC115" s="6" t="s">
        <v>162</v>
      </c>
      <c r="CD115" s="6" t="s">
        <v>90</v>
      </c>
      <c r="CE115" s="6">
        <v>21</v>
      </c>
      <c r="CF115">
        <f t="shared" si="9"/>
        <v>1</v>
      </c>
      <c r="CG115">
        <f t="shared" si="10"/>
        <v>1</v>
      </c>
      <c r="CH115">
        <f t="shared" si="11"/>
        <v>1</v>
      </c>
    </row>
    <row r="116" spans="1:86" x14ac:dyDescent="0.2">
      <c r="A116">
        <v>118332132747</v>
      </c>
      <c r="B116">
        <v>451177479</v>
      </c>
      <c r="C116" s="1">
        <v>45076.676712962966</v>
      </c>
      <c r="D116" s="1">
        <v>45076.678935185184</v>
      </c>
      <c r="E116" t="s">
        <v>698</v>
      </c>
      <c r="F116" s="4" t="s">
        <v>666</v>
      </c>
      <c r="G116" s="4" t="s">
        <v>667</v>
      </c>
      <c r="H116" t="s">
        <v>699</v>
      </c>
      <c r="K116" s="16">
        <f t="shared" si="6"/>
        <v>1</v>
      </c>
      <c r="L116" s="16">
        <v>1</v>
      </c>
      <c r="M116">
        <v>10</v>
      </c>
      <c r="O116" t="s">
        <v>77</v>
      </c>
      <c r="P116" t="s">
        <v>78</v>
      </c>
      <c r="Q116" t="s">
        <v>78</v>
      </c>
      <c r="R116" t="s">
        <v>77</v>
      </c>
      <c r="S116" t="s">
        <v>77</v>
      </c>
      <c r="U116">
        <v>45</v>
      </c>
      <c r="V116">
        <v>15</v>
      </c>
      <c r="W116">
        <v>20</v>
      </c>
      <c r="X116" s="21">
        <f t="shared" si="7"/>
        <v>3</v>
      </c>
      <c r="Y116" s="21">
        <f t="shared" si="8"/>
        <v>1.3333333333333333</v>
      </c>
      <c r="Z116" t="s">
        <v>167</v>
      </c>
      <c r="AB116" t="s">
        <v>700</v>
      </c>
      <c r="AC116" t="s">
        <v>22</v>
      </c>
      <c r="AP116" t="s">
        <v>34</v>
      </c>
      <c r="BH116" t="s">
        <v>50</v>
      </c>
      <c r="BJ116" t="s">
        <v>52</v>
      </c>
      <c r="BN116" t="s">
        <v>82</v>
      </c>
      <c r="BQ116" t="s">
        <v>313</v>
      </c>
      <c r="BT116" s="7">
        <v>12822.99</v>
      </c>
      <c r="BU116" s="7" t="e">
        <f>VLOOKUP(H116,[1]Sheet1!$A:$D,2,0)</f>
        <v>#N/A</v>
      </c>
      <c r="BV116" s="7" t="e">
        <f>VLOOKUP(H116,[1]Sheet1!$A:$D,3,0)</f>
        <v>#N/A</v>
      </c>
      <c r="BW116" s="7" t="e">
        <f>VLOOKUP(H116,[1]Sheet1!$A:$D,4,0)</f>
        <v>#N/A</v>
      </c>
      <c r="BX116" s="6" t="s">
        <v>94</v>
      </c>
      <c r="BY116" s="6" t="s">
        <v>298</v>
      </c>
      <c r="BZ116" s="6" t="s">
        <v>124</v>
      </c>
      <c r="CA116" s="6" t="s">
        <v>87</v>
      </c>
      <c r="CB116" s="6" t="s">
        <v>139</v>
      </c>
      <c r="CC116" s="6" t="s">
        <v>157</v>
      </c>
      <c r="CD116" s="6" t="s">
        <v>90</v>
      </c>
      <c r="CE116" s="6">
        <v>48</v>
      </c>
      <c r="CF116">
        <f t="shared" si="9"/>
        <v>1</v>
      </c>
      <c r="CG116">
        <f t="shared" si="10"/>
        <v>1</v>
      </c>
      <c r="CH116">
        <f t="shared" si="11"/>
        <v>2</v>
      </c>
    </row>
    <row r="117" spans="1:86" x14ac:dyDescent="0.2">
      <c r="A117">
        <v>118332134253</v>
      </c>
      <c r="B117">
        <v>451177479</v>
      </c>
      <c r="C117" s="1">
        <v>45076.677835648145</v>
      </c>
      <c r="D117" s="1">
        <v>45076.677939814814</v>
      </c>
      <c r="E117" t="s">
        <v>701</v>
      </c>
      <c r="F117" s="4" t="s">
        <v>437</v>
      </c>
      <c r="G117" s="4" t="s">
        <v>438</v>
      </c>
      <c r="H117" t="s">
        <v>702</v>
      </c>
      <c r="K117" s="16">
        <f t="shared" si="6"/>
        <v>-1</v>
      </c>
      <c r="L117" s="16">
        <v>1</v>
      </c>
      <c r="M117">
        <v>2</v>
      </c>
      <c r="X117" s="21" t="str">
        <f t="shared" si="7"/>
        <v/>
      </c>
      <c r="Y117" s="21" t="str">
        <f t="shared" si="8"/>
        <v/>
      </c>
      <c r="BT117" s="7">
        <v>812</v>
      </c>
      <c r="BU117" s="7" t="e">
        <f>VLOOKUP(H117,[1]Sheet1!$A:$D,2,0)</f>
        <v>#N/A</v>
      </c>
      <c r="BV117" s="7" t="e">
        <f>VLOOKUP(H117,[1]Sheet1!$A:$D,3,0)</f>
        <v>#N/A</v>
      </c>
      <c r="BW117" s="7" t="e">
        <f>VLOOKUP(H117,[1]Sheet1!$A:$D,4,0)</f>
        <v>#N/A</v>
      </c>
      <c r="BX117" s="6" t="s">
        <v>84</v>
      </c>
      <c r="BY117" s="6" t="s">
        <v>231</v>
      </c>
      <c r="BZ117" s="6" t="s">
        <v>86</v>
      </c>
      <c r="CA117" s="6" t="s">
        <v>96</v>
      </c>
      <c r="CB117" s="6" t="s">
        <v>134</v>
      </c>
      <c r="CC117" s="6" t="s">
        <v>162</v>
      </c>
      <c r="CD117" s="6" t="s">
        <v>98</v>
      </c>
      <c r="CE117" s="6">
        <v>115</v>
      </c>
      <c r="CF117">
        <f t="shared" si="9"/>
        <v>0</v>
      </c>
      <c r="CG117">
        <f t="shared" si="10"/>
        <v>0</v>
      </c>
      <c r="CH117">
        <f t="shared" si="11"/>
        <v>0</v>
      </c>
    </row>
    <row r="118" spans="1:86" x14ac:dyDescent="0.2">
      <c r="A118">
        <v>118332120349</v>
      </c>
      <c r="B118">
        <v>451177479</v>
      </c>
      <c r="C118" s="1">
        <v>45076.667592592596</v>
      </c>
      <c r="D118" s="1">
        <v>45076.673067129632</v>
      </c>
      <c r="E118" t="s">
        <v>703</v>
      </c>
      <c r="F118" s="4" t="s">
        <v>358</v>
      </c>
      <c r="G118" s="4" t="s">
        <v>359</v>
      </c>
      <c r="H118" t="s">
        <v>704</v>
      </c>
      <c r="K118" s="16">
        <f t="shared" si="6"/>
        <v>1</v>
      </c>
      <c r="L118" s="16">
        <v>1</v>
      </c>
      <c r="M118">
        <v>9</v>
      </c>
      <c r="O118" t="s">
        <v>77</v>
      </c>
      <c r="P118" t="s">
        <v>79</v>
      </c>
      <c r="Q118" t="s">
        <v>77</v>
      </c>
      <c r="R118" t="s">
        <v>77</v>
      </c>
      <c r="S118" t="s">
        <v>77</v>
      </c>
      <c r="U118">
        <v>180</v>
      </c>
      <c r="V118">
        <v>60</v>
      </c>
      <c r="W118">
        <v>35</v>
      </c>
      <c r="X118" s="21">
        <f t="shared" si="7"/>
        <v>3</v>
      </c>
      <c r="Y118" s="21">
        <f t="shared" si="8"/>
        <v>0.58333333333333337</v>
      </c>
      <c r="Z118" t="s">
        <v>166</v>
      </c>
      <c r="AB118" t="s">
        <v>705</v>
      </c>
      <c r="AD118" t="s">
        <v>23</v>
      </c>
      <c r="AE118" t="s">
        <v>24</v>
      </c>
      <c r="AJ118" t="s">
        <v>29</v>
      </c>
      <c r="AO118" t="s">
        <v>22</v>
      </c>
      <c r="BE118" t="s">
        <v>22</v>
      </c>
      <c r="BN118" t="s">
        <v>82</v>
      </c>
      <c r="BQ118" t="s">
        <v>313</v>
      </c>
      <c r="BS118" t="s">
        <v>706</v>
      </c>
      <c r="BT118" s="7">
        <v>0</v>
      </c>
      <c r="BU118" s="7" t="e">
        <f>VLOOKUP(H118,[1]Sheet1!$A:$D,2,0)</f>
        <v>#N/A</v>
      </c>
      <c r="BV118" s="7" t="e">
        <f>VLOOKUP(H118,[1]Sheet1!$A:$D,3,0)</f>
        <v>#N/A</v>
      </c>
      <c r="BW118" s="7" t="e">
        <f>VLOOKUP(H118,[1]Sheet1!$A:$D,4,0)</f>
        <v>#N/A</v>
      </c>
      <c r="BX118" s="6" t="s">
        <v>33</v>
      </c>
      <c r="BY118" s="6" t="s">
        <v>231</v>
      </c>
      <c r="BZ118" s="6" t="s">
        <v>86</v>
      </c>
      <c r="CA118" s="6">
        <v>0</v>
      </c>
      <c r="CB118" s="6">
        <v>0</v>
      </c>
      <c r="CC118" s="6" t="s">
        <v>159</v>
      </c>
      <c r="CD118" s="6" t="s">
        <v>113</v>
      </c>
      <c r="CE118" s="6">
        <v>49</v>
      </c>
      <c r="CF118">
        <f t="shared" si="9"/>
        <v>3</v>
      </c>
      <c r="CG118">
        <f t="shared" si="10"/>
        <v>1</v>
      </c>
      <c r="CH118">
        <f t="shared" si="11"/>
        <v>1</v>
      </c>
    </row>
    <row r="119" spans="1:86" x14ac:dyDescent="0.2">
      <c r="A119">
        <v>118332127644</v>
      </c>
      <c r="B119">
        <v>451177479</v>
      </c>
      <c r="C119" s="1">
        <v>45076.672858796293</v>
      </c>
      <c r="D119" s="1">
        <v>45076.672951388886</v>
      </c>
      <c r="E119" t="s">
        <v>707</v>
      </c>
      <c r="F119" s="4" t="s">
        <v>708</v>
      </c>
      <c r="G119" s="4" t="s">
        <v>709</v>
      </c>
      <c r="H119" t="s">
        <v>710</v>
      </c>
      <c r="K119" s="16">
        <f t="shared" si="6"/>
        <v>1</v>
      </c>
      <c r="L119" s="16">
        <v>1</v>
      </c>
      <c r="M119">
        <v>9</v>
      </c>
      <c r="X119" s="21" t="str">
        <f t="shared" si="7"/>
        <v/>
      </c>
      <c r="Y119" s="21" t="str">
        <f t="shared" si="8"/>
        <v/>
      </c>
      <c r="BT119" s="7">
        <v>6666</v>
      </c>
      <c r="BU119" s="7" t="e">
        <f>VLOOKUP(H119,[1]Sheet1!$A:$D,2,0)</f>
        <v>#N/A</v>
      </c>
      <c r="BV119" s="7" t="e">
        <f>VLOOKUP(H119,[1]Sheet1!$A:$D,3,0)</f>
        <v>#N/A</v>
      </c>
      <c r="BW119" s="7" t="e">
        <f>VLOOKUP(H119,[1]Sheet1!$A:$D,4,0)</f>
        <v>#N/A</v>
      </c>
      <c r="BX119" s="6" t="s">
        <v>146</v>
      </c>
      <c r="BY119" s="6" t="s">
        <v>219</v>
      </c>
      <c r="BZ119" s="6" t="s">
        <v>124</v>
      </c>
      <c r="CA119" s="6" t="s">
        <v>96</v>
      </c>
      <c r="CB119" s="6" t="s">
        <v>97</v>
      </c>
      <c r="CC119" s="6" t="s">
        <v>157</v>
      </c>
      <c r="CD119" s="6" t="s">
        <v>98</v>
      </c>
      <c r="CE119" s="6">
        <v>45</v>
      </c>
      <c r="CF119">
        <f t="shared" si="9"/>
        <v>0</v>
      </c>
      <c r="CG119">
        <f t="shared" si="10"/>
        <v>0</v>
      </c>
      <c r="CH119">
        <f t="shared" si="11"/>
        <v>0</v>
      </c>
    </row>
    <row r="120" spans="1:86" x14ac:dyDescent="0.2">
      <c r="A120">
        <v>118332121534</v>
      </c>
      <c r="B120">
        <v>451177479</v>
      </c>
      <c r="C120" s="1">
        <v>45076.66851851852</v>
      </c>
      <c r="D120" s="1">
        <v>45076.672708333332</v>
      </c>
      <c r="E120" t="s">
        <v>711</v>
      </c>
      <c r="F120" s="4" t="s">
        <v>380</v>
      </c>
      <c r="G120" s="4" t="s">
        <v>381</v>
      </c>
      <c r="H120" t="s">
        <v>712</v>
      </c>
      <c r="K120" s="16">
        <f t="shared" si="6"/>
        <v>1</v>
      </c>
      <c r="L120" s="16">
        <v>1</v>
      </c>
      <c r="M120">
        <v>9</v>
      </c>
      <c r="O120" t="s">
        <v>79</v>
      </c>
      <c r="P120" t="s">
        <v>79</v>
      </c>
      <c r="Q120" t="s">
        <v>79</v>
      </c>
      <c r="R120" t="s">
        <v>79</v>
      </c>
      <c r="S120" t="s">
        <v>77</v>
      </c>
      <c r="X120" s="21" t="str">
        <f t="shared" si="7"/>
        <v/>
      </c>
      <c r="Y120" s="21" t="str">
        <f t="shared" si="8"/>
        <v/>
      </c>
      <c r="Z120" t="s">
        <v>167</v>
      </c>
      <c r="AB120" t="s">
        <v>713</v>
      </c>
      <c r="AC120" t="s">
        <v>22</v>
      </c>
      <c r="AP120" t="s">
        <v>34</v>
      </c>
      <c r="BF120" t="s">
        <v>48</v>
      </c>
      <c r="BN120" t="s">
        <v>82</v>
      </c>
      <c r="BQ120" t="s">
        <v>108</v>
      </c>
      <c r="BT120" s="7">
        <v>2650.15</v>
      </c>
      <c r="BU120" s="7" t="e">
        <f>VLOOKUP(H120,[1]Sheet1!$A:$D,2,0)</f>
        <v>#N/A</v>
      </c>
      <c r="BV120" s="7" t="e">
        <f>VLOOKUP(H120,[1]Sheet1!$A:$D,3,0)</f>
        <v>#N/A</v>
      </c>
      <c r="BW120" s="7" t="e">
        <f>VLOOKUP(H120,[1]Sheet1!$A:$D,4,0)</f>
        <v>#N/A</v>
      </c>
      <c r="BX120" s="6" t="s">
        <v>142</v>
      </c>
      <c r="BY120" s="6" t="s">
        <v>298</v>
      </c>
      <c r="BZ120" s="6" t="s">
        <v>124</v>
      </c>
      <c r="CA120" s="6" t="s">
        <v>96</v>
      </c>
      <c r="CB120" s="6" t="s">
        <v>134</v>
      </c>
      <c r="CC120" s="6" t="s">
        <v>157</v>
      </c>
      <c r="CD120" s="6" t="s">
        <v>90</v>
      </c>
      <c r="CE120" s="6">
        <v>210</v>
      </c>
      <c r="CF120">
        <f t="shared" si="9"/>
        <v>1</v>
      </c>
      <c r="CG120">
        <f t="shared" si="10"/>
        <v>1</v>
      </c>
      <c r="CH120">
        <f t="shared" si="11"/>
        <v>1</v>
      </c>
    </row>
    <row r="121" spans="1:86" x14ac:dyDescent="0.2">
      <c r="A121">
        <v>118332120803</v>
      </c>
      <c r="B121">
        <v>451177479</v>
      </c>
      <c r="C121" s="1">
        <v>45076.667928240742</v>
      </c>
      <c r="D121" s="1">
        <v>45076.672303240739</v>
      </c>
      <c r="E121" t="s">
        <v>714</v>
      </c>
      <c r="F121" s="4" t="s">
        <v>715</v>
      </c>
      <c r="G121" s="4" t="s">
        <v>716</v>
      </c>
      <c r="H121" t="s">
        <v>717</v>
      </c>
      <c r="K121" s="16">
        <f t="shared" si="6"/>
        <v>1</v>
      </c>
      <c r="L121" s="16">
        <v>1</v>
      </c>
      <c r="M121">
        <v>10</v>
      </c>
      <c r="O121" t="s">
        <v>77</v>
      </c>
      <c r="P121" t="s">
        <v>77</v>
      </c>
      <c r="Q121" t="s">
        <v>77</v>
      </c>
      <c r="R121" t="s">
        <v>77</v>
      </c>
      <c r="S121" t="s">
        <v>77</v>
      </c>
      <c r="U121">
        <v>480</v>
      </c>
      <c r="V121">
        <v>240</v>
      </c>
      <c r="X121" s="21">
        <f t="shared" si="7"/>
        <v>2</v>
      </c>
      <c r="Y121" s="21" t="str">
        <f t="shared" si="8"/>
        <v/>
      </c>
      <c r="Z121" t="s">
        <v>166</v>
      </c>
      <c r="AC121" t="s">
        <v>22</v>
      </c>
      <c r="AO121" t="s">
        <v>22</v>
      </c>
      <c r="BE121" t="s">
        <v>22</v>
      </c>
      <c r="BN121" t="s">
        <v>82</v>
      </c>
      <c r="BQ121" t="s">
        <v>83</v>
      </c>
      <c r="BT121" s="7">
        <v>3326.22</v>
      </c>
      <c r="BU121" s="7" t="e">
        <f>VLOOKUP(H121,[1]Sheet1!$A:$D,2,0)</f>
        <v>#N/A</v>
      </c>
      <c r="BV121" s="7" t="e">
        <f>VLOOKUP(H121,[1]Sheet1!$A:$D,3,0)</f>
        <v>#N/A</v>
      </c>
      <c r="BW121" s="7" t="e">
        <f>VLOOKUP(H121,[1]Sheet1!$A:$D,4,0)</f>
        <v>#N/A</v>
      </c>
      <c r="BX121" s="6" t="s">
        <v>125</v>
      </c>
      <c r="BY121" s="6" t="s">
        <v>231</v>
      </c>
      <c r="BZ121" s="6" t="s">
        <v>86</v>
      </c>
      <c r="CA121" s="6" t="s">
        <v>96</v>
      </c>
      <c r="CB121" s="6" t="s">
        <v>97</v>
      </c>
      <c r="CC121" s="6" t="s">
        <v>162</v>
      </c>
      <c r="CD121" s="6" t="s">
        <v>90</v>
      </c>
      <c r="CE121" s="6">
        <v>13</v>
      </c>
      <c r="CF121">
        <f t="shared" si="9"/>
        <v>1</v>
      </c>
      <c r="CG121">
        <f t="shared" si="10"/>
        <v>1</v>
      </c>
      <c r="CH121">
        <f t="shared" si="11"/>
        <v>1</v>
      </c>
    </row>
    <row r="122" spans="1:86" x14ac:dyDescent="0.2">
      <c r="A122">
        <v>118332126132</v>
      </c>
      <c r="B122">
        <v>451177479</v>
      </c>
      <c r="C122" s="1">
        <v>45076.671689814815</v>
      </c>
      <c r="D122" s="1">
        <v>45076.6718287037</v>
      </c>
      <c r="E122" t="s">
        <v>718</v>
      </c>
      <c r="F122" s="4" t="s">
        <v>719</v>
      </c>
      <c r="G122" s="4" t="s">
        <v>720</v>
      </c>
      <c r="H122" t="s">
        <v>721</v>
      </c>
      <c r="K122" s="16">
        <f t="shared" si="6"/>
        <v>1</v>
      </c>
      <c r="L122" s="16">
        <v>1</v>
      </c>
      <c r="M122">
        <v>9</v>
      </c>
      <c r="X122" s="21" t="str">
        <f t="shared" si="7"/>
        <v/>
      </c>
      <c r="Y122" s="21" t="str">
        <f t="shared" si="8"/>
        <v/>
      </c>
      <c r="BT122" s="7">
        <v>5542.5</v>
      </c>
      <c r="BU122" s="7" t="e">
        <f>VLOOKUP(H122,[1]Sheet1!$A:$D,2,0)</f>
        <v>#N/A</v>
      </c>
      <c r="BV122" s="7" t="e">
        <f>VLOOKUP(H122,[1]Sheet1!$A:$D,3,0)</f>
        <v>#N/A</v>
      </c>
      <c r="BW122" s="7" t="e">
        <f>VLOOKUP(H122,[1]Sheet1!$A:$D,4,0)</f>
        <v>#N/A</v>
      </c>
      <c r="BX122" s="6" t="s">
        <v>136</v>
      </c>
      <c r="BY122" s="6" t="s">
        <v>664</v>
      </c>
      <c r="BZ122" s="6" t="s">
        <v>86</v>
      </c>
      <c r="CA122" s="6" t="s">
        <v>96</v>
      </c>
      <c r="CB122" s="6" t="s">
        <v>139</v>
      </c>
      <c r="CC122" s="6" t="s">
        <v>162</v>
      </c>
      <c r="CD122" s="6" t="s">
        <v>90</v>
      </c>
      <c r="CE122" s="6">
        <v>182</v>
      </c>
      <c r="CF122">
        <f t="shared" si="9"/>
        <v>0</v>
      </c>
      <c r="CG122">
        <f t="shared" si="10"/>
        <v>0</v>
      </c>
      <c r="CH122">
        <f t="shared" si="11"/>
        <v>0</v>
      </c>
    </row>
    <row r="123" spans="1:86" x14ac:dyDescent="0.2">
      <c r="A123">
        <v>118332121763</v>
      </c>
      <c r="B123">
        <v>451177479</v>
      </c>
      <c r="C123" s="1">
        <v>45076.668599537035</v>
      </c>
      <c r="D123" s="1">
        <v>45076.670995370368</v>
      </c>
      <c r="E123" t="s">
        <v>722</v>
      </c>
      <c r="F123" s="4" t="s">
        <v>723</v>
      </c>
      <c r="G123" s="4" t="s">
        <v>724</v>
      </c>
      <c r="H123" t="s">
        <v>725</v>
      </c>
      <c r="K123" s="16">
        <f t="shared" si="6"/>
        <v>-1</v>
      </c>
      <c r="L123" s="16">
        <v>1</v>
      </c>
      <c r="M123">
        <v>3</v>
      </c>
      <c r="N123" t="s">
        <v>726</v>
      </c>
      <c r="O123" t="s">
        <v>79</v>
      </c>
      <c r="P123" t="s">
        <v>78</v>
      </c>
      <c r="Q123" t="s">
        <v>76</v>
      </c>
      <c r="R123" t="s">
        <v>79</v>
      </c>
      <c r="S123" t="s">
        <v>76</v>
      </c>
      <c r="U123">
        <v>45</v>
      </c>
      <c r="V123">
        <v>15</v>
      </c>
      <c r="X123" s="21">
        <f t="shared" si="7"/>
        <v>3</v>
      </c>
      <c r="Y123" s="21" t="str">
        <f t="shared" si="8"/>
        <v/>
      </c>
      <c r="Z123" t="s">
        <v>103</v>
      </c>
      <c r="AC123" t="s">
        <v>22</v>
      </c>
      <c r="AO123" t="s">
        <v>22</v>
      </c>
      <c r="BE123" t="s">
        <v>22</v>
      </c>
      <c r="BN123" t="s">
        <v>82</v>
      </c>
      <c r="BQ123" t="s">
        <v>108</v>
      </c>
      <c r="BT123" s="7">
        <v>2885.58</v>
      </c>
      <c r="BU123" s="7" t="e">
        <f>VLOOKUP(H123,[1]Sheet1!$A:$D,2,0)</f>
        <v>#N/A</v>
      </c>
      <c r="BV123" s="7" t="e">
        <f>VLOOKUP(H123,[1]Sheet1!$A:$D,3,0)</f>
        <v>#N/A</v>
      </c>
      <c r="BW123" s="7" t="e">
        <f>VLOOKUP(H123,[1]Sheet1!$A:$D,4,0)</f>
        <v>#N/A</v>
      </c>
      <c r="BX123" s="6" t="s">
        <v>129</v>
      </c>
      <c r="BY123" s="6" t="s">
        <v>214</v>
      </c>
      <c r="BZ123" s="6" t="s">
        <v>86</v>
      </c>
      <c r="CA123" s="6" t="s">
        <v>96</v>
      </c>
      <c r="CB123" s="6" t="s">
        <v>139</v>
      </c>
      <c r="CC123" s="6" t="s">
        <v>162</v>
      </c>
      <c r="CD123" s="6" t="s">
        <v>90</v>
      </c>
      <c r="CE123" s="6">
        <v>100</v>
      </c>
      <c r="CF123">
        <f t="shared" si="9"/>
        <v>1</v>
      </c>
      <c r="CG123">
        <f t="shared" si="10"/>
        <v>1</v>
      </c>
      <c r="CH123">
        <f t="shared" si="11"/>
        <v>1</v>
      </c>
    </row>
    <row r="124" spans="1:86" x14ac:dyDescent="0.2">
      <c r="A124">
        <v>118332123252</v>
      </c>
      <c r="B124">
        <v>451177479</v>
      </c>
      <c r="C124" s="1">
        <v>45076.669432870367</v>
      </c>
      <c r="D124" s="1">
        <v>45076.670694444445</v>
      </c>
      <c r="E124" t="s">
        <v>727</v>
      </c>
      <c r="F124" s="4" t="s">
        <v>728</v>
      </c>
      <c r="G124" s="4" t="s">
        <v>729</v>
      </c>
      <c r="H124" t="s">
        <v>730</v>
      </c>
      <c r="K124" s="16">
        <f t="shared" si="6"/>
        <v>-1</v>
      </c>
      <c r="L124" s="16">
        <v>1</v>
      </c>
      <c r="M124">
        <v>5</v>
      </c>
      <c r="O124" t="s">
        <v>76</v>
      </c>
      <c r="P124" t="s">
        <v>76</v>
      </c>
      <c r="Q124" t="s">
        <v>76</v>
      </c>
      <c r="R124" t="s">
        <v>76</v>
      </c>
      <c r="S124" t="s">
        <v>76</v>
      </c>
      <c r="U124">
        <v>3</v>
      </c>
      <c r="X124" s="21" t="str">
        <f t="shared" si="7"/>
        <v/>
      </c>
      <c r="Y124" s="21" t="str">
        <f t="shared" si="8"/>
        <v/>
      </c>
      <c r="Z124" t="s">
        <v>168</v>
      </c>
      <c r="AC124" t="s">
        <v>22</v>
      </c>
      <c r="AO124" t="s">
        <v>22</v>
      </c>
      <c r="BE124" t="s">
        <v>22</v>
      </c>
      <c r="BN124" t="s">
        <v>82</v>
      </c>
      <c r="BQ124" t="s">
        <v>108</v>
      </c>
      <c r="BT124" s="7">
        <v>2126.88</v>
      </c>
      <c r="BU124" s="7" t="e">
        <f>VLOOKUP(H124,[1]Sheet1!$A:$D,2,0)</f>
        <v>#N/A</v>
      </c>
      <c r="BV124" s="7" t="e">
        <f>VLOOKUP(H124,[1]Sheet1!$A:$D,3,0)</f>
        <v>#N/A</v>
      </c>
      <c r="BW124" s="7" t="e">
        <f>VLOOKUP(H124,[1]Sheet1!$A:$D,4,0)</f>
        <v>#N/A</v>
      </c>
      <c r="BX124" s="6" t="s">
        <v>125</v>
      </c>
      <c r="BY124" s="6" t="s">
        <v>298</v>
      </c>
      <c r="BZ124" s="6" t="s">
        <v>124</v>
      </c>
      <c r="CA124" s="6" t="s">
        <v>96</v>
      </c>
      <c r="CB124" s="6" t="s">
        <v>139</v>
      </c>
      <c r="CC124" s="6" t="s">
        <v>157</v>
      </c>
      <c r="CD124" s="6" t="s">
        <v>90</v>
      </c>
      <c r="CE124" s="6">
        <v>87</v>
      </c>
      <c r="CF124">
        <f t="shared" si="9"/>
        <v>1</v>
      </c>
      <c r="CG124">
        <f t="shared" si="10"/>
        <v>1</v>
      </c>
      <c r="CH124">
        <f t="shared" si="11"/>
        <v>1</v>
      </c>
    </row>
    <row r="125" spans="1:86" x14ac:dyDescent="0.2">
      <c r="A125">
        <v>118332123475</v>
      </c>
      <c r="B125">
        <v>451177479</v>
      </c>
      <c r="C125" s="1">
        <v>45076.66982638889</v>
      </c>
      <c r="D125" s="1">
        <v>45076.670636574076</v>
      </c>
      <c r="E125" t="s">
        <v>731</v>
      </c>
      <c r="F125" s="4" t="s">
        <v>732</v>
      </c>
      <c r="G125" s="4" t="s">
        <v>733</v>
      </c>
      <c r="H125" t="s">
        <v>734</v>
      </c>
      <c r="K125" s="16">
        <f t="shared" si="6"/>
        <v>1</v>
      </c>
      <c r="L125" s="16">
        <v>1</v>
      </c>
      <c r="M125">
        <v>9</v>
      </c>
      <c r="O125" t="s">
        <v>77</v>
      </c>
      <c r="P125" t="s">
        <v>77</v>
      </c>
      <c r="Q125" t="s">
        <v>79</v>
      </c>
      <c r="R125" t="s">
        <v>79</v>
      </c>
      <c r="S125" t="s">
        <v>79</v>
      </c>
      <c r="T125" t="s">
        <v>735</v>
      </c>
      <c r="U125">
        <v>120</v>
      </c>
      <c r="V125">
        <v>20</v>
      </c>
      <c r="X125" s="21">
        <f t="shared" si="7"/>
        <v>6</v>
      </c>
      <c r="Y125" s="21" t="str">
        <f t="shared" si="8"/>
        <v/>
      </c>
      <c r="Z125" t="s">
        <v>167</v>
      </c>
      <c r="BT125" s="7">
        <v>18005.68</v>
      </c>
      <c r="BU125" s="7" t="e">
        <f>VLOOKUP(H125,[1]Sheet1!$A:$D,2,0)</f>
        <v>#N/A</v>
      </c>
      <c r="BV125" s="7" t="e">
        <f>VLOOKUP(H125,[1]Sheet1!$A:$D,3,0)</f>
        <v>#N/A</v>
      </c>
      <c r="BW125" s="7" t="e">
        <f>VLOOKUP(H125,[1]Sheet1!$A:$D,4,0)</f>
        <v>#N/A</v>
      </c>
      <c r="BX125" s="6" t="s">
        <v>129</v>
      </c>
      <c r="BY125" s="6" t="s">
        <v>231</v>
      </c>
      <c r="BZ125" s="6" t="s">
        <v>86</v>
      </c>
      <c r="CA125" s="6" t="s">
        <v>87</v>
      </c>
      <c r="CB125" s="6" t="s">
        <v>97</v>
      </c>
      <c r="CC125" s="6" t="s">
        <v>162</v>
      </c>
      <c r="CD125" s="6" t="s">
        <v>90</v>
      </c>
      <c r="CE125" s="6">
        <v>201</v>
      </c>
      <c r="CF125">
        <f t="shared" si="9"/>
        <v>0</v>
      </c>
      <c r="CG125">
        <f t="shared" si="10"/>
        <v>0</v>
      </c>
      <c r="CH125">
        <f t="shared" si="11"/>
        <v>0</v>
      </c>
    </row>
    <row r="126" spans="1:86" x14ac:dyDescent="0.2">
      <c r="A126">
        <v>118332121272</v>
      </c>
      <c r="B126">
        <v>451177479</v>
      </c>
      <c r="C126" s="1">
        <v>45076.668321759258</v>
      </c>
      <c r="D126" s="1">
        <v>45076.670497685183</v>
      </c>
      <c r="E126" t="s">
        <v>736</v>
      </c>
      <c r="F126" s="4" t="s">
        <v>737</v>
      </c>
      <c r="G126" s="4" t="s">
        <v>738</v>
      </c>
      <c r="H126" t="s">
        <v>739</v>
      </c>
      <c r="K126" s="16">
        <f t="shared" si="6"/>
        <v>1</v>
      </c>
      <c r="L126" s="16">
        <v>1</v>
      </c>
      <c r="M126">
        <v>9</v>
      </c>
      <c r="O126" t="s">
        <v>77</v>
      </c>
      <c r="P126" t="s">
        <v>77</v>
      </c>
      <c r="Q126" t="s">
        <v>77</v>
      </c>
      <c r="R126" t="s">
        <v>76</v>
      </c>
      <c r="S126" t="s">
        <v>77</v>
      </c>
      <c r="T126" t="s">
        <v>740</v>
      </c>
      <c r="U126">
        <v>120</v>
      </c>
      <c r="V126">
        <v>8</v>
      </c>
      <c r="X126" s="21">
        <f t="shared" si="7"/>
        <v>15</v>
      </c>
      <c r="Y126" s="21" t="str">
        <f t="shared" si="8"/>
        <v/>
      </c>
      <c r="Z126" t="s">
        <v>167</v>
      </c>
      <c r="AD126" t="s">
        <v>23</v>
      </c>
      <c r="AP126" t="s">
        <v>34</v>
      </c>
      <c r="BF126" t="s">
        <v>48</v>
      </c>
      <c r="BN126" t="s">
        <v>82</v>
      </c>
      <c r="BQ126" t="s">
        <v>108</v>
      </c>
      <c r="BT126" s="7">
        <v>3519.14</v>
      </c>
      <c r="BU126" s="7" t="e">
        <f>VLOOKUP(H126,[1]Sheet1!$A:$D,2,0)</f>
        <v>#N/A</v>
      </c>
      <c r="BV126" s="7" t="e">
        <f>VLOOKUP(H126,[1]Sheet1!$A:$D,3,0)</f>
        <v>#N/A</v>
      </c>
      <c r="BW126" s="7" t="e">
        <f>VLOOKUP(H126,[1]Sheet1!$A:$D,4,0)</f>
        <v>#N/A</v>
      </c>
      <c r="BX126" s="6" t="s">
        <v>129</v>
      </c>
      <c r="BY126" s="6" t="s">
        <v>214</v>
      </c>
      <c r="BZ126" s="6" t="s">
        <v>86</v>
      </c>
      <c r="CA126" s="6" t="s">
        <v>96</v>
      </c>
      <c r="CB126" s="6" t="s">
        <v>134</v>
      </c>
      <c r="CC126" s="6" t="s">
        <v>162</v>
      </c>
      <c r="CD126" s="6" t="s">
        <v>90</v>
      </c>
      <c r="CE126" s="6">
        <v>165</v>
      </c>
      <c r="CF126">
        <f t="shared" si="9"/>
        <v>1</v>
      </c>
      <c r="CG126">
        <f t="shared" si="10"/>
        <v>1</v>
      </c>
      <c r="CH126">
        <f t="shared" si="11"/>
        <v>1</v>
      </c>
    </row>
    <row r="127" spans="1:86" x14ac:dyDescent="0.2">
      <c r="A127">
        <v>118332122702</v>
      </c>
      <c r="B127">
        <v>451177479</v>
      </c>
      <c r="C127" s="1">
        <v>45076.669363425928</v>
      </c>
      <c r="D127" s="1">
        <v>45076.669444444444</v>
      </c>
      <c r="E127" t="s">
        <v>741</v>
      </c>
      <c r="F127" s="4" t="s">
        <v>742</v>
      </c>
      <c r="G127" s="4" t="s">
        <v>743</v>
      </c>
      <c r="H127" t="s">
        <v>744</v>
      </c>
      <c r="K127" s="16">
        <f t="shared" si="6"/>
        <v>0</v>
      </c>
      <c r="L127" s="16">
        <v>1</v>
      </c>
      <c r="M127">
        <v>8</v>
      </c>
      <c r="X127" s="21" t="str">
        <f t="shared" si="7"/>
        <v/>
      </c>
      <c r="Y127" s="21" t="str">
        <f t="shared" si="8"/>
        <v/>
      </c>
      <c r="BT127" s="7">
        <v>7547.4</v>
      </c>
      <c r="BU127" s="7" t="e">
        <f>VLOOKUP(H127,[1]Sheet1!$A:$D,2,0)</f>
        <v>#N/A</v>
      </c>
      <c r="BV127" s="7" t="e">
        <f>VLOOKUP(H127,[1]Sheet1!$A:$D,3,0)</f>
        <v>#N/A</v>
      </c>
      <c r="BW127" s="7" t="e">
        <f>VLOOKUP(H127,[1]Sheet1!$A:$D,4,0)</f>
        <v>#N/A</v>
      </c>
      <c r="BX127" s="6" t="s">
        <v>94</v>
      </c>
      <c r="BY127" s="6" t="s">
        <v>745</v>
      </c>
      <c r="BZ127" s="6" t="s">
        <v>86</v>
      </c>
      <c r="CA127" s="6" t="s">
        <v>96</v>
      </c>
      <c r="CB127" s="6" t="s">
        <v>97</v>
      </c>
      <c r="CC127" s="6" t="s">
        <v>162</v>
      </c>
      <c r="CD127" s="6" t="s">
        <v>153</v>
      </c>
      <c r="CE127" s="6">
        <v>209</v>
      </c>
      <c r="CF127">
        <f t="shared" si="9"/>
        <v>0</v>
      </c>
      <c r="CG127">
        <f t="shared" si="10"/>
        <v>0</v>
      </c>
      <c r="CH127">
        <f t="shared" si="11"/>
        <v>0</v>
      </c>
    </row>
    <row r="128" spans="1:86" x14ac:dyDescent="0.2">
      <c r="A128">
        <v>118332122269</v>
      </c>
      <c r="B128">
        <v>451177479</v>
      </c>
      <c r="C128" s="1">
        <v>45076.669027777774</v>
      </c>
      <c r="D128" s="1">
        <v>45076.669120370374</v>
      </c>
      <c r="E128" t="s">
        <v>746</v>
      </c>
      <c r="F128" s="4" t="s">
        <v>747</v>
      </c>
      <c r="G128" s="4" t="s">
        <v>748</v>
      </c>
      <c r="H128" t="s">
        <v>749</v>
      </c>
      <c r="K128" s="16">
        <f t="shared" si="6"/>
        <v>1</v>
      </c>
      <c r="L128" s="16">
        <v>1</v>
      </c>
      <c r="M128">
        <v>9</v>
      </c>
      <c r="X128" s="21" t="str">
        <f t="shared" si="7"/>
        <v/>
      </c>
      <c r="Y128" s="21" t="str">
        <f t="shared" si="8"/>
        <v/>
      </c>
      <c r="BT128" s="7">
        <v>10483</v>
      </c>
      <c r="BU128" s="7" t="e">
        <f>VLOOKUP(H128,[1]Sheet1!$A:$D,2,0)</f>
        <v>#N/A</v>
      </c>
      <c r="BV128" s="7" t="e">
        <f>VLOOKUP(H128,[1]Sheet1!$A:$D,3,0)</f>
        <v>#N/A</v>
      </c>
      <c r="BW128" s="7" t="e">
        <f>VLOOKUP(H128,[1]Sheet1!$A:$D,4,0)</f>
        <v>#N/A</v>
      </c>
      <c r="BX128" s="6" t="s">
        <v>135</v>
      </c>
      <c r="BY128" s="6" t="s">
        <v>750</v>
      </c>
      <c r="BZ128" s="6" t="s">
        <v>86</v>
      </c>
      <c r="CA128" s="6" t="s">
        <v>87</v>
      </c>
      <c r="CB128" s="6" t="s">
        <v>88</v>
      </c>
      <c r="CC128" s="6" t="s">
        <v>154</v>
      </c>
      <c r="CD128" s="6" t="s">
        <v>90</v>
      </c>
      <c r="CE128" s="6">
        <v>157</v>
      </c>
      <c r="CF128">
        <f t="shared" si="9"/>
        <v>0</v>
      </c>
      <c r="CG128">
        <f t="shared" si="10"/>
        <v>0</v>
      </c>
      <c r="CH128">
        <f t="shared" si="11"/>
        <v>0</v>
      </c>
    </row>
    <row r="129" spans="1:86" x14ac:dyDescent="0.2">
      <c r="A129">
        <v>118332120346</v>
      </c>
      <c r="B129">
        <v>451177479</v>
      </c>
      <c r="C129" s="1">
        <v>45076.667488425926</v>
      </c>
      <c r="D129" s="1">
        <v>45076.668715277781</v>
      </c>
      <c r="E129" t="s">
        <v>751</v>
      </c>
      <c r="F129" s="4" t="s">
        <v>752</v>
      </c>
      <c r="G129" s="4" t="s">
        <v>753</v>
      </c>
      <c r="H129" t="s">
        <v>754</v>
      </c>
      <c r="K129" s="16">
        <f t="shared" si="6"/>
        <v>1</v>
      </c>
      <c r="L129" s="16">
        <v>1</v>
      </c>
      <c r="M129">
        <v>10</v>
      </c>
      <c r="O129" t="s">
        <v>77</v>
      </c>
      <c r="P129" t="s">
        <v>77</v>
      </c>
      <c r="Q129" t="s">
        <v>77</v>
      </c>
      <c r="R129" t="s">
        <v>77</v>
      </c>
      <c r="S129" t="s">
        <v>77</v>
      </c>
      <c r="U129">
        <v>60</v>
      </c>
      <c r="V129">
        <v>25</v>
      </c>
      <c r="W129">
        <v>40</v>
      </c>
      <c r="X129" s="21">
        <f t="shared" si="7"/>
        <v>2.4</v>
      </c>
      <c r="Y129" s="21">
        <f t="shared" si="8"/>
        <v>1.6</v>
      </c>
      <c r="Z129" t="s">
        <v>167</v>
      </c>
      <c r="AD129" t="s">
        <v>23</v>
      </c>
      <c r="AI129" t="s">
        <v>28</v>
      </c>
      <c r="AJ129" t="s">
        <v>29</v>
      </c>
      <c r="AU129" t="s">
        <v>39</v>
      </c>
      <c r="AV129" t="s">
        <v>40</v>
      </c>
      <c r="BJ129" t="s">
        <v>52</v>
      </c>
      <c r="BN129" t="s">
        <v>312</v>
      </c>
      <c r="BQ129" t="s">
        <v>313</v>
      </c>
      <c r="BT129" s="7">
        <v>1000</v>
      </c>
      <c r="BU129" s="7" t="e">
        <f>VLOOKUP(H129,[1]Sheet1!$A:$D,2,0)</f>
        <v>#N/A</v>
      </c>
      <c r="BV129" s="7" t="e">
        <f>VLOOKUP(H129,[1]Sheet1!$A:$D,3,0)</f>
        <v>#N/A</v>
      </c>
      <c r="BW129" s="7" t="e">
        <f>VLOOKUP(H129,[1]Sheet1!$A:$D,4,0)</f>
        <v>#N/A</v>
      </c>
      <c r="BX129" s="6" t="s">
        <v>94</v>
      </c>
      <c r="BY129" s="6" t="s">
        <v>755</v>
      </c>
      <c r="BZ129" s="6" t="s">
        <v>86</v>
      </c>
      <c r="CA129" s="6" t="s">
        <v>96</v>
      </c>
      <c r="CB129" s="6" t="s">
        <v>97</v>
      </c>
      <c r="CC129" s="6" t="s">
        <v>151</v>
      </c>
      <c r="CD129" s="6" t="s">
        <v>90</v>
      </c>
      <c r="CE129" s="6">
        <v>12</v>
      </c>
      <c r="CF129">
        <f t="shared" si="9"/>
        <v>3</v>
      </c>
      <c r="CG129">
        <f t="shared" si="10"/>
        <v>2</v>
      </c>
      <c r="CH129">
        <f t="shared" si="11"/>
        <v>1</v>
      </c>
    </row>
    <row r="130" spans="1:86" x14ac:dyDescent="0.2">
      <c r="A130">
        <v>118332121584</v>
      </c>
      <c r="B130">
        <v>451177479</v>
      </c>
      <c r="C130" s="1">
        <v>45076.668564814812</v>
      </c>
      <c r="D130" s="1">
        <v>45076.668668981481</v>
      </c>
      <c r="E130" t="s">
        <v>756</v>
      </c>
      <c r="F130" s="4" t="s">
        <v>757</v>
      </c>
      <c r="G130" s="4" t="s">
        <v>758</v>
      </c>
      <c r="H130" t="s">
        <v>759</v>
      </c>
      <c r="K130" s="16">
        <f t="shared" si="6"/>
        <v>-1</v>
      </c>
      <c r="L130" s="16">
        <v>1</v>
      </c>
      <c r="M130">
        <v>6</v>
      </c>
      <c r="X130" s="21" t="str">
        <f t="shared" si="7"/>
        <v/>
      </c>
      <c r="Y130" s="21" t="str">
        <f t="shared" si="8"/>
        <v/>
      </c>
      <c r="BT130" s="7">
        <v>0</v>
      </c>
      <c r="BU130" s="7" t="e">
        <f>VLOOKUP(H130,[1]Sheet1!$A:$D,2,0)</f>
        <v>#N/A</v>
      </c>
      <c r="BV130" s="7" t="e">
        <f>VLOOKUP(H130,[1]Sheet1!$A:$D,3,0)</f>
        <v>#N/A</v>
      </c>
      <c r="BW130" s="7" t="e">
        <f>VLOOKUP(H130,[1]Sheet1!$A:$D,4,0)</f>
        <v>#N/A</v>
      </c>
      <c r="BX130" s="6" t="s">
        <v>94</v>
      </c>
      <c r="BY130" s="6" t="s">
        <v>298</v>
      </c>
      <c r="BZ130" s="6" t="s">
        <v>124</v>
      </c>
      <c r="CA130" s="6" t="s">
        <v>87</v>
      </c>
      <c r="CB130" s="6" t="s">
        <v>97</v>
      </c>
      <c r="CC130" s="6" t="s">
        <v>157</v>
      </c>
      <c r="CD130" s="6" t="s">
        <v>90</v>
      </c>
      <c r="CE130" s="6">
        <v>13</v>
      </c>
      <c r="CF130">
        <f t="shared" si="9"/>
        <v>0</v>
      </c>
      <c r="CG130">
        <f t="shared" si="10"/>
        <v>0</v>
      </c>
      <c r="CH130">
        <f t="shared" si="11"/>
        <v>0</v>
      </c>
    </row>
  </sheetData>
  <autoFilter ref="F3:CH130" xr:uid="{1E9085EA-B52E-4B79-A6ED-D6DFB117927B}"/>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130"/>
  <sheetViews>
    <sheetView topLeftCell="F1" workbookViewId="0">
      <pane xSplit="2" ySplit="3" topLeftCell="H4" activePane="bottomRight" state="frozen"/>
      <selection pane="topRight" activeCell="H1" sqref="H1"/>
      <selection pane="bottomLeft" activeCell="F3" sqref="F3"/>
      <selection pane="bottomRight" activeCell="BS11" sqref="BS11"/>
    </sheetView>
  </sheetViews>
  <sheetFormatPr baseColWidth="10" defaultColWidth="8.83203125" defaultRowHeight="15" x14ac:dyDescent="0.2"/>
  <cols>
    <col min="1" max="2" width="8.6640625" hidden="1" customWidth="1"/>
    <col min="3" max="3" width="11.83203125" hidden="1" customWidth="1"/>
    <col min="4" max="4" width="17.83203125" hidden="1" customWidth="1"/>
    <col min="5" max="5" width="14.5" bestFit="1" customWidth="1"/>
    <col min="6" max="7" width="14.1640625" style="4" bestFit="1" customWidth="1"/>
    <col min="11" max="11" width="0" hidden="1" customWidth="1"/>
    <col min="69" max="69" width="0" hidden="1" customWidth="1"/>
    <col min="70" max="70" width="11.1640625" style="6" bestFit="1" customWidth="1"/>
    <col min="71" max="78" width="8.6640625" style="6"/>
  </cols>
  <sheetData>
    <row r="1" spans="1:78" x14ac:dyDescent="0.2">
      <c r="L1">
        <v>1</v>
      </c>
      <c r="M1">
        <v>2</v>
      </c>
      <c r="N1">
        <v>3</v>
      </c>
      <c r="O1">
        <v>3</v>
      </c>
      <c r="P1">
        <v>3</v>
      </c>
      <c r="Q1">
        <v>3</v>
      </c>
      <c r="R1">
        <v>3</v>
      </c>
      <c r="S1">
        <v>3</v>
      </c>
      <c r="T1">
        <v>4</v>
      </c>
      <c r="U1">
        <v>4</v>
      </c>
      <c r="V1">
        <v>4</v>
      </c>
      <c r="W1">
        <v>5</v>
      </c>
      <c r="X1">
        <v>5</v>
      </c>
      <c r="Y1">
        <v>6</v>
      </c>
      <c r="Z1">
        <v>7</v>
      </c>
      <c r="AA1">
        <v>7</v>
      </c>
      <c r="AB1">
        <v>7</v>
      </c>
      <c r="AC1">
        <v>7</v>
      </c>
      <c r="AD1">
        <v>7</v>
      </c>
      <c r="AE1">
        <v>7</v>
      </c>
      <c r="AF1">
        <v>7</v>
      </c>
      <c r="AG1">
        <v>7</v>
      </c>
      <c r="AH1">
        <v>7</v>
      </c>
      <c r="AI1">
        <v>7</v>
      </c>
      <c r="AJ1">
        <v>7</v>
      </c>
      <c r="AK1">
        <v>7</v>
      </c>
      <c r="AL1">
        <v>8</v>
      </c>
      <c r="AM1">
        <v>8</v>
      </c>
      <c r="AN1">
        <v>8</v>
      </c>
      <c r="AO1">
        <v>8</v>
      </c>
      <c r="AP1">
        <v>8</v>
      </c>
      <c r="AQ1">
        <v>8</v>
      </c>
      <c r="AR1">
        <v>8</v>
      </c>
      <c r="AS1">
        <v>8</v>
      </c>
      <c r="AT1">
        <v>8</v>
      </c>
      <c r="AU1">
        <v>8</v>
      </c>
      <c r="AV1">
        <v>8</v>
      </c>
      <c r="AW1">
        <v>8</v>
      </c>
      <c r="AX1">
        <v>8</v>
      </c>
      <c r="AY1">
        <v>8</v>
      </c>
      <c r="AZ1">
        <v>8</v>
      </c>
      <c r="BA1">
        <v>8</v>
      </c>
      <c r="BB1">
        <v>9</v>
      </c>
      <c r="BC1">
        <v>9</v>
      </c>
      <c r="BD1">
        <v>9</v>
      </c>
      <c r="BE1">
        <v>9</v>
      </c>
      <c r="BF1">
        <v>9</v>
      </c>
      <c r="BG1">
        <v>9</v>
      </c>
      <c r="BH1">
        <v>9</v>
      </c>
      <c r="BI1">
        <v>9</v>
      </c>
      <c r="BJ1">
        <v>9</v>
      </c>
      <c r="BK1">
        <v>10</v>
      </c>
      <c r="BL1">
        <v>10</v>
      </c>
      <c r="BM1">
        <v>11</v>
      </c>
      <c r="BN1">
        <v>12</v>
      </c>
      <c r="BO1">
        <v>12</v>
      </c>
      <c r="BP1">
        <v>13</v>
      </c>
      <c r="BQ1">
        <v>14</v>
      </c>
    </row>
    <row r="2" spans="1:78" s="2" customFormat="1" ht="14" x14ac:dyDescent="0.15">
      <c r="A2" s="2" t="s">
        <v>169</v>
      </c>
      <c r="B2" s="2" t="s">
        <v>170</v>
      </c>
      <c r="C2" s="2" t="s">
        <v>171</v>
      </c>
      <c r="D2" s="2" t="s">
        <v>172</v>
      </c>
      <c r="E2" s="2" t="s">
        <v>173</v>
      </c>
      <c r="F2" s="3" t="s">
        <v>0</v>
      </c>
      <c r="G2" s="3" t="s">
        <v>1</v>
      </c>
      <c r="H2" s="2" t="s">
        <v>2</v>
      </c>
      <c r="I2" s="2" t="s">
        <v>3</v>
      </c>
      <c r="J2" s="2" t="s">
        <v>4</v>
      </c>
      <c r="K2" s="2" t="s">
        <v>760</v>
      </c>
      <c r="L2" s="2" t="s">
        <v>174</v>
      </c>
      <c r="M2" s="2" t="s">
        <v>175</v>
      </c>
      <c r="N2" s="2" t="s">
        <v>176</v>
      </c>
      <c r="T2" s="2" t="s">
        <v>177</v>
      </c>
      <c r="W2" s="2" t="s">
        <v>178</v>
      </c>
      <c r="Y2" s="2" t="s">
        <v>21</v>
      </c>
      <c r="Z2" s="2" t="s">
        <v>179</v>
      </c>
      <c r="AL2" s="2" t="s">
        <v>180</v>
      </c>
      <c r="BB2" s="2" t="s">
        <v>181</v>
      </c>
      <c r="BK2" s="2" t="s">
        <v>182</v>
      </c>
      <c r="BM2" s="2" t="s">
        <v>183</v>
      </c>
      <c r="BN2" s="2" t="s">
        <v>184</v>
      </c>
      <c r="BP2" s="2" t="s">
        <v>185</v>
      </c>
      <c r="BQ2" s="2" t="s">
        <v>761</v>
      </c>
      <c r="BR2" s="5" t="s">
        <v>57</v>
      </c>
      <c r="BS2" s="5" t="s">
        <v>61</v>
      </c>
      <c r="BT2" s="5" t="s">
        <v>62</v>
      </c>
      <c r="BU2" s="5" t="s">
        <v>63</v>
      </c>
      <c r="BV2" s="5" t="s">
        <v>64</v>
      </c>
      <c r="BW2" s="5" t="s">
        <v>65</v>
      </c>
      <c r="BX2" s="5" t="s">
        <v>66</v>
      </c>
      <c r="BY2" s="5" t="s">
        <v>67</v>
      </c>
      <c r="BZ2" s="5" t="s">
        <v>68</v>
      </c>
    </row>
    <row r="3" spans="1:78" s="2" customFormat="1" ht="14" x14ac:dyDescent="0.15">
      <c r="F3" s="3"/>
      <c r="G3" s="3"/>
      <c r="L3" s="2" t="s">
        <v>7</v>
      </c>
      <c r="M3" s="2" t="s">
        <v>8</v>
      </c>
      <c r="N3" s="2" t="s">
        <v>9</v>
      </c>
      <c r="O3" s="2" t="s">
        <v>10</v>
      </c>
      <c r="P3" s="2" t="s">
        <v>11</v>
      </c>
      <c r="Q3" s="2" t="s">
        <v>12</v>
      </c>
      <c r="R3" s="2" t="s">
        <v>13</v>
      </c>
      <c r="S3" s="2" t="s">
        <v>14</v>
      </c>
      <c r="T3" s="2" t="s">
        <v>15</v>
      </c>
      <c r="U3" s="2" t="s">
        <v>16</v>
      </c>
      <c r="V3" s="2" t="s">
        <v>17</v>
      </c>
      <c r="W3" s="2" t="s">
        <v>7</v>
      </c>
      <c r="X3" s="2" t="s">
        <v>21</v>
      </c>
      <c r="Y3" s="2" t="s">
        <v>8</v>
      </c>
      <c r="Z3" s="2" t="s">
        <v>22</v>
      </c>
      <c r="AA3" s="2" t="s">
        <v>23</v>
      </c>
      <c r="AB3" s="2" t="s">
        <v>24</v>
      </c>
      <c r="AC3" s="2" t="s">
        <v>25</v>
      </c>
      <c r="AD3" s="2" t="s">
        <v>26</v>
      </c>
      <c r="AE3" s="2" t="s">
        <v>27</v>
      </c>
      <c r="AF3" s="2" t="s">
        <v>28</v>
      </c>
      <c r="AG3" s="2" t="s">
        <v>29</v>
      </c>
      <c r="AH3" s="2" t="s">
        <v>30</v>
      </c>
      <c r="AI3" s="2" t="s">
        <v>31</v>
      </c>
      <c r="AJ3" s="2" t="s">
        <v>32</v>
      </c>
      <c r="AK3" s="2" t="s">
        <v>33</v>
      </c>
      <c r="AL3" s="2" t="s">
        <v>22</v>
      </c>
      <c r="AM3" s="2" t="s">
        <v>34</v>
      </c>
      <c r="AN3" s="2" t="s">
        <v>35</v>
      </c>
      <c r="AO3" s="2" t="s">
        <v>36</v>
      </c>
      <c r="AP3" s="2" t="s">
        <v>37</v>
      </c>
      <c r="AQ3" s="2" t="s">
        <v>38</v>
      </c>
      <c r="AR3" s="2" t="s">
        <v>39</v>
      </c>
      <c r="AS3" s="2" t="s">
        <v>40</v>
      </c>
      <c r="AT3" s="2" t="s">
        <v>41</v>
      </c>
      <c r="AU3" s="2" t="s">
        <v>42</v>
      </c>
      <c r="AV3" s="2" t="s">
        <v>43</v>
      </c>
      <c r="AW3" s="2" t="s">
        <v>44</v>
      </c>
      <c r="AX3" s="2" t="s">
        <v>45</v>
      </c>
      <c r="AY3" s="2" t="s">
        <v>46</v>
      </c>
      <c r="AZ3" s="2" t="s">
        <v>47</v>
      </c>
      <c r="BA3" s="2" t="s">
        <v>33</v>
      </c>
      <c r="BB3" s="2" t="s">
        <v>22</v>
      </c>
      <c r="BC3" s="2" t="s">
        <v>48</v>
      </c>
      <c r="BD3" s="2" t="s">
        <v>49</v>
      </c>
      <c r="BE3" s="2" t="s">
        <v>50</v>
      </c>
      <c r="BF3" s="2" t="s">
        <v>51</v>
      </c>
      <c r="BG3" s="2" t="s">
        <v>52</v>
      </c>
      <c r="BH3" s="2" t="s">
        <v>53</v>
      </c>
      <c r="BI3" s="2" t="s">
        <v>54</v>
      </c>
      <c r="BJ3" s="2" t="s">
        <v>55</v>
      </c>
      <c r="BK3" s="2" t="s">
        <v>7</v>
      </c>
      <c r="BL3" s="2" t="s">
        <v>55</v>
      </c>
      <c r="BM3" s="2" t="s">
        <v>8</v>
      </c>
      <c r="BN3" s="2" t="s">
        <v>7</v>
      </c>
      <c r="BO3" s="2" t="s">
        <v>56</v>
      </c>
      <c r="BP3" s="2" t="s">
        <v>8</v>
      </c>
      <c r="BQ3" s="2" t="s">
        <v>8</v>
      </c>
      <c r="BR3" s="5"/>
      <c r="BS3" s="5"/>
      <c r="BT3" s="5"/>
      <c r="BU3" s="5"/>
      <c r="BV3" s="5"/>
      <c r="BW3" s="5"/>
      <c r="BX3" s="5"/>
      <c r="BY3" s="5"/>
      <c r="BZ3" s="5"/>
    </row>
    <row r="4" spans="1:78" x14ac:dyDescent="0.2">
      <c r="A4">
        <v>118339270419</v>
      </c>
      <c r="B4">
        <v>451177479</v>
      </c>
      <c r="C4" s="1">
        <v>45084.844189814816</v>
      </c>
      <c r="D4" s="1">
        <v>45084.849803240744</v>
      </c>
      <c r="E4" t="s">
        <v>186</v>
      </c>
      <c r="F4" s="4" t="s">
        <v>187</v>
      </c>
      <c r="G4" s="4" t="s">
        <v>188</v>
      </c>
      <c r="H4" t="s">
        <v>189</v>
      </c>
      <c r="L4">
        <v>10</v>
      </c>
      <c r="N4" t="s">
        <v>77</v>
      </c>
      <c r="O4" t="s">
        <v>77</v>
      </c>
      <c r="P4" t="s">
        <v>77</v>
      </c>
      <c r="Q4" t="s">
        <v>79</v>
      </c>
      <c r="R4" t="s">
        <v>77</v>
      </c>
      <c r="T4">
        <v>2</v>
      </c>
      <c r="U4" t="s">
        <v>762</v>
      </c>
      <c r="W4" t="s">
        <v>167</v>
      </c>
      <c r="AA4" t="s">
        <v>23</v>
      </c>
      <c r="AK4" t="s">
        <v>190</v>
      </c>
      <c r="AM4" t="s">
        <v>34</v>
      </c>
      <c r="BC4" t="s">
        <v>48</v>
      </c>
      <c r="BG4" t="s">
        <v>52</v>
      </c>
      <c r="BK4" t="s">
        <v>82</v>
      </c>
      <c r="BN4" t="s">
        <v>108</v>
      </c>
      <c r="BR4" s="7">
        <v>416.4</v>
      </c>
      <c r="BS4" s="6" t="s">
        <v>129</v>
      </c>
      <c r="BT4" s="6" t="s">
        <v>191</v>
      </c>
      <c r="BU4" s="6" t="s">
        <v>86</v>
      </c>
      <c r="BV4" s="6" t="s">
        <v>96</v>
      </c>
      <c r="BW4" s="6" t="s">
        <v>134</v>
      </c>
      <c r="BX4" s="6" t="s">
        <v>162</v>
      </c>
      <c r="BY4" s="6" t="s">
        <v>90</v>
      </c>
      <c r="BZ4" s="6">
        <v>180</v>
      </c>
    </row>
    <row r="5" spans="1:78" x14ac:dyDescent="0.2">
      <c r="A5">
        <v>118339034703</v>
      </c>
      <c r="B5">
        <v>451177479</v>
      </c>
      <c r="C5" s="1">
        <v>45084.678680555553</v>
      </c>
      <c r="D5" s="1">
        <v>45084.678773148145</v>
      </c>
      <c r="E5" t="s">
        <v>192</v>
      </c>
      <c r="F5" s="4" t="s">
        <v>91</v>
      </c>
      <c r="G5" s="4" t="s">
        <v>92</v>
      </c>
      <c r="H5" t="s">
        <v>93</v>
      </c>
      <c r="L5">
        <v>9</v>
      </c>
      <c r="BR5" s="7">
        <v>9738</v>
      </c>
      <c r="BS5" s="6" t="s">
        <v>94</v>
      </c>
      <c r="BT5" s="6" t="s">
        <v>95</v>
      </c>
      <c r="BU5" s="6" t="s">
        <v>86</v>
      </c>
      <c r="BV5" s="6" t="s">
        <v>96</v>
      </c>
      <c r="BW5" s="6" t="s">
        <v>97</v>
      </c>
      <c r="BX5" s="6" t="s">
        <v>89</v>
      </c>
      <c r="BY5" s="6" t="s">
        <v>98</v>
      </c>
      <c r="BZ5" s="6">
        <v>194</v>
      </c>
    </row>
    <row r="6" spans="1:78" x14ac:dyDescent="0.2">
      <c r="A6">
        <v>118338836935</v>
      </c>
      <c r="B6">
        <v>451177479</v>
      </c>
      <c r="C6" s="1">
        <v>45084.465578703705</v>
      </c>
      <c r="D6" s="1">
        <v>45084.468599537038</v>
      </c>
      <c r="E6" t="s">
        <v>193</v>
      </c>
      <c r="F6" s="4" t="s">
        <v>194</v>
      </c>
      <c r="G6" s="4" t="s">
        <v>195</v>
      </c>
      <c r="H6" t="s">
        <v>196</v>
      </c>
      <c r="L6">
        <v>2</v>
      </c>
      <c r="M6" t="s">
        <v>197</v>
      </c>
      <c r="N6" t="s">
        <v>78</v>
      </c>
      <c r="O6" t="s">
        <v>78</v>
      </c>
      <c r="P6" t="s">
        <v>78</v>
      </c>
      <c r="Q6" t="s">
        <v>78</v>
      </c>
      <c r="R6" t="s">
        <v>76</v>
      </c>
      <c r="T6" t="s">
        <v>763</v>
      </c>
      <c r="U6" t="s">
        <v>763</v>
      </c>
      <c r="V6" t="s">
        <v>763</v>
      </c>
      <c r="W6" t="s">
        <v>103</v>
      </c>
      <c r="Y6" t="s">
        <v>198</v>
      </c>
      <c r="AF6" t="s">
        <v>28</v>
      </c>
      <c r="AG6" t="s">
        <v>29</v>
      </c>
      <c r="AM6" t="s">
        <v>34</v>
      </c>
      <c r="BB6" t="s">
        <v>22</v>
      </c>
      <c r="BK6" t="s">
        <v>199</v>
      </c>
      <c r="BM6" t="s">
        <v>200</v>
      </c>
      <c r="BN6" t="s">
        <v>108</v>
      </c>
      <c r="BR6" s="7">
        <v>8191.04</v>
      </c>
      <c r="BS6" s="6" t="s">
        <v>129</v>
      </c>
      <c r="BT6" s="6" t="s">
        <v>191</v>
      </c>
      <c r="BU6" s="6" t="s">
        <v>86</v>
      </c>
      <c r="BV6" s="6" t="s">
        <v>96</v>
      </c>
      <c r="BW6" s="6" t="s">
        <v>139</v>
      </c>
      <c r="BX6" s="6" t="s">
        <v>162</v>
      </c>
      <c r="BY6" s="6" t="s">
        <v>153</v>
      </c>
      <c r="BZ6" s="6">
        <v>175</v>
      </c>
    </row>
    <row r="7" spans="1:78" x14ac:dyDescent="0.2">
      <c r="A7">
        <v>118338647195</v>
      </c>
      <c r="B7">
        <v>451177479</v>
      </c>
      <c r="C7" s="1">
        <v>45084.182615740741</v>
      </c>
      <c r="D7" s="1">
        <v>45084.182708333334</v>
      </c>
      <c r="E7" t="s">
        <v>201</v>
      </c>
      <c r="F7" s="4" t="s">
        <v>202</v>
      </c>
      <c r="G7" s="4" t="s">
        <v>203</v>
      </c>
      <c r="H7" t="s">
        <v>204</v>
      </c>
      <c r="L7">
        <v>10</v>
      </c>
      <c r="BR7" s="7">
        <v>103374.45</v>
      </c>
      <c r="BS7" s="6" t="s">
        <v>94</v>
      </c>
      <c r="BT7" s="6" t="s">
        <v>205</v>
      </c>
      <c r="BU7" s="6" t="s">
        <v>128</v>
      </c>
      <c r="BV7" s="6" t="s">
        <v>126</v>
      </c>
      <c r="BW7" s="6" t="s">
        <v>143</v>
      </c>
      <c r="BX7" s="6" t="s">
        <v>138</v>
      </c>
      <c r="BY7" s="6" t="s">
        <v>98</v>
      </c>
      <c r="BZ7" s="6">
        <v>65</v>
      </c>
    </row>
    <row r="8" spans="1:78" x14ac:dyDescent="0.2">
      <c r="A8">
        <v>118338625850</v>
      </c>
      <c r="B8">
        <v>451177479</v>
      </c>
      <c r="C8" s="1">
        <v>45084.144953703704</v>
      </c>
      <c r="D8" s="1">
        <v>45084.153668981482</v>
      </c>
      <c r="E8" t="s">
        <v>206</v>
      </c>
      <c r="F8" s="4" t="s">
        <v>207</v>
      </c>
      <c r="G8" s="4" t="s">
        <v>208</v>
      </c>
      <c r="H8" t="s">
        <v>209</v>
      </c>
      <c r="L8">
        <v>10</v>
      </c>
      <c r="BR8" s="7">
        <v>442937.35</v>
      </c>
      <c r="BS8" s="6" t="s">
        <v>94</v>
      </c>
      <c r="BT8" s="6" t="s">
        <v>205</v>
      </c>
      <c r="BU8" s="6" t="s">
        <v>128</v>
      </c>
      <c r="BV8" s="6" t="s">
        <v>126</v>
      </c>
      <c r="BW8" s="6" t="s">
        <v>143</v>
      </c>
      <c r="BX8" s="6" t="s">
        <v>138</v>
      </c>
      <c r="BY8" s="6" t="s">
        <v>153</v>
      </c>
      <c r="BZ8" s="6">
        <v>212</v>
      </c>
    </row>
    <row r="9" spans="1:78" x14ac:dyDescent="0.2">
      <c r="A9">
        <v>118338293305</v>
      </c>
      <c r="B9">
        <v>451177479</v>
      </c>
      <c r="C9" s="1">
        <v>45083.85261574074</v>
      </c>
      <c r="D9" s="1">
        <v>45083.853958333333</v>
      </c>
      <c r="E9" t="s">
        <v>210</v>
      </c>
      <c r="F9" s="4" t="s">
        <v>211</v>
      </c>
      <c r="G9" s="4" t="s">
        <v>212</v>
      </c>
      <c r="H9" t="s">
        <v>213</v>
      </c>
      <c r="L9">
        <v>9</v>
      </c>
      <c r="N9" t="s">
        <v>78</v>
      </c>
      <c r="O9" t="s">
        <v>78</v>
      </c>
      <c r="P9" t="s">
        <v>78</v>
      </c>
      <c r="Q9" t="s">
        <v>79</v>
      </c>
      <c r="R9" t="s">
        <v>77</v>
      </c>
      <c r="T9">
        <v>120</v>
      </c>
      <c r="U9">
        <v>30</v>
      </c>
      <c r="W9" t="s">
        <v>168</v>
      </c>
      <c r="BR9" s="7">
        <v>32926.51</v>
      </c>
      <c r="BS9" s="6" t="s">
        <v>94</v>
      </c>
      <c r="BT9" s="6" t="s">
        <v>214</v>
      </c>
      <c r="BU9" s="6" t="s">
        <v>86</v>
      </c>
      <c r="BV9" s="6" t="s">
        <v>87</v>
      </c>
      <c r="BW9" s="6" t="s">
        <v>88</v>
      </c>
      <c r="BX9" s="6" t="s">
        <v>162</v>
      </c>
      <c r="BY9" s="6" t="s">
        <v>90</v>
      </c>
      <c r="BZ9" s="6">
        <v>91</v>
      </c>
    </row>
    <row r="10" spans="1:78" x14ac:dyDescent="0.2">
      <c r="A10">
        <v>118337953799</v>
      </c>
      <c r="B10">
        <v>451177479</v>
      </c>
      <c r="C10" s="1">
        <v>45083.621018518519</v>
      </c>
      <c r="D10" s="1">
        <v>45083.621157407404</v>
      </c>
      <c r="E10" t="s">
        <v>215</v>
      </c>
      <c r="F10" s="4" t="s">
        <v>216</v>
      </c>
      <c r="G10" s="4" t="s">
        <v>217</v>
      </c>
      <c r="H10" t="s">
        <v>218</v>
      </c>
      <c r="L10">
        <v>9</v>
      </c>
      <c r="BR10" s="7">
        <v>509.05</v>
      </c>
      <c r="BS10" s="6" t="s">
        <v>125</v>
      </c>
      <c r="BT10" s="6" t="s">
        <v>219</v>
      </c>
      <c r="BU10" s="6" t="s">
        <v>124</v>
      </c>
      <c r="BV10" s="6" t="s">
        <v>96</v>
      </c>
      <c r="BW10" s="6" t="s">
        <v>134</v>
      </c>
      <c r="BX10" s="6" t="s">
        <v>157</v>
      </c>
      <c r="BY10" s="6" t="s">
        <v>90</v>
      </c>
      <c r="BZ10" s="6">
        <v>144</v>
      </c>
    </row>
    <row r="11" spans="1:78" x14ac:dyDescent="0.2">
      <c r="A11">
        <v>118337850253</v>
      </c>
      <c r="B11">
        <v>451177479</v>
      </c>
      <c r="C11" s="1">
        <v>45083.497916666667</v>
      </c>
      <c r="D11" s="1">
        <v>45083.501747685186</v>
      </c>
      <c r="E11" t="s">
        <v>220</v>
      </c>
      <c r="F11" s="4" t="s">
        <v>221</v>
      </c>
      <c r="G11" s="4" t="s">
        <v>222</v>
      </c>
      <c r="H11" t="s">
        <v>223</v>
      </c>
      <c r="L11">
        <v>7</v>
      </c>
      <c r="N11" t="s">
        <v>77</v>
      </c>
      <c r="O11" t="s">
        <v>77</v>
      </c>
      <c r="P11" t="s">
        <v>77</v>
      </c>
      <c r="Q11" t="s">
        <v>77</v>
      </c>
      <c r="R11" t="s">
        <v>78</v>
      </c>
      <c r="T11">
        <v>240</v>
      </c>
      <c r="U11">
        <v>60</v>
      </c>
      <c r="W11" t="s">
        <v>103</v>
      </c>
      <c r="Z11" t="s">
        <v>22</v>
      </c>
      <c r="AL11" t="s">
        <v>22</v>
      </c>
      <c r="BC11" t="s">
        <v>48</v>
      </c>
      <c r="BK11" t="s">
        <v>224</v>
      </c>
      <c r="BM11" t="s">
        <v>225</v>
      </c>
      <c r="BN11" t="s">
        <v>83</v>
      </c>
      <c r="BR11" s="7">
        <v>7418.95</v>
      </c>
      <c r="BS11" s="6" t="s">
        <v>135</v>
      </c>
      <c r="BT11" s="6" t="s">
        <v>226</v>
      </c>
      <c r="BU11" s="6" t="s">
        <v>86</v>
      </c>
      <c r="BV11" s="6" t="s">
        <v>96</v>
      </c>
      <c r="BW11" s="6" t="s">
        <v>139</v>
      </c>
      <c r="BX11" s="6" t="s">
        <v>154</v>
      </c>
      <c r="BY11" s="6" t="s">
        <v>90</v>
      </c>
      <c r="BZ11" s="6">
        <v>211</v>
      </c>
    </row>
    <row r="12" spans="1:78" x14ac:dyDescent="0.2">
      <c r="A12">
        <v>118337737429</v>
      </c>
      <c r="B12">
        <v>451177479</v>
      </c>
      <c r="C12" s="1">
        <v>45083.316331018519</v>
      </c>
      <c r="D12" s="1">
        <v>45083.316458333335</v>
      </c>
      <c r="E12" t="s">
        <v>227</v>
      </c>
      <c r="F12" s="4" t="s">
        <v>228</v>
      </c>
      <c r="G12" s="4" t="s">
        <v>229</v>
      </c>
      <c r="H12" t="s">
        <v>230</v>
      </c>
      <c r="L12">
        <v>7</v>
      </c>
      <c r="BR12" s="7">
        <v>1456.23</v>
      </c>
      <c r="BS12" s="6" t="s">
        <v>144</v>
      </c>
      <c r="BT12" s="6" t="s">
        <v>231</v>
      </c>
      <c r="BU12" s="6" t="s">
        <v>86</v>
      </c>
      <c r="BV12" s="6" t="s">
        <v>96</v>
      </c>
      <c r="BW12" s="6" t="s">
        <v>97</v>
      </c>
      <c r="BX12" s="6" t="s">
        <v>162</v>
      </c>
      <c r="BY12" s="6" t="s">
        <v>90</v>
      </c>
      <c r="BZ12" s="6">
        <v>60</v>
      </c>
    </row>
    <row r="13" spans="1:78" x14ac:dyDescent="0.2">
      <c r="A13">
        <v>118337728868</v>
      </c>
      <c r="B13">
        <v>451177479</v>
      </c>
      <c r="C13" s="1">
        <v>45083.301157407404</v>
      </c>
      <c r="D13" s="1">
        <v>45083.305601851855</v>
      </c>
      <c r="E13" t="s">
        <v>232</v>
      </c>
      <c r="F13" s="4" t="s">
        <v>99</v>
      </c>
      <c r="G13" s="4" t="s">
        <v>100</v>
      </c>
      <c r="H13" t="s">
        <v>101</v>
      </c>
      <c r="L13">
        <v>5</v>
      </c>
      <c r="M13" t="s">
        <v>102</v>
      </c>
      <c r="N13" t="s">
        <v>78</v>
      </c>
      <c r="O13" t="s">
        <v>79</v>
      </c>
      <c r="P13" t="s">
        <v>77</v>
      </c>
      <c r="Q13" t="s">
        <v>78</v>
      </c>
      <c r="R13" t="s">
        <v>78</v>
      </c>
      <c r="T13" t="s">
        <v>764</v>
      </c>
      <c r="U13" t="s">
        <v>765</v>
      </c>
      <c r="W13" t="s">
        <v>103</v>
      </c>
      <c r="Y13" t="s">
        <v>104</v>
      </c>
      <c r="AK13" t="s">
        <v>105</v>
      </c>
      <c r="BA13" t="s">
        <v>106</v>
      </c>
      <c r="BJ13" t="s">
        <v>107</v>
      </c>
      <c r="BK13" t="s">
        <v>82</v>
      </c>
      <c r="BN13" t="s">
        <v>108</v>
      </c>
      <c r="BP13" t="s">
        <v>109</v>
      </c>
      <c r="BR13" s="7">
        <v>0</v>
      </c>
      <c r="BS13" s="6" t="s">
        <v>110</v>
      </c>
      <c r="BT13" s="6" t="s">
        <v>111</v>
      </c>
      <c r="BU13" s="6" t="s">
        <v>86</v>
      </c>
      <c r="BV13" s="6" t="s">
        <v>87</v>
      </c>
      <c r="BW13" s="6" t="s">
        <v>112</v>
      </c>
      <c r="BX13" s="6" t="s">
        <v>89</v>
      </c>
      <c r="BY13" s="6" t="s">
        <v>113</v>
      </c>
      <c r="BZ13" s="6">
        <v>55</v>
      </c>
    </row>
    <row r="14" spans="1:78" x14ac:dyDescent="0.2">
      <c r="A14">
        <v>118337707198</v>
      </c>
      <c r="B14">
        <v>451177479</v>
      </c>
      <c r="C14" s="1">
        <v>45083.266273148147</v>
      </c>
      <c r="D14" s="1">
        <v>45083.266886574071</v>
      </c>
      <c r="E14" t="s">
        <v>233</v>
      </c>
      <c r="F14" s="4" t="s">
        <v>234</v>
      </c>
      <c r="G14" s="4" t="s">
        <v>235</v>
      </c>
      <c r="H14" t="s">
        <v>236</v>
      </c>
      <c r="L14">
        <v>8</v>
      </c>
      <c r="BR14" s="7">
        <v>19984.5</v>
      </c>
      <c r="BS14" s="6" t="s">
        <v>129</v>
      </c>
      <c r="BT14" s="6" t="s">
        <v>111</v>
      </c>
      <c r="BU14" s="6" t="s">
        <v>86</v>
      </c>
      <c r="BV14" s="6" t="s">
        <v>87</v>
      </c>
      <c r="BW14" s="6" t="s">
        <v>145</v>
      </c>
      <c r="BX14" s="6" t="s">
        <v>162</v>
      </c>
      <c r="BY14" s="6" t="s">
        <v>98</v>
      </c>
      <c r="BZ14" s="6">
        <v>92</v>
      </c>
    </row>
    <row r="15" spans="1:78" x14ac:dyDescent="0.2">
      <c r="A15">
        <v>118337654886</v>
      </c>
      <c r="B15">
        <v>451177479</v>
      </c>
      <c r="C15" s="1">
        <v>45083.192083333335</v>
      </c>
      <c r="D15" s="1">
        <v>45083.205138888887</v>
      </c>
      <c r="E15" t="s">
        <v>237</v>
      </c>
      <c r="F15" s="4" t="s">
        <v>238</v>
      </c>
      <c r="G15" s="4" t="s">
        <v>239</v>
      </c>
      <c r="H15" t="s">
        <v>240</v>
      </c>
      <c r="L15">
        <v>8</v>
      </c>
      <c r="N15" t="s">
        <v>79</v>
      </c>
      <c r="O15" t="s">
        <v>79</v>
      </c>
      <c r="P15" t="s">
        <v>78</v>
      </c>
      <c r="Q15" t="s">
        <v>79</v>
      </c>
      <c r="R15" t="s">
        <v>77</v>
      </c>
      <c r="T15" t="s">
        <v>766</v>
      </c>
      <c r="U15" t="s">
        <v>767</v>
      </c>
      <c r="V15">
        <v>20</v>
      </c>
      <c r="W15" t="s">
        <v>168</v>
      </c>
      <c r="Z15" t="s">
        <v>22</v>
      </c>
      <c r="AM15" t="s">
        <v>34</v>
      </c>
      <c r="BC15" t="s">
        <v>48</v>
      </c>
      <c r="BK15" t="s">
        <v>82</v>
      </c>
      <c r="BN15" t="s">
        <v>108</v>
      </c>
      <c r="BR15" s="7">
        <v>5786.3</v>
      </c>
      <c r="BS15" s="6" t="s">
        <v>129</v>
      </c>
      <c r="BT15" s="6" t="s">
        <v>241</v>
      </c>
      <c r="BU15" s="6" t="s">
        <v>128</v>
      </c>
      <c r="BV15" s="6" t="s">
        <v>96</v>
      </c>
      <c r="BW15" s="6" t="s">
        <v>131</v>
      </c>
      <c r="BX15" s="6" t="s">
        <v>163</v>
      </c>
      <c r="BY15" s="6" t="s">
        <v>153</v>
      </c>
      <c r="BZ15" s="6">
        <v>196</v>
      </c>
    </row>
    <row r="16" spans="1:78" x14ac:dyDescent="0.2">
      <c r="A16">
        <v>118337619569</v>
      </c>
      <c r="B16">
        <v>451177479</v>
      </c>
      <c r="C16" s="1">
        <v>45083.146805555552</v>
      </c>
      <c r="D16" s="1">
        <v>45083.147013888891</v>
      </c>
      <c r="E16" t="s">
        <v>242</v>
      </c>
      <c r="F16" s="4" t="s">
        <v>243</v>
      </c>
      <c r="G16" s="4" t="s">
        <v>244</v>
      </c>
      <c r="H16" t="s">
        <v>245</v>
      </c>
      <c r="L16">
        <v>8</v>
      </c>
      <c r="BR16" s="7">
        <v>16729.5</v>
      </c>
      <c r="BS16" s="6" t="s">
        <v>94</v>
      </c>
      <c r="BT16" s="6" t="s">
        <v>246</v>
      </c>
      <c r="BU16" s="6" t="s">
        <v>128</v>
      </c>
      <c r="BV16" s="6" t="s">
        <v>87</v>
      </c>
      <c r="BW16" s="6" t="s">
        <v>131</v>
      </c>
      <c r="BX16" s="6" t="s">
        <v>163</v>
      </c>
      <c r="BY16" s="6" t="s">
        <v>90</v>
      </c>
      <c r="BZ16" s="6">
        <v>27</v>
      </c>
    </row>
    <row r="17" spans="1:78" x14ac:dyDescent="0.2">
      <c r="A17">
        <v>118337616941</v>
      </c>
      <c r="B17">
        <v>451177479</v>
      </c>
      <c r="C17" s="1">
        <v>45083.143796296295</v>
      </c>
      <c r="D17" s="1">
        <v>45083.143900462965</v>
      </c>
      <c r="E17" t="s">
        <v>247</v>
      </c>
      <c r="F17" s="4" t="s">
        <v>248</v>
      </c>
      <c r="G17" s="4" t="s">
        <v>249</v>
      </c>
      <c r="H17" t="s">
        <v>250</v>
      </c>
      <c r="L17">
        <v>9</v>
      </c>
      <c r="BR17" s="7">
        <v>10201.700000000001</v>
      </c>
      <c r="BS17" s="6" t="s">
        <v>129</v>
      </c>
      <c r="BT17" s="6" t="s">
        <v>241</v>
      </c>
      <c r="BU17" s="6" t="s">
        <v>128</v>
      </c>
      <c r="BV17" s="6" t="s">
        <v>87</v>
      </c>
      <c r="BW17" s="6" t="s">
        <v>139</v>
      </c>
      <c r="BX17" s="6" t="s">
        <v>163</v>
      </c>
      <c r="BY17" s="6" t="s">
        <v>90</v>
      </c>
      <c r="BZ17" s="6">
        <v>189</v>
      </c>
    </row>
    <row r="18" spans="1:78" x14ac:dyDescent="0.2">
      <c r="A18">
        <v>118337574875</v>
      </c>
      <c r="B18">
        <v>451177479</v>
      </c>
      <c r="C18" s="1">
        <v>45083.093587962961</v>
      </c>
      <c r="D18" s="1">
        <v>45083.093831018516</v>
      </c>
      <c r="E18" t="s">
        <v>251</v>
      </c>
      <c r="F18" s="4" t="s">
        <v>252</v>
      </c>
      <c r="G18" s="4" t="s">
        <v>253</v>
      </c>
      <c r="H18" t="s">
        <v>254</v>
      </c>
      <c r="L18">
        <v>10</v>
      </c>
      <c r="BR18" s="7">
        <v>9260.34</v>
      </c>
      <c r="BS18" s="6" t="s">
        <v>129</v>
      </c>
      <c r="BT18" s="6" t="s">
        <v>219</v>
      </c>
      <c r="BU18" s="6" t="s">
        <v>124</v>
      </c>
      <c r="BV18" s="6" t="s">
        <v>96</v>
      </c>
      <c r="BW18" s="6" t="s">
        <v>97</v>
      </c>
      <c r="BX18" s="6" t="s">
        <v>157</v>
      </c>
      <c r="BY18" s="6" t="s">
        <v>98</v>
      </c>
      <c r="BZ18" s="6">
        <v>59</v>
      </c>
    </row>
    <row r="19" spans="1:78" x14ac:dyDescent="0.2">
      <c r="A19">
        <v>118337429860</v>
      </c>
      <c r="B19">
        <v>451177479</v>
      </c>
      <c r="C19" s="1">
        <v>45082.963553240741</v>
      </c>
      <c r="D19" s="1">
        <v>45082.973321759258</v>
      </c>
      <c r="E19" t="s">
        <v>255</v>
      </c>
      <c r="F19" s="4" t="s">
        <v>256</v>
      </c>
      <c r="G19" s="4" t="s">
        <v>257</v>
      </c>
      <c r="H19" t="s">
        <v>258</v>
      </c>
      <c r="L19">
        <v>5</v>
      </c>
      <c r="M19" t="s">
        <v>259</v>
      </c>
      <c r="N19" t="s">
        <v>78</v>
      </c>
      <c r="O19" t="s">
        <v>78</v>
      </c>
      <c r="P19" t="s">
        <v>78</v>
      </c>
      <c r="Q19" t="s">
        <v>79</v>
      </c>
      <c r="R19" t="s">
        <v>78</v>
      </c>
      <c r="T19">
        <v>30</v>
      </c>
      <c r="U19" t="s">
        <v>768</v>
      </c>
      <c r="V19" t="s">
        <v>768</v>
      </c>
      <c r="W19" t="s">
        <v>168</v>
      </c>
      <c r="AG19" t="s">
        <v>29</v>
      </c>
      <c r="AM19" t="s">
        <v>34</v>
      </c>
      <c r="BC19" t="s">
        <v>48</v>
      </c>
      <c r="BK19" t="s">
        <v>82</v>
      </c>
      <c r="BN19" t="s">
        <v>108</v>
      </c>
      <c r="BR19" s="7">
        <v>2000</v>
      </c>
      <c r="BS19" s="6" t="s">
        <v>125</v>
      </c>
      <c r="BT19" s="6" t="s">
        <v>219</v>
      </c>
      <c r="BU19" s="6" t="s">
        <v>124</v>
      </c>
      <c r="BV19" s="6" t="s">
        <v>96</v>
      </c>
      <c r="BW19" s="6" t="s">
        <v>134</v>
      </c>
      <c r="BX19" s="6" t="s">
        <v>157</v>
      </c>
      <c r="BY19" s="6" t="s">
        <v>90</v>
      </c>
      <c r="BZ19" s="6">
        <v>18</v>
      </c>
    </row>
    <row r="20" spans="1:78" x14ac:dyDescent="0.2">
      <c r="A20">
        <v>118337419936</v>
      </c>
      <c r="B20">
        <v>451177479</v>
      </c>
      <c r="C20" s="1">
        <v>45082.958321759259</v>
      </c>
      <c r="D20" s="1">
        <v>45082.96434027778</v>
      </c>
      <c r="E20" t="s">
        <v>260</v>
      </c>
      <c r="F20" s="4" t="s">
        <v>261</v>
      </c>
      <c r="G20" s="4" t="s">
        <v>262</v>
      </c>
      <c r="H20" t="s">
        <v>263</v>
      </c>
      <c r="L20">
        <v>8</v>
      </c>
      <c r="N20" t="s">
        <v>79</v>
      </c>
      <c r="O20" t="s">
        <v>79</v>
      </c>
      <c r="P20" t="s">
        <v>78</v>
      </c>
      <c r="Q20" t="s">
        <v>79</v>
      </c>
      <c r="R20" t="s">
        <v>78</v>
      </c>
      <c r="S20" t="s">
        <v>264</v>
      </c>
      <c r="T20">
        <v>60</v>
      </c>
      <c r="U20">
        <v>3</v>
      </c>
      <c r="V20" t="s">
        <v>769</v>
      </c>
      <c r="W20" t="s">
        <v>168</v>
      </c>
      <c r="Y20" t="s">
        <v>265</v>
      </c>
      <c r="AK20" t="s">
        <v>266</v>
      </c>
      <c r="AL20" t="s">
        <v>22</v>
      </c>
      <c r="BC20" t="s">
        <v>48</v>
      </c>
      <c r="BK20" t="s">
        <v>82</v>
      </c>
      <c r="BN20" t="s">
        <v>108</v>
      </c>
      <c r="BR20" s="7">
        <v>250000.01</v>
      </c>
      <c r="BS20" s="6" t="s">
        <v>125</v>
      </c>
      <c r="BT20" s="6" t="s">
        <v>219</v>
      </c>
      <c r="BU20" s="6" t="s">
        <v>124</v>
      </c>
      <c r="BV20" s="6" t="s">
        <v>126</v>
      </c>
      <c r="BW20" s="6" t="s">
        <v>147</v>
      </c>
      <c r="BX20" s="6" t="s">
        <v>158</v>
      </c>
      <c r="BY20" s="6" t="s">
        <v>90</v>
      </c>
      <c r="BZ20" s="6">
        <v>207</v>
      </c>
    </row>
    <row r="21" spans="1:78" x14ac:dyDescent="0.2">
      <c r="A21">
        <v>118337412423</v>
      </c>
      <c r="B21">
        <v>451177479</v>
      </c>
      <c r="C21" s="1">
        <v>45082.952465277776</v>
      </c>
      <c r="D21" s="1">
        <v>45082.957465277781</v>
      </c>
      <c r="E21" t="s">
        <v>267</v>
      </c>
      <c r="F21" s="4" t="s">
        <v>268</v>
      </c>
      <c r="G21" s="4" t="s">
        <v>269</v>
      </c>
      <c r="H21" t="s">
        <v>270</v>
      </c>
      <c r="L21">
        <v>10</v>
      </c>
      <c r="N21" t="s">
        <v>77</v>
      </c>
      <c r="O21" t="s">
        <v>77</v>
      </c>
      <c r="P21" t="s">
        <v>77</v>
      </c>
      <c r="Q21" t="s">
        <v>77</v>
      </c>
      <c r="R21" t="s">
        <v>77</v>
      </c>
      <c r="T21">
        <v>30</v>
      </c>
      <c r="U21">
        <v>10</v>
      </c>
      <c r="V21">
        <v>0</v>
      </c>
      <c r="W21" t="s">
        <v>167</v>
      </c>
      <c r="AF21" t="s">
        <v>28</v>
      </c>
      <c r="AG21" t="s">
        <v>29</v>
      </c>
      <c r="AM21" t="s">
        <v>34</v>
      </c>
      <c r="BC21" t="s">
        <v>48</v>
      </c>
      <c r="BK21" t="s">
        <v>82</v>
      </c>
      <c r="BN21" t="s">
        <v>108</v>
      </c>
      <c r="BR21" s="7">
        <v>6687.9</v>
      </c>
      <c r="BS21" s="6" t="s">
        <v>125</v>
      </c>
      <c r="BT21" s="6" t="s">
        <v>271</v>
      </c>
      <c r="BU21" s="6" t="s">
        <v>124</v>
      </c>
      <c r="BV21" s="6" t="s">
        <v>96</v>
      </c>
      <c r="BW21" s="6" t="s">
        <v>97</v>
      </c>
      <c r="BX21" s="6" t="s">
        <v>157</v>
      </c>
      <c r="BY21" s="6" t="s">
        <v>90</v>
      </c>
      <c r="BZ21" s="6">
        <v>212</v>
      </c>
    </row>
    <row r="22" spans="1:78" x14ac:dyDescent="0.2">
      <c r="A22">
        <v>118337357818</v>
      </c>
      <c r="B22">
        <v>451177479</v>
      </c>
      <c r="C22" s="1">
        <v>45082.909432870372</v>
      </c>
      <c r="D22" s="1">
        <v>45082.935706018521</v>
      </c>
      <c r="E22" t="s">
        <v>272</v>
      </c>
      <c r="F22" s="4" t="s">
        <v>273</v>
      </c>
      <c r="G22" s="4" t="s">
        <v>274</v>
      </c>
      <c r="H22" t="s">
        <v>275</v>
      </c>
      <c r="L22">
        <v>10</v>
      </c>
      <c r="N22" t="s">
        <v>77</v>
      </c>
      <c r="O22" t="s">
        <v>77</v>
      </c>
      <c r="P22" t="s">
        <v>77</v>
      </c>
      <c r="Q22" t="s">
        <v>77</v>
      </c>
      <c r="R22" t="s">
        <v>77</v>
      </c>
      <c r="T22">
        <v>25</v>
      </c>
      <c r="U22">
        <v>10</v>
      </c>
      <c r="V22" t="s">
        <v>770</v>
      </c>
      <c r="W22" t="s">
        <v>167</v>
      </c>
      <c r="Y22" t="s">
        <v>276</v>
      </c>
      <c r="Z22" t="s">
        <v>22</v>
      </c>
      <c r="AZ22" t="s">
        <v>47</v>
      </c>
      <c r="BA22" t="s">
        <v>277</v>
      </c>
      <c r="BD22" t="s">
        <v>49</v>
      </c>
      <c r="BE22" t="s">
        <v>50</v>
      </c>
      <c r="BG22" t="s">
        <v>52</v>
      </c>
      <c r="BJ22" t="s">
        <v>278</v>
      </c>
      <c r="BK22" t="s">
        <v>82</v>
      </c>
      <c r="BN22" t="s">
        <v>108</v>
      </c>
      <c r="BP22" t="s">
        <v>279</v>
      </c>
      <c r="BR22" s="7">
        <v>3155.52</v>
      </c>
      <c r="BS22" s="6" t="s">
        <v>94</v>
      </c>
      <c r="BT22" s="6" t="s">
        <v>219</v>
      </c>
      <c r="BU22" s="6" t="s">
        <v>124</v>
      </c>
      <c r="BV22" s="6" t="s">
        <v>96</v>
      </c>
      <c r="BW22" s="6" t="s">
        <v>97</v>
      </c>
      <c r="BX22" s="6" t="s">
        <v>157</v>
      </c>
      <c r="BY22" s="6" t="s">
        <v>90</v>
      </c>
      <c r="BZ22" s="6">
        <v>9</v>
      </c>
    </row>
    <row r="23" spans="1:78" x14ac:dyDescent="0.2">
      <c r="A23">
        <v>118337380696</v>
      </c>
      <c r="B23">
        <v>451177479</v>
      </c>
      <c r="C23" s="1">
        <v>45082.926979166667</v>
      </c>
      <c r="D23" s="1">
        <v>45082.933229166665</v>
      </c>
      <c r="E23" t="s">
        <v>280</v>
      </c>
      <c r="F23" s="4" t="s">
        <v>281</v>
      </c>
      <c r="G23" s="4" t="s">
        <v>282</v>
      </c>
      <c r="H23" t="s">
        <v>283</v>
      </c>
      <c r="L23">
        <v>5</v>
      </c>
      <c r="M23" t="s">
        <v>284</v>
      </c>
      <c r="N23" t="s">
        <v>79</v>
      </c>
      <c r="O23" t="s">
        <v>79</v>
      </c>
      <c r="P23" t="s">
        <v>79</v>
      </c>
      <c r="Q23" t="s">
        <v>79</v>
      </c>
      <c r="R23" t="s">
        <v>79</v>
      </c>
      <c r="S23" t="s">
        <v>285</v>
      </c>
      <c r="V23" t="s">
        <v>771</v>
      </c>
      <c r="W23" t="s">
        <v>168</v>
      </c>
      <c r="Y23" t="s">
        <v>286</v>
      </c>
      <c r="Z23" t="s">
        <v>22</v>
      </c>
      <c r="AL23" t="s">
        <v>22</v>
      </c>
      <c r="BB23" t="s">
        <v>22</v>
      </c>
      <c r="BK23" t="s">
        <v>82</v>
      </c>
      <c r="BN23" t="s">
        <v>108</v>
      </c>
      <c r="BR23" s="7">
        <v>1844.5</v>
      </c>
      <c r="BS23" s="6" t="s">
        <v>137</v>
      </c>
      <c r="BT23" s="6" t="s">
        <v>231</v>
      </c>
      <c r="BU23" s="6" t="s">
        <v>86</v>
      </c>
      <c r="BV23" s="6" t="s">
        <v>96</v>
      </c>
      <c r="BW23" s="6" t="s">
        <v>97</v>
      </c>
      <c r="BX23" s="6" t="s">
        <v>162</v>
      </c>
      <c r="BY23" s="6" t="s">
        <v>98</v>
      </c>
      <c r="BZ23" s="6">
        <v>209</v>
      </c>
    </row>
    <row r="24" spans="1:78" x14ac:dyDescent="0.2">
      <c r="A24">
        <v>118337339324</v>
      </c>
      <c r="B24">
        <v>451177479</v>
      </c>
      <c r="C24" s="1">
        <v>45082.894837962966</v>
      </c>
      <c r="D24" s="1">
        <v>45082.901921296296</v>
      </c>
      <c r="E24" t="s">
        <v>287</v>
      </c>
      <c r="F24" s="4" t="s">
        <v>288</v>
      </c>
      <c r="G24" s="4" t="s">
        <v>289</v>
      </c>
      <c r="H24" t="s">
        <v>290</v>
      </c>
      <c r="L24">
        <v>10</v>
      </c>
      <c r="N24" t="s">
        <v>79</v>
      </c>
      <c r="O24" t="s">
        <v>79</v>
      </c>
      <c r="P24" t="s">
        <v>79</v>
      </c>
      <c r="Q24" t="s">
        <v>79</v>
      </c>
      <c r="R24" t="s">
        <v>77</v>
      </c>
      <c r="T24">
        <v>360</v>
      </c>
      <c r="U24">
        <v>40</v>
      </c>
      <c r="V24">
        <v>0</v>
      </c>
      <c r="W24" t="s">
        <v>167</v>
      </c>
      <c r="Y24" t="s">
        <v>291</v>
      </c>
      <c r="AG24" t="s">
        <v>29</v>
      </c>
      <c r="AH24" t="s">
        <v>30</v>
      </c>
      <c r="BA24" t="s">
        <v>292</v>
      </c>
      <c r="BD24" t="s">
        <v>49</v>
      </c>
      <c r="BE24" t="s">
        <v>50</v>
      </c>
      <c r="BG24" t="s">
        <v>52</v>
      </c>
      <c r="BK24" t="s">
        <v>82</v>
      </c>
      <c r="BN24" t="s">
        <v>108</v>
      </c>
      <c r="BP24" t="s">
        <v>293</v>
      </c>
      <c r="BR24" s="7">
        <v>32785.06</v>
      </c>
      <c r="BS24" s="6" t="s">
        <v>94</v>
      </c>
      <c r="BT24" s="6" t="s">
        <v>219</v>
      </c>
      <c r="BU24" s="6" t="s">
        <v>124</v>
      </c>
      <c r="BV24" s="6" t="s">
        <v>87</v>
      </c>
      <c r="BW24" s="6" t="s">
        <v>97</v>
      </c>
      <c r="BX24" s="6" t="s">
        <v>157</v>
      </c>
      <c r="BY24" s="6" t="s">
        <v>98</v>
      </c>
      <c r="BZ24" s="6">
        <v>204</v>
      </c>
    </row>
    <row r="25" spans="1:78" x14ac:dyDescent="0.2">
      <c r="A25">
        <v>118337344935</v>
      </c>
      <c r="B25">
        <v>451177479</v>
      </c>
      <c r="C25" s="1">
        <v>45082.899178240739</v>
      </c>
      <c r="D25" s="1">
        <v>45082.899421296293</v>
      </c>
      <c r="E25" t="s">
        <v>294</v>
      </c>
      <c r="F25" s="4" t="s">
        <v>295</v>
      </c>
      <c r="G25" s="4" t="s">
        <v>296</v>
      </c>
      <c r="H25" t="s">
        <v>297</v>
      </c>
      <c r="L25">
        <v>9</v>
      </c>
      <c r="BR25" s="7">
        <v>969.02</v>
      </c>
      <c r="BS25" s="6" t="s">
        <v>125</v>
      </c>
      <c r="BT25" s="6" t="s">
        <v>298</v>
      </c>
      <c r="BU25" s="6" t="s">
        <v>124</v>
      </c>
      <c r="BV25" s="6" t="s">
        <v>96</v>
      </c>
      <c r="BW25" s="6" t="s">
        <v>97</v>
      </c>
      <c r="BX25" s="6" t="s">
        <v>157</v>
      </c>
      <c r="BY25" s="6" t="s">
        <v>90</v>
      </c>
      <c r="BZ25" s="6">
        <v>203</v>
      </c>
    </row>
    <row r="26" spans="1:78" x14ac:dyDescent="0.2">
      <c r="A26">
        <v>118337311019</v>
      </c>
      <c r="B26">
        <v>451177479</v>
      </c>
      <c r="C26" s="1">
        <v>45082.719456018516</v>
      </c>
      <c r="D26" s="1">
        <v>45082.875625000001</v>
      </c>
      <c r="E26" t="s">
        <v>299</v>
      </c>
      <c r="F26" s="4" t="s">
        <v>300</v>
      </c>
      <c r="G26" s="4" t="s">
        <v>301</v>
      </c>
      <c r="H26" t="s">
        <v>302</v>
      </c>
      <c r="L26">
        <v>9</v>
      </c>
      <c r="N26" t="s">
        <v>77</v>
      </c>
      <c r="O26" t="s">
        <v>77</v>
      </c>
      <c r="P26" t="s">
        <v>77</v>
      </c>
      <c r="Q26" t="s">
        <v>79</v>
      </c>
      <c r="R26" t="s">
        <v>77</v>
      </c>
      <c r="T26">
        <v>24</v>
      </c>
      <c r="U26">
        <v>6</v>
      </c>
      <c r="W26" t="s">
        <v>167</v>
      </c>
      <c r="Y26" t="s">
        <v>303</v>
      </c>
      <c r="Z26" t="s">
        <v>22</v>
      </c>
      <c r="AL26" t="s">
        <v>22</v>
      </c>
      <c r="BB26" t="s">
        <v>22</v>
      </c>
      <c r="BK26" t="s">
        <v>82</v>
      </c>
      <c r="BN26" t="s">
        <v>108</v>
      </c>
      <c r="BR26" s="7">
        <v>17960.599999999999</v>
      </c>
      <c r="BS26" s="6" t="s">
        <v>140</v>
      </c>
      <c r="BT26" s="6" t="s">
        <v>219</v>
      </c>
      <c r="BU26" s="6" t="s">
        <v>124</v>
      </c>
      <c r="BV26" s="6" t="s">
        <v>87</v>
      </c>
      <c r="BW26" s="6" t="s">
        <v>141</v>
      </c>
      <c r="BX26" s="6" t="s">
        <v>157</v>
      </c>
      <c r="BY26" s="6" t="s">
        <v>153</v>
      </c>
      <c r="BZ26" s="6">
        <v>176</v>
      </c>
    </row>
    <row r="27" spans="1:78" x14ac:dyDescent="0.2">
      <c r="A27">
        <v>118337279549</v>
      </c>
      <c r="B27">
        <v>451177479</v>
      </c>
      <c r="C27" s="1">
        <v>45082.849548611113</v>
      </c>
      <c r="D27" s="1">
        <v>45082.849618055552</v>
      </c>
      <c r="E27" t="s">
        <v>304</v>
      </c>
      <c r="F27" s="4" t="s">
        <v>305</v>
      </c>
      <c r="G27" s="4" t="s">
        <v>306</v>
      </c>
      <c r="H27" t="s">
        <v>307</v>
      </c>
      <c r="L27">
        <v>7</v>
      </c>
      <c r="BR27" s="7">
        <v>3575.36</v>
      </c>
      <c r="BS27" s="6" t="s">
        <v>125</v>
      </c>
      <c r="BT27" s="6" t="s">
        <v>219</v>
      </c>
      <c r="BU27" s="6" t="s">
        <v>124</v>
      </c>
      <c r="BV27" s="6" t="s">
        <v>96</v>
      </c>
      <c r="BW27" s="6" t="s">
        <v>139</v>
      </c>
      <c r="BX27" s="6" t="s">
        <v>157</v>
      </c>
      <c r="BY27" s="6" t="s">
        <v>90</v>
      </c>
      <c r="BZ27" s="6">
        <v>62</v>
      </c>
    </row>
    <row r="28" spans="1:78" x14ac:dyDescent="0.2">
      <c r="A28">
        <v>118337244967</v>
      </c>
      <c r="B28">
        <v>451177479</v>
      </c>
      <c r="C28" s="1">
        <v>45082.822175925925</v>
      </c>
      <c r="D28" s="1">
        <v>45082.823344907411</v>
      </c>
      <c r="E28" t="s">
        <v>308</v>
      </c>
      <c r="F28" s="4" t="s">
        <v>309</v>
      </c>
      <c r="G28" s="4" t="s">
        <v>310</v>
      </c>
      <c r="H28" t="s">
        <v>311</v>
      </c>
      <c r="L28">
        <v>10</v>
      </c>
      <c r="N28" t="s">
        <v>77</v>
      </c>
      <c r="O28" t="s">
        <v>77</v>
      </c>
      <c r="P28" t="s">
        <v>77</v>
      </c>
      <c r="Q28" t="s">
        <v>77</v>
      </c>
      <c r="R28" t="s">
        <v>77</v>
      </c>
      <c r="T28">
        <v>25</v>
      </c>
      <c r="U28">
        <v>8</v>
      </c>
      <c r="W28" t="s">
        <v>166</v>
      </c>
      <c r="Z28" t="s">
        <v>22</v>
      </c>
      <c r="AL28" t="s">
        <v>22</v>
      </c>
      <c r="BB28" t="s">
        <v>22</v>
      </c>
      <c r="BK28" t="s">
        <v>312</v>
      </c>
      <c r="BN28" t="s">
        <v>313</v>
      </c>
      <c r="BR28" s="7">
        <v>56706.05</v>
      </c>
      <c r="BS28" s="6" t="s">
        <v>129</v>
      </c>
      <c r="BT28" s="6" t="s">
        <v>219</v>
      </c>
      <c r="BU28" s="6" t="s">
        <v>124</v>
      </c>
      <c r="BV28" s="6" t="s">
        <v>130</v>
      </c>
      <c r="BW28" s="6" t="s">
        <v>145</v>
      </c>
      <c r="BX28" s="6" t="s">
        <v>152</v>
      </c>
      <c r="BY28" s="6" t="s">
        <v>153</v>
      </c>
      <c r="BZ28" s="6">
        <v>212</v>
      </c>
    </row>
    <row r="29" spans="1:78" x14ac:dyDescent="0.2">
      <c r="A29">
        <v>118337224038</v>
      </c>
      <c r="B29">
        <v>451177479</v>
      </c>
      <c r="C29" s="1">
        <v>45082.806006944447</v>
      </c>
      <c r="D29" s="1">
        <v>45082.815138888887</v>
      </c>
      <c r="E29" t="s">
        <v>314</v>
      </c>
      <c r="F29" s="4" t="s">
        <v>315</v>
      </c>
      <c r="G29" s="4" t="s">
        <v>316</v>
      </c>
      <c r="H29" t="s">
        <v>317</v>
      </c>
      <c r="L29">
        <v>8</v>
      </c>
      <c r="N29" t="s">
        <v>77</v>
      </c>
      <c r="O29" t="s">
        <v>77</v>
      </c>
      <c r="P29" t="s">
        <v>77</v>
      </c>
      <c r="Q29" t="s">
        <v>79</v>
      </c>
      <c r="R29" t="s">
        <v>77</v>
      </c>
      <c r="S29" t="s">
        <v>318</v>
      </c>
      <c r="T29">
        <v>180</v>
      </c>
      <c r="U29">
        <v>60</v>
      </c>
      <c r="V29">
        <v>95</v>
      </c>
      <c r="W29" t="s">
        <v>167</v>
      </c>
      <c r="Y29" t="s">
        <v>319</v>
      </c>
      <c r="AK29" t="s">
        <v>320</v>
      </c>
      <c r="AQ29" t="s">
        <v>38</v>
      </c>
      <c r="AS29" t="s">
        <v>40</v>
      </c>
      <c r="AU29" t="s">
        <v>42</v>
      </c>
      <c r="AW29" t="s">
        <v>44</v>
      </c>
      <c r="AX29" t="s">
        <v>45</v>
      </c>
      <c r="AZ29" t="s">
        <v>47</v>
      </c>
      <c r="BA29" t="s">
        <v>321</v>
      </c>
      <c r="BD29" t="s">
        <v>49</v>
      </c>
      <c r="BE29" t="s">
        <v>50</v>
      </c>
      <c r="BF29" t="s">
        <v>51</v>
      </c>
      <c r="BG29" t="s">
        <v>52</v>
      </c>
      <c r="BH29" t="s">
        <v>53</v>
      </c>
      <c r="BK29" t="s">
        <v>82</v>
      </c>
      <c r="BN29" t="s">
        <v>108</v>
      </c>
      <c r="BR29" s="7">
        <v>1800</v>
      </c>
      <c r="BS29" s="6" t="s">
        <v>94</v>
      </c>
      <c r="BT29" s="6" t="s">
        <v>219</v>
      </c>
      <c r="BU29" s="6" t="s">
        <v>124</v>
      </c>
      <c r="BV29" s="6" t="s">
        <v>96</v>
      </c>
      <c r="BW29" s="6" t="s">
        <v>134</v>
      </c>
      <c r="BX29" s="6" t="s">
        <v>157</v>
      </c>
      <c r="BY29" s="6" t="s">
        <v>90</v>
      </c>
      <c r="BZ29" s="6">
        <v>14</v>
      </c>
    </row>
    <row r="30" spans="1:78" x14ac:dyDescent="0.2">
      <c r="A30">
        <v>118337227521</v>
      </c>
      <c r="B30">
        <v>451177479</v>
      </c>
      <c r="C30" s="1">
        <v>45082.808634259258</v>
      </c>
      <c r="D30" s="1">
        <v>45082.812071759261</v>
      </c>
      <c r="E30" t="s">
        <v>322</v>
      </c>
      <c r="F30" s="4" t="s">
        <v>288</v>
      </c>
      <c r="G30" s="4" t="s">
        <v>289</v>
      </c>
      <c r="H30" t="s">
        <v>323</v>
      </c>
      <c r="L30">
        <v>10</v>
      </c>
      <c r="N30" t="s">
        <v>77</v>
      </c>
      <c r="O30" t="s">
        <v>77</v>
      </c>
      <c r="P30" t="s">
        <v>79</v>
      </c>
      <c r="Q30" t="s">
        <v>79</v>
      </c>
      <c r="R30" t="s">
        <v>78</v>
      </c>
      <c r="S30" t="s">
        <v>324</v>
      </c>
      <c r="T30" t="s">
        <v>772</v>
      </c>
      <c r="U30" t="s">
        <v>773</v>
      </c>
      <c r="W30" t="s">
        <v>168</v>
      </c>
      <c r="Z30" t="s">
        <v>22</v>
      </c>
      <c r="AZ30" t="s">
        <v>47</v>
      </c>
      <c r="BD30" t="s">
        <v>49</v>
      </c>
      <c r="BE30" t="s">
        <v>50</v>
      </c>
      <c r="BG30" t="s">
        <v>52</v>
      </c>
      <c r="BK30" t="s">
        <v>82</v>
      </c>
      <c r="BN30" t="s">
        <v>313</v>
      </c>
      <c r="BR30" s="7">
        <v>32785.06</v>
      </c>
      <c r="BS30" s="6" t="s">
        <v>94</v>
      </c>
      <c r="BT30" s="6" t="s">
        <v>219</v>
      </c>
      <c r="BU30" s="6" t="s">
        <v>124</v>
      </c>
      <c r="BV30" s="6" t="s">
        <v>87</v>
      </c>
      <c r="BW30" s="6" t="s">
        <v>97</v>
      </c>
      <c r="BX30" s="6" t="s">
        <v>157</v>
      </c>
      <c r="BY30" s="6" t="s">
        <v>98</v>
      </c>
      <c r="BZ30" s="6">
        <v>204</v>
      </c>
    </row>
    <row r="31" spans="1:78" x14ac:dyDescent="0.2">
      <c r="A31">
        <v>118337199497</v>
      </c>
      <c r="B31">
        <v>451177479</v>
      </c>
      <c r="C31" s="1">
        <v>45082.787986111114</v>
      </c>
      <c r="D31" s="1">
        <v>45082.800347222219</v>
      </c>
      <c r="E31" t="s">
        <v>325</v>
      </c>
      <c r="F31" s="4" t="s">
        <v>326</v>
      </c>
      <c r="G31" s="4" t="s">
        <v>327</v>
      </c>
      <c r="H31" t="s">
        <v>328</v>
      </c>
      <c r="L31">
        <v>7</v>
      </c>
      <c r="N31" t="s">
        <v>78</v>
      </c>
      <c r="O31" t="s">
        <v>78</v>
      </c>
      <c r="P31" t="s">
        <v>78</v>
      </c>
      <c r="Q31" t="s">
        <v>78</v>
      </c>
      <c r="R31" t="s">
        <v>78</v>
      </c>
      <c r="S31" t="s">
        <v>329</v>
      </c>
      <c r="T31">
        <v>320</v>
      </c>
      <c r="U31">
        <v>270</v>
      </c>
      <c r="V31">
        <v>200</v>
      </c>
      <c r="W31" t="s">
        <v>103</v>
      </c>
      <c r="Y31" t="s">
        <v>330</v>
      </c>
      <c r="AK31" t="s">
        <v>331</v>
      </c>
      <c r="AM31" t="s">
        <v>34</v>
      </c>
      <c r="BC31" t="s">
        <v>48</v>
      </c>
      <c r="BK31" t="s">
        <v>82</v>
      </c>
      <c r="BN31" t="s">
        <v>313</v>
      </c>
      <c r="BR31" s="7">
        <v>500000</v>
      </c>
      <c r="BS31" s="6" t="s">
        <v>125</v>
      </c>
      <c r="BT31" s="6" t="s">
        <v>219</v>
      </c>
      <c r="BU31" s="6" t="s">
        <v>124</v>
      </c>
      <c r="BV31" s="6" t="s">
        <v>126</v>
      </c>
      <c r="BW31" s="6" t="s">
        <v>145</v>
      </c>
      <c r="BX31" s="6" t="s">
        <v>158</v>
      </c>
      <c r="BY31" s="6" t="s">
        <v>113</v>
      </c>
      <c r="BZ31" s="6">
        <v>33</v>
      </c>
    </row>
    <row r="32" spans="1:78" x14ac:dyDescent="0.2">
      <c r="A32">
        <v>118337170835</v>
      </c>
      <c r="B32">
        <v>451177479</v>
      </c>
      <c r="C32" s="1">
        <v>45082.769189814811</v>
      </c>
      <c r="D32" s="1">
        <v>45082.769282407404</v>
      </c>
      <c r="E32" t="s">
        <v>332</v>
      </c>
      <c r="F32" s="4" t="s">
        <v>333</v>
      </c>
      <c r="G32" s="4" t="s">
        <v>334</v>
      </c>
      <c r="H32" t="s">
        <v>335</v>
      </c>
      <c r="L32">
        <v>5</v>
      </c>
      <c r="BR32" s="7">
        <v>0</v>
      </c>
      <c r="BS32" s="6" t="s">
        <v>125</v>
      </c>
      <c r="BT32" s="6" t="s">
        <v>336</v>
      </c>
      <c r="BU32" s="6" t="s">
        <v>86</v>
      </c>
      <c r="BV32" s="6" t="s">
        <v>87</v>
      </c>
      <c r="BW32" s="6" t="s">
        <v>97</v>
      </c>
      <c r="BX32" s="6" t="s">
        <v>154</v>
      </c>
      <c r="BY32" s="6" t="s">
        <v>98</v>
      </c>
      <c r="BZ32" s="6">
        <v>193</v>
      </c>
    </row>
    <row r="33" spans="1:78" x14ac:dyDescent="0.2">
      <c r="A33">
        <v>118337106937</v>
      </c>
      <c r="B33">
        <v>451177479</v>
      </c>
      <c r="C33" s="1">
        <v>45082.725254629629</v>
      </c>
      <c r="D33" s="1">
        <v>45082.730185185188</v>
      </c>
      <c r="E33" t="s">
        <v>337</v>
      </c>
      <c r="F33" s="4" t="s">
        <v>338</v>
      </c>
      <c r="G33" s="4" t="s">
        <v>339</v>
      </c>
      <c r="H33" t="s">
        <v>340</v>
      </c>
      <c r="L33">
        <v>10</v>
      </c>
      <c r="N33" t="s">
        <v>77</v>
      </c>
      <c r="O33" t="s">
        <v>77</v>
      </c>
      <c r="P33" t="s">
        <v>77</v>
      </c>
      <c r="Q33" t="s">
        <v>77</v>
      </c>
      <c r="R33" t="s">
        <v>77</v>
      </c>
      <c r="T33">
        <v>180</v>
      </c>
      <c r="U33">
        <v>45</v>
      </c>
      <c r="V33">
        <v>20</v>
      </c>
      <c r="W33" t="s">
        <v>166</v>
      </c>
      <c r="Y33" t="s">
        <v>341</v>
      </c>
      <c r="Z33" t="s">
        <v>22</v>
      </c>
      <c r="AL33" t="s">
        <v>22</v>
      </c>
      <c r="BH33" t="s">
        <v>53</v>
      </c>
      <c r="BK33" t="s">
        <v>82</v>
      </c>
      <c r="BN33" t="s">
        <v>108</v>
      </c>
      <c r="BR33" s="7">
        <v>760</v>
      </c>
      <c r="BS33" s="6" t="s">
        <v>110</v>
      </c>
      <c r="BT33" s="6" t="s">
        <v>191</v>
      </c>
      <c r="BU33" s="6" t="s">
        <v>86</v>
      </c>
      <c r="BV33" s="6" t="s">
        <v>96</v>
      </c>
      <c r="BW33" s="6" t="s">
        <v>97</v>
      </c>
      <c r="BX33" s="6" t="s">
        <v>162</v>
      </c>
      <c r="BY33" s="6" t="s">
        <v>98</v>
      </c>
      <c r="BZ33" s="6">
        <v>152</v>
      </c>
    </row>
    <row r="34" spans="1:78" x14ac:dyDescent="0.2">
      <c r="A34">
        <v>118337111005</v>
      </c>
      <c r="B34">
        <v>451177479</v>
      </c>
      <c r="C34" s="1">
        <v>45082.727708333332</v>
      </c>
      <c r="D34" s="1">
        <v>45082.729039351849</v>
      </c>
      <c r="E34" t="s">
        <v>342</v>
      </c>
      <c r="F34" s="4" t="s">
        <v>343</v>
      </c>
      <c r="G34" s="4" t="s">
        <v>344</v>
      </c>
      <c r="H34" t="s">
        <v>345</v>
      </c>
      <c r="L34">
        <v>8</v>
      </c>
      <c r="N34" t="s">
        <v>79</v>
      </c>
      <c r="O34" t="s">
        <v>79</v>
      </c>
      <c r="P34" t="s">
        <v>79</v>
      </c>
      <c r="Q34" t="s">
        <v>79</v>
      </c>
      <c r="R34" t="s">
        <v>79</v>
      </c>
      <c r="T34">
        <v>80</v>
      </c>
      <c r="U34">
        <v>80</v>
      </c>
      <c r="W34" t="s">
        <v>103</v>
      </c>
      <c r="Z34" t="s">
        <v>22</v>
      </c>
      <c r="AL34" t="s">
        <v>22</v>
      </c>
      <c r="BB34" t="s">
        <v>22</v>
      </c>
      <c r="BK34" t="s">
        <v>82</v>
      </c>
      <c r="BN34" t="s">
        <v>313</v>
      </c>
      <c r="BR34" s="7">
        <v>95329.65</v>
      </c>
      <c r="BS34" s="6" t="s">
        <v>84</v>
      </c>
      <c r="BT34" s="6" t="s">
        <v>336</v>
      </c>
      <c r="BU34" s="6" t="s">
        <v>86</v>
      </c>
      <c r="BV34" s="6" t="s">
        <v>130</v>
      </c>
      <c r="BW34" s="6" t="s">
        <v>143</v>
      </c>
      <c r="BX34" s="6" t="s">
        <v>162</v>
      </c>
      <c r="BY34" s="6" t="s">
        <v>90</v>
      </c>
      <c r="BZ34" s="6">
        <v>87</v>
      </c>
    </row>
    <row r="35" spans="1:78" x14ac:dyDescent="0.2">
      <c r="A35">
        <v>118337105024</v>
      </c>
      <c r="B35">
        <v>451177479</v>
      </c>
      <c r="C35" s="1">
        <v>45082.723715277774</v>
      </c>
      <c r="D35" s="1">
        <v>45082.724988425929</v>
      </c>
      <c r="E35" t="s">
        <v>346</v>
      </c>
      <c r="F35" s="4" t="s">
        <v>347</v>
      </c>
      <c r="G35" s="4" t="s">
        <v>348</v>
      </c>
      <c r="H35" t="s">
        <v>349</v>
      </c>
      <c r="L35">
        <v>7</v>
      </c>
      <c r="N35" t="s">
        <v>77</v>
      </c>
      <c r="O35" t="s">
        <v>78</v>
      </c>
      <c r="P35" t="s">
        <v>77</v>
      </c>
      <c r="Q35" t="s">
        <v>78</v>
      </c>
      <c r="R35" t="s">
        <v>78</v>
      </c>
      <c r="T35">
        <v>10</v>
      </c>
      <c r="U35">
        <v>2</v>
      </c>
      <c r="V35" t="s">
        <v>774</v>
      </c>
      <c r="W35" t="s">
        <v>168</v>
      </c>
      <c r="Z35" t="s">
        <v>22</v>
      </c>
      <c r="AL35" t="s">
        <v>22</v>
      </c>
      <c r="BD35" t="s">
        <v>49</v>
      </c>
      <c r="BE35" t="s">
        <v>50</v>
      </c>
      <c r="BG35" t="s">
        <v>52</v>
      </c>
      <c r="BK35" t="s">
        <v>82</v>
      </c>
      <c r="BN35" t="s">
        <v>83</v>
      </c>
      <c r="BR35" s="7">
        <v>11112.6</v>
      </c>
      <c r="BS35" s="6" t="s">
        <v>94</v>
      </c>
      <c r="BT35" s="6" t="s">
        <v>298</v>
      </c>
      <c r="BU35" s="6" t="s">
        <v>124</v>
      </c>
      <c r="BV35" s="6" t="s">
        <v>87</v>
      </c>
      <c r="BW35" s="6" t="s">
        <v>127</v>
      </c>
      <c r="BX35" s="6" t="s">
        <v>157</v>
      </c>
      <c r="BY35" s="6" t="s">
        <v>98</v>
      </c>
      <c r="BZ35" s="6">
        <v>82</v>
      </c>
    </row>
    <row r="36" spans="1:78" x14ac:dyDescent="0.2">
      <c r="A36">
        <v>118337080283</v>
      </c>
      <c r="B36">
        <v>451177479</v>
      </c>
      <c r="C36" s="1">
        <v>45082.703819444447</v>
      </c>
      <c r="D36" s="1">
        <v>45082.711956018517</v>
      </c>
      <c r="E36" t="s">
        <v>350</v>
      </c>
      <c r="F36" s="4" t="s">
        <v>351</v>
      </c>
      <c r="G36" s="4" t="s">
        <v>352</v>
      </c>
      <c r="H36" t="s">
        <v>353</v>
      </c>
      <c r="L36">
        <v>10</v>
      </c>
      <c r="N36" t="s">
        <v>77</v>
      </c>
      <c r="O36" t="s">
        <v>79</v>
      </c>
      <c r="P36" t="s">
        <v>77</v>
      </c>
      <c r="Q36" t="s">
        <v>79</v>
      </c>
      <c r="R36" t="s">
        <v>77</v>
      </c>
      <c r="S36" t="s">
        <v>354</v>
      </c>
      <c r="T36">
        <v>15</v>
      </c>
      <c r="U36">
        <v>5</v>
      </c>
      <c r="V36">
        <v>5</v>
      </c>
      <c r="W36" t="s">
        <v>168</v>
      </c>
      <c r="Y36" t="s">
        <v>355</v>
      </c>
      <c r="AA36" t="s">
        <v>23</v>
      </c>
      <c r="AM36" t="s">
        <v>34</v>
      </c>
      <c r="BC36" t="s">
        <v>48</v>
      </c>
      <c r="BK36" t="s">
        <v>82</v>
      </c>
      <c r="BN36" t="s">
        <v>108</v>
      </c>
      <c r="BP36" t="s">
        <v>356</v>
      </c>
      <c r="BR36" s="7">
        <v>0</v>
      </c>
      <c r="BS36" s="6" t="s">
        <v>125</v>
      </c>
      <c r="BT36" s="6" t="s">
        <v>231</v>
      </c>
      <c r="BU36" s="6" t="s">
        <v>86</v>
      </c>
      <c r="BV36" s="6" t="s">
        <v>87</v>
      </c>
      <c r="BW36" s="6" t="s">
        <v>97</v>
      </c>
      <c r="BX36" s="6" t="s">
        <v>162</v>
      </c>
      <c r="BY36" s="6" t="s">
        <v>98</v>
      </c>
      <c r="BZ36" s="6">
        <v>116</v>
      </c>
    </row>
    <row r="37" spans="1:78" x14ac:dyDescent="0.2">
      <c r="A37">
        <v>118337073841</v>
      </c>
      <c r="B37">
        <v>451177479</v>
      </c>
      <c r="C37" s="1">
        <v>45082.698923611111</v>
      </c>
      <c r="D37" s="1">
        <v>45082.70113425926</v>
      </c>
      <c r="E37" t="s">
        <v>357</v>
      </c>
      <c r="F37" s="4" t="s">
        <v>358</v>
      </c>
      <c r="G37" s="4" t="s">
        <v>359</v>
      </c>
      <c r="H37" t="s">
        <v>360</v>
      </c>
      <c r="L37">
        <v>10</v>
      </c>
      <c r="N37" t="s">
        <v>77</v>
      </c>
      <c r="O37" t="s">
        <v>77</v>
      </c>
      <c r="P37" t="s">
        <v>77</v>
      </c>
      <c r="Q37" t="s">
        <v>77</v>
      </c>
      <c r="R37" t="s">
        <v>77</v>
      </c>
      <c r="T37" t="s">
        <v>775</v>
      </c>
      <c r="U37" t="s">
        <v>775</v>
      </c>
      <c r="V37" t="s">
        <v>775</v>
      </c>
      <c r="W37" t="s">
        <v>167</v>
      </c>
      <c r="Y37" t="s">
        <v>361</v>
      </c>
      <c r="AA37" t="s">
        <v>23</v>
      </c>
      <c r="AI37" t="s">
        <v>31</v>
      </c>
      <c r="AN37" t="s">
        <v>35</v>
      </c>
      <c r="AO37" t="s">
        <v>36</v>
      </c>
      <c r="AP37" t="s">
        <v>37</v>
      </c>
      <c r="AQ37" t="s">
        <v>38</v>
      </c>
      <c r="AR37" t="s">
        <v>39</v>
      </c>
      <c r="AS37" t="s">
        <v>40</v>
      </c>
      <c r="AT37" t="s">
        <v>41</v>
      </c>
      <c r="AU37" t="s">
        <v>42</v>
      </c>
      <c r="AV37" t="s">
        <v>43</v>
      </c>
      <c r="AW37" t="s">
        <v>44</v>
      </c>
      <c r="AX37" t="s">
        <v>45</v>
      </c>
      <c r="AY37" t="s">
        <v>46</v>
      </c>
      <c r="AZ37" t="s">
        <v>47</v>
      </c>
      <c r="BC37" t="s">
        <v>48</v>
      </c>
      <c r="BG37" t="s">
        <v>52</v>
      </c>
      <c r="BI37" t="s">
        <v>54</v>
      </c>
      <c r="BK37" t="s">
        <v>82</v>
      </c>
      <c r="BN37" t="s">
        <v>313</v>
      </c>
      <c r="BR37" s="7">
        <v>0</v>
      </c>
      <c r="BS37" s="6" t="s">
        <v>33</v>
      </c>
      <c r="BT37" s="6" t="s">
        <v>231</v>
      </c>
      <c r="BU37" s="6" t="s">
        <v>86</v>
      </c>
      <c r="BV37" s="6">
        <v>0</v>
      </c>
      <c r="BW37" s="6">
        <v>0</v>
      </c>
      <c r="BX37" s="6" t="s">
        <v>159</v>
      </c>
      <c r="BY37" s="6" t="s">
        <v>113</v>
      </c>
      <c r="BZ37" s="6">
        <v>49</v>
      </c>
    </row>
    <row r="38" spans="1:78" x14ac:dyDescent="0.2">
      <c r="A38">
        <v>118337063093</v>
      </c>
      <c r="B38">
        <v>451177479</v>
      </c>
      <c r="C38" s="1">
        <v>45082.69059027778</v>
      </c>
      <c r="D38" s="1">
        <v>45082.693333333336</v>
      </c>
      <c r="E38" t="s">
        <v>362</v>
      </c>
      <c r="F38" s="4" t="s">
        <v>363</v>
      </c>
      <c r="G38" s="4" t="s">
        <v>364</v>
      </c>
      <c r="H38" t="s">
        <v>365</v>
      </c>
      <c r="L38">
        <v>8</v>
      </c>
      <c r="N38" t="s">
        <v>78</v>
      </c>
      <c r="O38" t="s">
        <v>78</v>
      </c>
      <c r="P38" t="s">
        <v>77</v>
      </c>
      <c r="Q38" t="s">
        <v>78</v>
      </c>
      <c r="R38" t="s">
        <v>78</v>
      </c>
      <c r="T38">
        <v>180</v>
      </c>
      <c r="U38">
        <v>60</v>
      </c>
      <c r="W38" t="s">
        <v>168</v>
      </c>
      <c r="Y38" t="s">
        <v>366</v>
      </c>
      <c r="AG38" t="s">
        <v>29</v>
      </c>
      <c r="AH38" t="s">
        <v>30</v>
      </c>
      <c r="AL38" t="s">
        <v>22</v>
      </c>
      <c r="BB38" t="s">
        <v>22</v>
      </c>
      <c r="BK38" t="s">
        <v>82</v>
      </c>
      <c r="BN38" t="s">
        <v>108</v>
      </c>
      <c r="BR38" s="7">
        <v>60559.37</v>
      </c>
      <c r="BS38" s="6" t="s">
        <v>136</v>
      </c>
      <c r="BT38" s="6" t="s">
        <v>367</v>
      </c>
      <c r="BU38" s="6" t="s">
        <v>86</v>
      </c>
      <c r="BV38" s="6" t="s">
        <v>130</v>
      </c>
      <c r="BW38" s="6" t="s">
        <v>143</v>
      </c>
      <c r="BX38" s="6" t="s">
        <v>162</v>
      </c>
      <c r="BY38" s="6" t="s">
        <v>90</v>
      </c>
      <c r="BZ38" s="6">
        <v>75</v>
      </c>
    </row>
    <row r="39" spans="1:78" x14ac:dyDescent="0.2">
      <c r="A39">
        <v>118337059597</v>
      </c>
      <c r="B39">
        <v>451177479</v>
      </c>
      <c r="C39" s="1">
        <v>45082.687650462962</v>
      </c>
      <c r="D39" s="1">
        <v>45082.692418981482</v>
      </c>
      <c r="E39" t="s">
        <v>368</v>
      </c>
      <c r="F39" s="4" t="s">
        <v>369</v>
      </c>
      <c r="G39" s="4" t="s">
        <v>370</v>
      </c>
      <c r="H39" t="s">
        <v>371</v>
      </c>
      <c r="L39">
        <v>8</v>
      </c>
      <c r="N39" t="s">
        <v>79</v>
      </c>
      <c r="O39" t="s">
        <v>79</v>
      </c>
      <c r="P39" t="s">
        <v>79</v>
      </c>
      <c r="Q39" t="s">
        <v>79</v>
      </c>
      <c r="R39" t="s">
        <v>78</v>
      </c>
      <c r="S39" t="s">
        <v>372</v>
      </c>
      <c r="T39">
        <v>20</v>
      </c>
      <c r="U39">
        <v>10</v>
      </c>
      <c r="V39" t="s">
        <v>776</v>
      </c>
      <c r="W39" t="s">
        <v>167</v>
      </c>
      <c r="Y39" t="s">
        <v>373</v>
      </c>
      <c r="Z39" t="s">
        <v>22</v>
      </c>
      <c r="AM39" t="s">
        <v>34</v>
      </c>
      <c r="BC39" t="s">
        <v>48</v>
      </c>
      <c r="BK39" t="s">
        <v>312</v>
      </c>
      <c r="BN39" t="s">
        <v>83</v>
      </c>
      <c r="BR39" s="7">
        <v>52800</v>
      </c>
      <c r="BS39" s="6" t="s">
        <v>135</v>
      </c>
      <c r="BT39" s="6" t="s">
        <v>219</v>
      </c>
      <c r="BU39" s="6" t="s">
        <v>124</v>
      </c>
      <c r="BV39" s="6" t="s">
        <v>130</v>
      </c>
      <c r="BW39" s="6" t="s">
        <v>141</v>
      </c>
      <c r="BX39" s="6" t="s">
        <v>157</v>
      </c>
      <c r="BY39" s="6" t="s">
        <v>113</v>
      </c>
      <c r="BZ39" s="6">
        <v>10</v>
      </c>
    </row>
    <row r="40" spans="1:78" x14ac:dyDescent="0.2">
      <c r="A40">
        <v>118337061390</v>
      </c>
      <c r="B40">
        <v>451177479</v>
      </c>
      <c r="C40" s="1">
        <v>45082.689004629632</v>
      </c>
      <c r="D40" s="1">
        <v>45082.691099537034</v>
      </c>
      <c r="E40" t="s">
        <v>374</v>
      </c>
      <c r="F40" s="4" t="s">
        <v>375</v>
      </c>
      <c r="G40" s="4" t="s">
        <v>376</v>
      </c>
      <c r="H40" t="s">
        <v>377</v>
      </c>
      <c r="L40">
        <v>8</v>
      </c>
      <c r="N40" t="s">
        <v>79</v>
      </c>
      <c r="O40" t="s">
        <v>79</v>
      </c>
      <c r="P40" t="s">
        <v>79</v>
      </c>
      <c r="Q40" t="s">
        <v>79</v>
      </c>
      <c r="R40" t="s">
        <v>77</v>
      </c>
      <c r="T40">
        <v>50</v>
      </c>
      <c r="U40">
        <v>20</v>
      </c>
      <c r="V40">
        <v>30</v>
      </c>
      <c r="W40" t="s">
        <v>166</v>
      </c>
      <c r="Y40" t="s">
        <v>378</v>
      </c>
      <c r="Z40" t="s">
        <v>22</v>
      </c>
      <c r="AM40" t="s">
        <v>34</v>
      </c>
      <c r="BC40" t="s">
        <v>48</v>
      </c>
      <c r="BK40" t="s">
        <v>82</v>
      </c>
      <c r="BN40" t="s">
        <v>313</v>
      </c>
      <c r="BR40" s="7">
        <v>34139.919999999998</v>
      </c>
      <c r="BS40" s="6" t="s">
        <v>129</v>
      </c>
      <c r="BT40" s="6" t="s">
        <v>336</v>
      </c>
      <c r="BU40" s="6" t="s">
        <v>86</v>
      </c>
      <c r="BV40" s="6" t="s">
        <v>87</v>
      </c>
      <c r="BW40" s="6" t="s">
        <v>143</v>
      </c>
      <c r="BX40" s="6" t="s">
        <v>162</v>
      </c>
      <c r="BY40" s="6" t="s">
        <v>90</v>
      </c>
      <c r="BZ40" s="6">
        <v>21</v>
      </c>
    </row>
    <row r="41" spans="1:78" x14ac:dyDescent="0.2">
      <c r="A41">
        <v>118337063123</v>
      </c>
      <c r="B41">
        <v>451177479</v>
      </c>
      <c r="C41" s="1">
        <v>45082.690486111111</v>
      </c>
      <c r="D41" s="1">
        <v>45082.690694444442</v>
      </c>
      <c r="E41" t="s">
        <v>379</v>
      </c>
      <c r="F41" s="4" t="s">
        <v>380</v>
      </c>
      <c r="G41" s="4" t="s">
        <v>381</v>
      </c>
      <c r="H41" t="s">
        <v>382</v>
      </c>
      <c r="L41">
        <v>10</v>
      </c>
      <c r="BR41" s="7">
        <v>2650.15</v>
      </c>
      <c r="BS41" s="6" t="s">
        <v>142</v>
      </c>
      <c r="BT41" s="6" t="s">
        <v>298</v>
      </c>
      <c r="BU41" s="6" t="s">
        <v>124</v>
      </c>
      <c r="BV41" s="6" t="s">
        <v>96</v>
      </c>
      <c r="BW41" s="6" t="s">
        <v>134</v>
      </c>
      <c r="BX41" s="6" t="s">
        <v>157</v>
      </c>
      <c r="BY41" s="6" t="s">
        <v>90</v>
      </c>
      <c r="BZ41" s="6">
        <v>210</v>
      </c>
    </row>
    <row r="42" spans="1:78" x14ac:dyDescent="0.2">
      <c r="A42">
        <v>118337038372</v>
      </c>
      <c r="B42">
        <v>451177479</v>
      </c>
      <c r="C42" s="1">
        <v>45082.667696759258</v>
      </c>
      <c r="D42" s="1">
        <v>45082.690636574072</v>
      </c>
      <c r="E42" t="s">
        <v>383</v>
      </c>
      <c r="F42" s="4" t="s">
        <v>384</v>
      </c>
      <c r="G42" s="4" t="s">
        <v>385</v>
      </c>
      <c r="H42" t="s">
        <v>386</v>
      </c>
      <c r="L42">
        <v>5</v>
      </c>
      <c r="M42" t="s">
        <v>387</v>
      </c>
      <c r="N42" t="s">
        <v>78</v>
      </c>
      <c r="O42" t="s">
        <v>78</v>
      </c>
      <c r="P42" t="s">
        <v>78</v>
      </c>
      <c r="Q42" t="s">
        <v>78</v>
      </c>
      <c r="R42" t="s">
        <v>77</v>
      </c>
      <c r="T42">
        <v>35</v>
      </c>
      <c r="U42">
        <v>15</v>
      </c>
      <c r="V42" t="s">
        <v>770</v>
      </c>
      <c r="W42" t="s">
        <v>168</v>
      </c>
      <c r="Y42" t="s">
        <v>388</v>
      </c>
      <c r="Z42" t="s">
        <v>22</v>
      </c>
      <c r="AL42" t="s">
        <v>22</v>
      </c>
      <c r="BG42" t="s">
        <v>52</v>
      </c>
      <c r="BK42" t="s">
        <v>199</v>
      </c>
      <c r="BM42" t="s">
        <v>389</v>
      </c>
      <c r="BN42" t="s">
        <v>108</v>
      </c>
      <c r="BR42" s="7">
        <v>2935.05</v>
      </c>
      <c r="BS42" s="6" t="s">
        <v>125</v>
      </c>
      <c r="BT42" s="6" t="s">
        <v>336</v>
      </c>
      <c r="BU42" s="6" t="s">
        <v>86</v>
      </c>
      <c r="BV42" s="6" t="s">
        <v>96</v>
      </c>
      <c r="BW42" s="6" t="s">
        <v>139</v>
      </c>
      <c r="BX42" s="6" t="s">
        <v>162</v>
      </c>
      <c r="BY42" s="6" t="s">
        <v>98</v>
      </c>
      <c r="BZ42" s="6">
        <v>59</v>
      </c>
    </row>
    <row r="43" spans="1:78" x14ac:dyDescent="0.2">
      <c r="A43">
        <v>118337058011</v>
      </c>
      <c r="B43">
        <v>451177479</v>
      </c>
      <c r="C43" s="1">
        <v>45082.686342592591</v>
      </c>
      <c r="D43" s="1">
        <v>45082.689270833333</v>
      </c>
      <c r="E43" t="s">
        <v>390</v>
      </c>
      <c r="F43" s="4" t="s">
        <v>295</v>
      </c>
      <c r="G43" s="4" t="s">
        <v>296</v>
      </c>
      <c r="H43" t="s">
        <v>391</v>
      </c>
      <c r="L43">
        <v>10</v>
      </c>
      <c r="N43" t="s">
        <v>79</v>
      </c>
      <c r="O43" t="s">
        <v>79</v>
      </c>
      <c r="P43" t="s">
        <v>77</v>
      </c>
      <c r="Q43" t="s">
        <v>79</v>
      </c>
      <c r="R43" t="s">
        <v>77</v>
      </c>
      <c r="T43">
        <v>90</v>
      </c>
      <c r="U43">
        <v>45</v>
      </c>
      <c r="W43" t="s">
        <v>168</v>
      </c>
      <c r="AH43" t="s">
        <v>30</v>
      </c>
      <c r="AM43" t="s">
        <v>34</v>
      </c>
      <c r="BC43" t="s">
        <v>48</v>
      </c>
      <c r="BK43" t="s">
        <v>82</v>
      </c>
      <c r="BN43" t="s">
        <v>108</v>
      </c>
      <c r="BR43" s="7">
        <v>969.02</v>
      </c>
      <c r="BS43" s="6" t="s">
        <v>125</v>
      </c>
      <c r="BT43" s="6" t="s">
        <v>298</v>
      </c>
      <c r="BU43" s="6" t="s">
        <v>124</v>
      </c>
      <c r="BV43" s="6" t="s">
        <v>96</v>
      </c>
      <c r="BW43" s="6" t="s">
        <v>97</v>
      </c>
      <c r="BX43" s="6" t="s">
        <v>157</v>
      </c>
      <c r="BY43" s="6" t="s">
        <v>90</v>
      </c>
      <c r="BZ43" s="6">
        <v>203</v>
      </c>
    </row>
    <row r="44" spans="1:78" x14ac:dyDescent="0.2">
      <c r="A44">
        <v>118337051424</v>
      </c>
      <c r="B44">
        <v>451177479</v>
      </c>
      <c r="C44" s="1">
        <v>45082.680949074071</v>
      </c>
      <c r="D44" s="1">
        <v>45082.683530092596</v>
      </c>
      <c r="E44" t="s">
        <v>206</v>
      </c>
      <c r="F44" s="4" t="s">
        <v>207</v>
      </c>
      <c r="G44" s="4" t="s">
        <v>208</v>
      </c>
      <c r="H44" t="s">
        <v>392</v>
      </c>
      <c r="L44">
        <v>8</v>
      </c>
      <c r="N44" t="s">
        <v>78</v>
      </c>
      <c r="O44" t="s">
        <v>78</v>
      </c>
      <c r="P44" t="s">
        <v>78</v>
      </c>
      <c r="Q44" t="s">
        <v>78</v>
      </c>
      <c r="R44" t="s">
        <v>78</v>
      </c>
      <c r="T44" t="s">
        <v>777</v>
      </c>
      <c r="U44" t="s">
        <v>778</v>
      </c>
      <c r="V44" t="s">
        <v>778</v>
      </c>
      <c r="W44" t="s">
        <v>168</v>
      </c>
      <c r="AF44" t="s">
        <v>28</v>
      </c>
      <c r="AH44" t="s">
        <v>30</v>
      </c>
      <c r="AM44" t="s">
        <v>34</v>
      </c>
      <c r="BG44" t="s">
        <v>52</v>
      </c>
      <c r="BH44" t="s">
        <v>53</v>
      </c>
      <c r="BK44" t="s">
        <v>82</v>
      </c>
      <c r="BN44" t="s">
        <v>83</v>
      </c>
      <c r="BR44" s="7">
        <v>442937.35</v>
      </c>
      <c r="BS44" s="6" t="s">
        <v>94</v>
      </c>
      <c r="BT44" s="6" t="s">
        <v>205</v>
      </c>
      <c r="BU44" s="6" t="s">
        <v>128</v>
      </c>
      <c r="BV44" s="6" t="s">
        <v>126</v>
      </c>
      <c r="BW44" s="6" t="s">
        <v>143</v>
      </c>
      <c r="BX44" s="6" t="s">
        <v>138</v>
      </c>
      <c r="BY44" s="6" t="s">
        <v>153</v>
      </c>
      <c r="BZ44" s="6">
        <v>212</v>
      </c>
    </row>
    <row r="45" spans="1:78" x14ac:dyDescent="0.2">
      <c r="A45">
        <v>118337054254</v>
      </c>
      <c r="B45">
        <v>451177479</v>
      </c>
      <c r="C45" s="1">
        <v>45082.68304398148</v>
      </c>
      <c r="D45" s="1">
        <v>45082.683391203704</v>
      </c>
      <c r="E45" t="s">
        <v>393</v>
      </c>
      <c r="F45" s="4" t="s">
        <v>394</v>
      </c>
      <c r="G45" s="4" t="s">
        <v>395</v>
      </c>
      <c r="H45" t="s">
        <v>396</v>
      </c>
      <c r="L45">
        <v>2</v>
      </c>
      <c r="BR45" s="7">
        <v>0</v>
      </c>
      <c r="BS45" s="6" t="s">
        <v>125</v>
      </c>
      <c r="BT45" s="6" t="s">
        <v>397</v>
      </c>
      <c r="BU45" s="6" t="s">
        <v>86</v>
      </c>
      <c r="BV45" s="6" t="s">
        <v>96</v>
      </c>
      <c r="BW45" s="6" t="s">
        <v>97</v>
      </c>
      <c r="BX45" s="6" t="s">
        <v>162</v>
      </c>
      <c r="BY45" s="6" t="s">
        <v>98</v>
      </c>
      <c r="BZ45" s="6">
        <v>109</v>
      </c>
    </row>
    <row r="46" spans="1:78" x14ac:dyDescent="0.2">
      <c r="A46">
        <v>118337049570</v>
      </c>
      <c r="B46">
        <v>451177479</v>
      </c>
      <c r="C46" s="1">
        <v>45082.679513888892</v>
      </c>
      <c r="D46" s="1">
        <v>45082.682534722226</v>
      </c>
      <c r="E46" t="s">
        <v>393</v>
      </c>
      <c r="F46" s="4" t="s">
        <v>394</v>
      </c>
      <c r="G46" s="4" t="s">
        <v>395</v>
      </c>
      <c r="H46" t="s">
        <v>398</v>
      </c>
      <c r="L46">
        <v>0</v>
      </c>
      <c r="M46" t="s">
        <v>399</v>
      </c>
      <c r="N46" t="s">
        <v>78</v>
      </c>
      <c r="O46" t="s">
        <v>78</v>
      </c>
      <c r="P46" t="s">
        <v>79</v>
      </c>
      <c r="Q46" t="s">
        <v>76</v>
      </c>
      <c r="R46" t="s">
        <v>76</v>
      </c>
      <c r="T46">
        <v>15</v>
      </c>
      <c r="U46">
        <v>15</v>
      </c>
      <c r="W46" t="s">
        <v>103</v>
      </c>
      <c r="Z46" t="s">
        <v>22</v>
      </c>
      <c r="AM46" t="s">
        <v>34</v>
      </c>
      <c r="BC46" t="s">
        <v>48</v>
      </c>
      <c r="BK46" t="s">
        <v>82</v>
      </c>
      <c r="BN46" t="s">
        <v>108</v>
      </c>
      <c r="BR46" s="7">
        <v>0</v>
      </c>
      <c r="BS46" s="6" t="s">
        <v>125</v>
      </c>
      <c r="BT46" s="6" t="s">
        <v>397</v>
      </c>
      <c r="BU46" s="6" t="s">
        <v>86</v>
      </c>
      <c r="BV46" s="6" t="s">
        <v>96</v>
      </c>
      <c r="BW46" s="6" t="s">
        <v>97</v>
      </c>
      <c r="BX46" s="6" t="s">
        <v>162</v>
      </c>
      <c r="BY46" s="6" t="s">
        <v>98</v>
      </c>
      <c r="BZ46" s="6">
        <v>109</v>
      </c>
    </row>
    <row r="47" spans="1:78" x14ac:dyDescent="0.2">
      <c r="A47">
        <v>118337050185</v>
      </c>
      <c r="B47">
        <v>451177479</v>
      </c>
      <c r="C47" s="1">
        <v>45082.680011574077</v>
      </c>
      <c r="D47" s="1">
        <v>45082.682303240741</v>
      </c>
      <c r="E47" t="s">
        <v>400</v>
      </c>
      <c r="F47" s="4" t="s">
        <v>401</v>
      </c>
      <c r="G47" s="4" t="s">
        <v>402</v>
      </c>
      <c r="H47" t="s">
        <v>403</v>
      </c>
      <c r="L47">
        <v>8</v>
      </c>
      <c r="N47" t="s">
        <v>77</v>
      </c>
      <c r="O47" t="s">
        <v>77</v>
      </c>
      <c r="P47" t="s">
        <v>77</v>
      </c>
      <c r="Q47" t="s">
        <v>77</v>
      </c>
      <c r="R47" t="s">
        <v>77</v>
      </c>
      <c r="S47" t="s">
        <v>404</v>
      </c>
      <c r="T47">
        <v>45</v>
      </c>
      <c r="U47">
        <v>15</v>
      </c>
      <c r="V47">
        <v>10</v>
      </c>
      <c r="W47" t="s">
        <v>168</v>
      </c>
      <c r="Y47" t="s">
        <v>405</v>
      </c>
      <c r="AA47" t="s">
        <v>23</v>
      </c>
      <c r="AK47" t="s">
        <v>406</v>
      </c>
      <c r="AL47" t="s">
        <v>22</v>
      </c>
      <c r="BJ47" t="s">
        <v>407</v>
      </c>
      <c r="BK47" t="s">
        <v>82</v>
      </c>
      <c r="BN47" t="s">
        <v>313</v>
      </c>
      <c r="BR47" s="7">
        <v>3822.3</v>
      </c>
      <c r="BS47" s="6" t="s">
        <v>140</v>
      </c>
      <c r="BT47" s="6" t="s">
        <v>367</v>
      </c>
      <c r="BU47" s="6" t="s">
        <v>86</v>
      </c>
      <c r="BV47" s="6" t="s">
        <v>96</v>
      </c>
      <c r="BW47" s="6" t="s">
        <v>88</v>
      </c>
      <c r="BX47" s="6" t="s">
        <v>162</v>
      </c>
      <c r="BY47" s="6" t="s">
        <v>90</v>
      </c>
      <c r="BZ47" s="6">
        <v>81</v>
      </c>
    </row>
    <row r="48" spans="1:78" x14ac:dyDescent="0.2">
      <c r="A48">
        <v>118337050005</v>
      </c>
      <c r="B48">
        <v>451177479</v>
      </c>
      <c r="C48" s="1">
        <v>45082.679861111108</v>
      </c>
      <c r="D48" s="1">
        <v>45082.679942129631</v>
      </c>
      <c r="E48" t="s">
        <v>408</v>
      </c>
      <c r="F48" s="4" t="s">
        <v>409</v>
      </c>
      <c r="G48" s="4" t="s">
        <v>410</v>
      </c>
      <c r="H48" t="s">
        <v>411</v>
      </c>
      <c r="L48">
        <v>0</v>
      </c>
      <c r="BR48" s="7">
        <v>113483.57</v>
      </c>
      <c r="BS48" s="6" t="s">
        <v>135</v>
      </c>
      <c r="BT48" s="6" t="s">
        <v>226</v>
      </c>
      <c r="BU48" s="6" t="s">
        <v>86</v>
      </c>
      <c r="BV48" s="6" t="s">
        <v>126</v>
      </c>
      <c r="BW48" s="6" t="s">
        <v>88</v>
      </c>
      <c r="BX48" s="6" t="s">
        <v>162</v>
      </c>
      <c r="BY48" s="6" t="s">
        <v>113</v>
      </c>
      <c r="BZ48" s="6">
        <v>209</v>
      </c>
    </row>
    <row r="49" spans="1:78" x14ac:dyDescent="0.2">
      <c r="A49">
        <v>118337049048</v>
      </c>
      <c r="B49">
        <v>451177479</v>
      </c>
      <c r="C49" s="1">
        <v>45082.679039351853</v>
      </c>
      <c r="D49" s="1">
        <v>45082.679490740738</v>
      </c>
      <c r="E49" t="s">
        <v>412</v>
      </c>
      <c r="F49" s="4" t="s">
        <v>413</v>
      </c>
      <c r="G49" s="4" t="s">
        <v>414</v>
      </c>
      <c r="H49" t="s">
        <v>415</v>
      </c>
      <c r="L49">
        <v>5</v>
      </c>
      <c r="BR49" s="7">
        <v>16460</v>
      </c>
      <c r="BS49" s="6" t="s">
        <v>129</v>
      </c>
      <c r="BT49" s="6" t="s">
        <v>416</v>
      </c>
      <c r="BU49" s="6" t="s">
        <v>86</v>
      </c>
      <c r="BV49" s="6" t="s">
        <v>87</v>
      </c>
      <c r="BW49" s="6" t="s">
        <v>145</v>
      </c>
      <c r="BX49" s="6" t="s">
        <v>154</v>
      </c>
      <c r="BY49" s="6" t="s">
        <v>98</v>
      </c>
      <c r="BZ49" s="6">
        <v>90</v>
      </c>
    </row>
    <row r="50" spans="1:78" x14ac:dyDescent="0.2">
      <c r="A50">
        <v>118337049446</v>
      </c>
      <c r="B50">
        <v>451177479</v>
      </c>
      <c r="C50" s="1">
        <v>45082.679398148146</v>
      </c>
      <c r="D50" s="1">
        <v>45082.679479166669</v>
      </c>
      <c r="E50" t="s">
        <v>417</v>
      </c>
      <c r="F50" s="4" t="s">
        <v>418</v>
      </c>
      <c r="G50" s="4" t="s">
        <v>419</v>
      </c>
      <c r="H50" t="s">
        <v>420</v>
      </c>
      <c r="L50">
        <v>8</v>
      </c>
      <c r="BR50" s="7">
        <v>1065.42</v>
      </c>
      <c r="BS50" s="6" t="s">
        <v>136</v>
      </c>
      <c r="BT50" s="6" t="s">
        <v>367</v>
      </c>
      <c r="BU50" s="6" t="s">
        <v>86</v>
      </c>
      <c r="BV50" s="6" t="s">
        <v>96</v>
      </c>
      <c r="BW50" s="6" t="s">
        <v>134</v>
      </c>
      <c r="BX50" s="6" t="s">
        <v>162</v>
      </c>
      <c r="BY50" s="6" t="s">
        <v>90</v>
      </c>
      <c r="BZ50" s="6">
        <v>210</v>
      </c>
    </row>
    <row r="51" spans="1:78" x14ac:dyDescent="0.2">
      <c r="A51">
        <v>118337044325</v>
      </c>
      <c r="B51">
        <v>451177479</v>
      </c>
      <c r="C51" s="1">
        <v>45082.675092592595</v>
      </c>
      <c r="D51" s="1">
        <v>45082.677627314813</v>
      </c>
      <c r="E51" t="s">
        <v>421</v>
      </c>
      <c r="F51" s="4" t="s">
        <v>422</v>
      </c>
      <c r="G51" s="4" t="s">
        <v>423</v>
      </c>
      <c r="H51" t="s">
        <v>424</v>
      </c>
      <c r="L51">
        <v>10</v>
      </c>
      <c r="N51" t="s">
        <v>79</v>
      </c>
      <c r="O51" t="s">
        <v>79</v>
      </c>
      <c r="P51" t="s">
        <v>77</v>
      </c>
      <c r="Q51" t="s">
        <v>79</v>
      </c>
      <c r="R51" t="s">
        <v>77</v>
      </c>
      <c r="T51">
        <v>30</v>
      </c>
      <c r="U51">
        <v>15</v>
      </c>
      <c r="V51" t="s">
        <v>774</v>
      </c>
      <c r="W51" t="s">
        <v>166</v>
      </c>
      <c r="Z51" t="s">
        <v>22</v>
      </c>
      <c r="AL51" t="s">
        <v>22</v>
      </c>
      <c r="BB51" t="s">
        <v>22</v>
      </c>
      <c r="BK51" t="s">
        <v>82</v>
      </c>
      <c r="BN51" t="s">
        <v>108</v>
      </c>
      <c r="BR51" s="7">
        <v>2868.6</v>
      </c>
      <c r="BS51" s="6" t="s">
        <v>84</v>
      </c>
      <c r="BT51" s="6" t="s">
        <v>219</v>
      </c>
      <c r="BU51" s="6" t="s">
        <v>124</v>
      </c>
      <c r="BV51" s="6" t="s">
        <v>96</v>
      </c>
      <c r="BW51" s="6" t="s">
        <v>97</v>
      </c>
      <c r="BX51" s="6" t="s">
        <v>157</v>
      </c>
      <c r="BY51" s="6" t="s">
        <v>90</v>
      </c>
      <c r="BZ51" s="6">
        <v>63</v>
      </c>
    </row>
    <row r="52" spans="1:78" x14ac:dyDescent="0.2">
      <c r="A52">
        <v>118337035223</v>
      </c>
      <c r="B52">
        <v>451177479</v>
      </c>
      <c r="C52" s="1">
        <v>45082.667557870373</v>
      </c>
      <c r="D52" s="1">
        <v>45082.677175925928</v>
      </c>
      <c r="E52" t="s">
        <v>425</v>
      </c>
      <c r="F52" s="4" t="s">
        <v>268</v>
      </c>
      <c r="G52" s="4" t="s">
        <v>269</v>
      </c>
      <c r="H52" t="s">
        <v>426</v>
      </c>
      <c r="L52">
        <v>10</v>
      </c>
      <c r="N52" t="s">
        <v>77</v>
      </c>
      <c r="O52" t="s">
        <v>77</v>
      </c>
      <c r="P52" t="s">
        <v>77</v>
      </c>
      <c r="Q52" t="s">
        <v>77</v>
      </c>
      <c r="R52" t="s">
        <v>77</v>
      </c>
      <c r="T52" t="s">
        <v>779</v>
      </c>
      <c r="U52" t="s">
        <v>780</v>
      </c>
      <c r="W52" t="s">
        <v>167</v>
      </c>
      <c r="AF52" t="s">
        <v>28</v>
      </c>
      <c r="AG52" t="s">
        <v>29</v>
      </c>
      <c r="AH52" t="s">
        <v>30</v>
      </c>
      <c r="AL52" t="s">
        <v>22</v>
      </c>
      <c r="BB52" t="s">
        <v>22</v>
      </c>
      <c r="BK52" t="s">
        <v>82</v>
      </c>
      <c r="BN52" t="s">
        <v>83</v>
      </c>
      <c r="BR52" s="7">
        <v>6687.9</v>
      </c>
      <c r="BS52" s="6" t="s">
        <v>125</v>
      </c>
      <c r="BT52" s="6" t="s">
        <v>271</v>
      </c>
      <c r="BU52" s="6" t="s">
        <v>124</v>
      </c>
      <c r="BV52" s="6" t="s">
        <v>96</v>
      </c>
      <c r="BW52" s="6" t="s">
        <v>97</v>
      </c>
      <c r="BX52" s="6" t="s">
        <v>157</v>
      </c>
      <c r="BY52" s="6" t="s">
        <v>90</v>
      </c>
      <c r="BZ52" s="6">
        <v>212</v>
      </c>
    </row>
    <row r="53" spans="1:78" x14ac:dyDescent="0.2">
      <c r="A53">
        <v>118337041326</v>
      </c>
      <c r="B53">
        <v>451177479</v>
      </c>
      <c r="C53" s="1">
        <v>45082.672627314816</v>
      </c>
      <c r="D53" s="1">
        <v>45082.672719907408</v>
      </c>
      <c r="E53" t="s">
        <v>427</v>
      </c>
      <c r="F53" s="4" t="s">
        <v>428</v>
      </c>
      <c r="G53" s="4" t="s">
        <v>429</v>
      </c>
      <c r="H53" t="s">
        <v>430</v>
      </c>
      <c r="L53">
        <v>10</v>
      </c>
      <c r="BR53" s="7">
        <v>9223.5</v>
      </c>
      <c r="BS53" s="6" t="s">
        <v>129</v>
      </c>
      <c r="BT53" s="6" t="s">
        <v>219</v>
      </c>
      <c r="BU53" s="6" t="s">
        <v>124</v>
      </c>
      <c r="BV53" s="6" t="s">
        <v>96</v>
      </c>
      <c r="BW53" s="6" t="s">
        <v>97</v>
      </c>
      <c r="BX53" s="6" t="s">
        <v>155</v>
      </c>
      <c r="BY53" s="6" t="s">
        <v>98</v>
      </c>
      <c r="BZ53" s="6">
        <v>67</v>
      </c>
    </row>
    <row r="54" spans="1:78" x14ac:dyDescent="0.2">
      <c r="A54">
        <v>118337037215</v>
      </c>
      <c r="B54">
        <v>451177479</v>
      </c>
      <c r="C54" s="1">
        <v>45082.669189814813</v>
      </c>
      <c r="D54" s="1">
        <v>45082.671458333331</v>
      </c>
      <c r="E54" t="s">
        <v>431</v>
      </c>
      <c r="F54" s="4" t="s">
        <v>432</v>
      </c>
      <c r="G54" s="4" t="s">
        <v>433</v>
      </c>
      <c r="H54" t="s">
        <v>434</v>
      </c>
      <c r="L54">
        <v>8</v>
      </c>
      <c r="N54" t="s">
        <v>77</v>
      </c>
      <c r="O54" t="s">
        <v>77</v>
      </c>
      <c r="P54" t="s">
        <v>79</v>
      </c>
      <c r="Q54" t="s">
        <v>79</v>
      </c>
      <c r="R54" t="s">
        <v>77</v>
      </c>
      <c r="T54">
        <v>20</v>
      </c>
      <c r="U54">
        <v>10</v>
      </c>
      <c r="W54" t="s">
        <v>168</v>
      </c>
      <c r="Y54" t="s">
        <v>435</v>
      </c>
      <c r="Z54" t="s">
        <v>22</v>
      </c>
      <c r="AL54" t="s">
        <v>22</v>
      </c>
      <c r="BB54" t="s">
        <v>22</v>
      </c>
      <c r="BK54" t="s">
        <v>82</v>
      </c>
      <c r="BN54" t="s">
        <v>108</v>
      </c>
      <c r="BR54" s="7">
        <v>0</v>
      </c>
      <c r="BS54" s="6" t="s">
        <v>125</v>
      </c>
      <c r="BT54" s="6" t="s">
        <v>336</v>
      </c>
      <c r="BU54" s="6" t="s">
        <v>86</v>
      </c>
      <c r="BV54" s="6" t="s">
        <v>96</v>
      </c>
      <c r="BW54" s="6" t="s">
        <v>139</v>
      </c>
      <c r="BX54" s="6" t="s">
        <v>162</v>
      </c>
      <c r="BY54" s="6" t="s">
        <v>98</v>
      </c>
      <c r="BZ54" s="6">
        <v>37</v>
      </c>
    </row>
    <row r="55" spans="1:78" x14ac:dyDescent="0.2">
      <c r="A55">
        <v>118337035951</v>
      </c>
      <c r="B55">
        <v>451177479</v>
      </c>
      <c r="C55" s="1">
        <v>45082.668206018519</v>
      </c>
      <c r="D55" s="1">
        <v>45082.669178240743</v>
      </c>
      <c r="E55" t="s">
        <v>436</v>
      </c>
      <c r="F55" s="4" t="s">
        <v>437</v>
      </c>
      <c r="G55" s="4" t="s">
        <v>438</v>
      </c>
      <c r="H55" t="s">
        <v>439</v>
      </c>
      <c r="L55">
        <v>1</v>
      </c>
      <c r="BR55" s="7">
        <v>812</v>
      </c>
      <c r="BS55" s="6" t="s">
        <v>84</v>
      </c>
      <c r="BT55" s="6" t="s">
        <v>231</v>
      </c>
      <c r="BU55" s="6" t="s">
        <v>86</v>
      </c>
      <c r="BV55" s="6" t="s">
        <v>96</v>
      </c>
      <c r="BW55" s="6" t="s">
        <v>134</v>
      </c>
      <c r="BX55" s="6" t="s">
        <v>162</v>
      </c>
      <c r="BY55" s="6" t="s">
        <v>98</v>
      </c>
      <c r="BZ55" s="6">
        <v>115</v>
      </c>
    </row>
    <row r="56" spans="1:78" x14ac:dyDescent="0.2">
      <c r="A56">
        <v>118337035443</v>
      </c>
      <c r="B56">
        <v>451177479</v>
      </c>
      <c r="C56" s="1">
        <v>45082.667743055557</v>
      </c>
      <c r="D56" s="1">
        <v>45082.668981481482</v>
      </c>
      <c r="E56" t="s">
        <v>440</v>
      </c>
      <c r="F56" s="4" t="s">
        <v>441</v>
      </c>
      <c r="G56" s="4" t="s">
        <v>442</v>
      </c>
      <c r="H56" t="s">
        <v>443</v>
      </c>
      <c r="L56">
        <v>9</v>
      </c>
      <c r="N56" t="s">
        <v>79</v>
      </c>
      <c r="O56" t="s">
        <v>77</v>
      </c>
      <c r="P56" t="s">
        <v>79</v>
      </c>
      <c r="Q56" t="s">
        <v>79</v>
      </c>
      <c r="R56" t="s">
        <v>77</v>
      </c>
      <c r="T56">
        <v>30</v>
      </c>
      <c r="U56">
        <v>10</v>
      </c>
      <c r="W56" t="s">
        <v>168</v>
      </c>
      <c r="AA56" t="s">
        <v>23</v>
      </c>
      <c r="AL56" t="s">
        <v>22</v>
      </c>
      <c r="BB56" t="s">
        <v>22</v>
      </c>
      <c r="BK56" t="s">
        <v>82</v>
      </c>
      <c r="BN56" t="s">
        <v>108</v>
      </c>
      <c r="BR56" s="7">
        <v>0</v>
      </c>
      <c r="BS56" s="6" t="s">
        <v>125</v>
      </c>
      <c r="BT56" s="6" t="s">
        <v>219</v>
      </c>
      <c r="BU56" s="6" t="s">
        <v>124</v>
      </c>
      <c r="BV56" s="6" t="s">
        <v>130</v>
      </c>
      <c r="BW56" s="6" t="s">
        <v>141</v>
      </c>
      <c r="BX56" s="6" t="s">
        <v>161</v>
      </c>
      <c r="BY56" s="6" t="s">
        <v>98</v>
      </c>
      <c r="BZ56" s="6">
        <v>210</v>
      </c>
    </row>
    <row r="57" spans="1:78" x14ac:dyDescent="0.2">
      <c r="A57">
        <v>118337036108</v>
      </c>
      <c r="B57">
        <v>451177479</v>
      </c>
      <c r="C57" s="1">
        <v>45082.668321759258</v>
      </c>
      <c r="D57" s="1">
        <v>45082.668414351851</v>
      </c>
      <c r="E57" t="s">
        <v>444</v>
      </c>
      <c r="F57" s="4" t="s">
        <v>445</v>
      </c>
      <c r="G57" s="4" t="s">
        <v>446</v>
      </c>
      <c r="H57" t="s">
        <v>447</v>
      </c>
      <c r="L57">
        <v>10</v>
      </c>
      <c r="BR57" s="7">
        <v>8973.19</v>
      </c>
      <c r="BS57" s="6" t="s">
        <v>137</v>
      </c>
      <c r="BT57" s="6" t="s">
        <v>214</v>
      </c>
      <c r="BU57" s="6" t="s">
        <v>86</v>
      </c>
      <c r="BV57" s="6" t="s">
        <v>96</v>
      </c>
      <c r="BW57" s="6" t="s">
        <v>97</v>
      </c>
      <c r="BX57" s="6" t="s">
        <v>162</v>
      </c>
      <c r="BY57" s="6" t="s">
        <v>90</v>
      </c>
      <c r="BZ57" s="6">
        <v>58</v>
      </c>
    </row>
    <row r="58" spans="1:78" x14ac:dyDescent="0.2">
      <c r="A58">
        <v>118337035530</v>
      </c>
      <c r="B58">
        <v>451177479</v>
      </c>
      <c r="C58" s="1">
        <v>45082.66777777778</v>
      </c>
      <c r="D58" s="1">
        <v>45082.667893518519</v>
      </c>
      <c r="E58" t="s">
        <v>448</v>
      </c>
      <c r="F58" s="4" t="s">
        <v>449</v>
      </c>
      <c r="G58" s="4" t="s">
        <v>450</v>
      </c>
      <c r="H58" t="s">
        <v>451</v>
      </c>
      <c r="L58">
        <v>2</v>
      </c>
      <c r="BR58" s="7">
        <v>0</v>
      </c>
      <c r="BS58" s="6" t="s">
        <v>125</v>
      </c>
      <c r="BT58" s="6" t="s">
        <v>336</v>
      </c>
      <c r="BU58" s="6" t="s">
        <v>86</v>
      </c>
      <c r="BV58" s="6" t="s">
        <v>96</v>
      </c>
      <c r="BW58" s="6" t="s">
        <v>139</v>
      </c>
      <c r="BX58" s="6" t="s">
        <v>162</v>
      </c>
      <c r="BY58" s="6" t="s">
        <v>90</v>
      </c>
      <c r="BZ58" s="6">
        <v>127</v>
      </c>
    </row>
    <row r="59" spans="1:78" x14ac:dyDescent="0.2">
      <c r="A59">
        <v>118336954386</v>
      </c>
      <c r="B59">
        <v>451177479</v>
      </c>
      <c r="C59" s="1">
        <v>45082.57671296296</v>
      </c>
      <c r="D59" s="1">
        <v>45082.581747685188</v>
      </c>
      <c r="E59" t="s">
        <v>452</v>
      </c>
      <c r="F59" s="4" t="s">
        <v>453</v>
      </c>
      <c r="G59" s="4" t="s">
        <v>454</v>
      </c>
      <c r="H59" t="s">
        <v>455</v>
      </c>
      <c r="L59">
        <v>7</v>
      </c>
      <c r="BR59" s="7">
        <v>11429.97</v>
      </c>
      <c r="BS59" s="6" t="s">
        <v>129</v>
      </c>
      <c r="BT59" s="6" t="s">
        <v>226</v>
      </c>
      <c r="BU59" s="6" t="s">
        <v>86</v>
      </c>
      <c r="BV59" s="6" t="s">
        <v>87</v>
      </c>
      <c r="BW59" s="6" t="s">
        <v>139</v>
      </c>
      <c r="BX59" s="6" t="s">
        <v>162</v>
      </c>
      <c r="BY59" s="6" t="s">
        <v>90</v>
      </c>
      <c r="BZ59" s="6">
        <v>148</v>
      </c>
    </row>
    <row r="60" spans="1:78" x14ac:dyDescent="0.2">
      <c r="A60">
        <v>118336791589</v>
      </c>
      <c r="B60">
        <v>451177479</v>
      </c>
      <c r="C60" s="1">
        <v>45082.290162037039</v>
      </c>
      <c r="D60" s="1">
        <v>45082.295729166668</v>
      </c>
      <c r="E60" t="s">
        <v>206</v>
      </c>
      <c r="F60" s="4" t="s">
        <v>207</v>
      </c>
      <c r="G60" s="4" t="s">
        <v>208</v>
      </c>
      <c r="H60" t="s">
        <v>456</v>
      </c>
      <c r="L60">
        <v>10</v>
      </c>
      <c r="N60" t="s">
        <v>77</v>
      </c>
      <c r="O60" t="s">
        <v>78</v>
      </c>
      <c r="P60" t="s">
        <v>78</v>
      </c>
      <c r="Q60" t="s">
        <v>78</v>
      </c>
      <c r="R60" t="s">
        <v>77</v>
      </c>
      <c r="T60" t="s">
        <v>781</v>
      </c>
      <c r="U60" t="s">
        <v>782</v>
      </c>
      <c r="V60" t="s">
        <v>783</v>
      </c>
      <c r="W60" t="s">
        <v>167</v>
      </c>
      <c r="Y60" t="s">
        <v>457</v>
      </c>
      <c r="AA60" t="s">
        <v>23</v>
      </c>
      <c r="AP60" t="s">
        <v>37</v>
      </c>
      <c r="AZ60" t="s">
        <v>47</v>
      </c>
      <c r="BD60" t="s">
        <v>49</v>
      </c>
      <c r="BG60" t="s">
        <v>52</v>
      </c>
      <c r="BH60" t="s">
        <v>53</v>
      </c>
      <c r="BK60" t="s">
        <v>82</v>
      </c>
      <c r="BN60" t="s">
        <v>108</v>
      </c>
      <c r="BP60" t="s">
        <v>458</v>
      </c>
      <c r="BR60" s="7">
        <v>442937.35</v>
      </c>
      <c r="BS60" s="6" t="s">
        <v>94</v>
      </c>
      <c r="BT60" s="6" t="s">
        <v>205</v>
      </c>
      <c r="BU60" s="6" t="s">
        <v>128</v>
      </c>
      <c r="BV60" s="6" t="s">
        <v>126</v>
      </c>
      <c r="BW60" s="6" t="s">
        <v>143</v>
      </c>
      <c r="BX60" s="6" t="s">
        <v>138</v>
      </c>
      <c r="BY60" s="6" t="s">
        <v>153</v>
      </c>
      <c r="BZ60" s="6">
        <v>212</v>
      </c>
    </row>
    <row r="61" spans="1:78" x14ac:dyDescent="0.2">
      <c r="A61">
        <v>118335777156</v>
      </c>
      <c r="B61">
        <v>451177479</v>
      </c>
      <c r="C61" s="1">
        <v>45079.993773148148</v>
      </c>
      <c r="D61" s="1">
        <v>45079.995810185188</v>
      </c>
      <c r="E61" t="s">
        <v>459</v>
      </c>
      <c r="F61" s="4" t="s">
        <v>460</v>
      </c>
      <c r="G61" s="4" t="s">
        <v>461</v>
      </c>
      <c r="H61" t="s">
        <v>462</v>
      </c>
      <c r="L61">
        <v>6</v>
      </c>
      <c r="M61" t="s">
        <v>463</v>
      </c>
      <c r="N61" t="s">
        <v>76</v>
      </c>
      <c r="O61" t="s">
        <v>76</v>
      </c>
      <c r="P61" t="s">
        <v>78</v>
      </c>
      <c r="Q61" t="s">
        <v>78</v>
      </c>
      <c r="R61" t="s">
        <v>77</v>
      </c>
      <c r="S61" t="s">
        <v>464</v>
      </c>
      <c r="T61">
        <v>240</v>
      </c>
      <c r="U61">
        <v>20</v>
      </c>
      <c r="W61" t="s">
        <v>168</v>
      </c>
      <c r="AF61" t="s">
        <v>28</v>
      </c>
      <c r="AH61" t="s">
        <v>30</v>
      </c>
      <c r="AM61" t="s">
        <v>34</v>
      </c>
      <c r="BC61" t="s">
        <v>48</v>
      </c>
      <c r="BK61" t="s">
        <v>312</v>
      </c>
      <c r="BN61" t="s">
        <v>313</v>
      </c>
      <c r="BR61" s="7">
        <v>0</v>
      </c>
      <c r="BS61" s="6" t="s">
        <v>135</v>
      </c>
      <c r="BT61" s="6" t="s">
        <v>219</v>
      </c>
      <c r="BU61" s="6" t="s">
        <v>124</v>
      </c>
      <c r="BV61" s="6" t="s">
        <v>87</v>
      </c>
      <c r="BW61" s="6" t="s">
        <v>141</v>
      </c>
      <c r="BX61" s="6" t="s">
        <v>161</v>
      </c>
      <c r="BY61" s="6" t="s">
        <v>98</v>
      </c>
      <c r="BZ61" s="6">
        <v>14</v>
      </c>
    </row>
    <row r="62" spans="1:78" x14ac:dyDescent="0.2">
      <c r="A62">
        <v>118334477471</v>
      </c>
      <c r="B62">
        <v>451177479</v>
      </c>
      <c r="C62" s="1">
        <v>45078.769085648149</v>
      </c>
      <c r="D62" s="1">
        <v>45078.774201388886</v>
      </c>
      <c r="E62" t="s">
        <v>465</v>
      </c>
      <c r="F62" s="4" t="s">
        <v>466</v>
      </c>
      <c r="G62" s="4" t="s">
        <v>467</v>
      </c>
      <c r="H62" t="s">
        <v>468</v>
      </c>
      <c r="L62">
        <v>6</v>
      </c>
      <c r="M62" t="s">
        <v>469</v>
      </c>
      <c r="N62" t="s">
        <v>79</v>
      </c>
      <c r="O62" t="s">
        <v>79</v>
      </c>
      <c r="P62" t="s">
        <v>79</v>
      </c>
      <c r="Q62" t="s">
        <v>79</v>
      </c>
      <c r="R62" t="s">
        <v>77</v>
      </c>
      <c r="T62">
        <v>15</v>
      </c>
      <c r="U62">
        <v>12</v>
      </c>
      <c r="W62" t="s">
        <v>103</v>
      </c>
      <c r="Y62" t="s">
        <v>470</v>
      </c>
      <c r="AH62" t="s">
        <v>30</v>
      </c>
      <c r="AM62" t="s">
        <v>34</v>
      </c>
      <c r="BD62" t="s">
        <v>49</v>
      </c>
      <c r="BE62" t="s">
        <v>50</v>
      </c>
      <c r="BG62" t="s">
        <v>52</v>
      </c>
      <c r="BK62" t="s">
        <v>312</v>
      </c>
      <c r="BN62" t="s">
        <v>313</v>
      </c>
      <c r="BP62" t="s">
        <v>471</v>
      </c>
      <c r="BR62" s="7">
        <v>46132.1</v>
      </c>
      <c r="BS62" s="6" t="s">
        <v>94</v>
      </c>
      <c r="BT62" s="6" t="s">
        <v>85</v>
      </c>
      <c r="BU62" s="6" t="s">
        <v>86</v>
      </c>
      <c r="BV62" s="6" t="s">
        <v>130</v>
      </c>
      <c r="BW62" s="6" t="s">
        <v>143</v>
      </c>
      <c r="BX62" s="6" t="s">
        <v>154</v>
      </c>
      <c r="BY62" s="6" t="s">
        <v>98</v>
      </c>
      <c r="BZ62" s="6">
        <v>65</v>
      </c>
    </row>
    <row r="63" spans="1:78" s="8" customFormat="1" x14ac:dyDescent="0.2">
      <c r="A63">
        <v>118332419851</v>
      </c>
      <c r="B63">
        <v>451177479</v>
      </c>
      <c r="C63" s="1">
        <v>45076.877280092594</v>
      </c>
      <c r="D63" s="1">
        <v>45078.501400462963</v>
      </c>
      <c r="E63" t="s">
        <v>472</v>
      </c>
      <c r="F63" s="8" t="s">
        <v>358</v>
      </c>
      <c r="G63" s="8" t="s">
        <v>359</v>
      </c>
      <c r="H63" s="8" t="s">
        <v>473</v>
      </c>
      <c r="L63" s="8">
        <v>10</v>
      </c>
      <c r="BR63" s="9">
        <v>0</v>
      </c>
      <c r="BS63" s="8" t="s">
        <v>33</v>
      </c>
      <c r="BT63" s="8" t="s">
        <v>231</v>
      </c>
      <c r="BU63" s="8" t="s">
        <v>86</v>
      </c>
      <c r="BV63" s="8">
        <v>0</v>
      </c>
      <c r="BW63" s="8">
        <v>0</v>
      </c>
      <c r="BX63" s="8" t="s">
        <v>159</v>
      </c>
      <c r="BY63" s="8" t="s">
        <v>113</v>
      </c>
      <c r="BZ63" s="8">
        <v>49</v>
      </c>
    </row>
    <row r="64" spans="1:78" x14ac:dyDescent="0.2">
      <c r="A64">
        <v>118333614416</v>
      </c>
      <c r="B64">
        <v>451177479</v>
      </c>
      <c r="C64" s="1">
        <v>45077.871180555558</v>
      </c>
      <c r="D64" s="1">
        <v>45077.875497685185</v>
      </c>
      <c r="E64" t="s">
        <v>474</v>
      </c>
      <c r="F64" s="4" t="s">
        <v>475</v>
      </c>
      <c r="G64" s="4" t="s">
        <v>476</v>
      </c>
      <c r="H64" t="s">
        <v>477</v>
      </c>
      <c r="L64">
        <v>8</v>
      </c>
      <c r="N64" t="s">
        <v>78</v>
      </c>
      <c r="O64" t="s">
        <v>77</v>
      </c>
      <c r="P64" t="s">
        <v>77</v>
      </c>
      <c r="Q64" t="s">
        <v>79</v>
      </c>
      <c r="R64" t="s">
        <v>77</v>
      </c>
      <c r="T64">
        <v>500</v>
      </c>
      <c r="U64">
        <v>100</v>
      </c>
      <c r="V64">
        <v>10</v>
      </c>
      <c r="W64" t="s">
        <v>168</v>
      </c>
      <c r="Y64" t="s">
        <v>478</v>
      </c>
      <c r="Z64" t="s">
        <v>22</v>
      </c>
      <c r="AM64" t="s">
        <v>34</v>
      </c>
      <c r="BB64" t="s">
        <v>22</v>
      </c>
      <c r="BK64" t="s">
        <v>199</v>
      </c>
      <c r="BM64" t="s">
        <v>479</v>
      </c>
      <c r="BN64" t="s">
        <v>313</v>
      </c>
      <c r="BP64" t="s">
        <v>480</v>
      </c>
      <c r="BR64" s="7">
        <v>217850.07</v>
      </c>
      <c r="BS64" s="6" t="s">
        <v>129</v>
      </c>
      <c r="BT64" s="6" t="s">
        <v>298</v>
      </c>
      <c r="BU64" s="6" t="s">
        <v>124</v>
      </c>
      <c r="BV64" s="6" t="s">
        <v>126</v>
      </c>
      <c r="BW64" s="6" t="s">
        <v>132</v>
      </c>
      <c r="BX64" s="6" t="s">
        <v>158</v>
      </c>
      <c r="BY64" s="6" t="s">
        <v>98</v>
      </c>
      <c r="BZ64" s="6">
        <v>204</v>
      </c>
    </row>
    <row r="65" spans="1:78" x14ac:dyDescent="0.2">
      <c r="A65">
        <v>118333309292</v>
      </c>
      <c r="B65">
        <v>451177479</v>
      </c>
      <c r="C65" s="1">
        <v>45077.679444444446</v>
      </c>
      <c r="D65" s="1">
        <v>45077.679594907408</v>
      </c>
      <c r="E65" t="s">
        <v>481</v>
      </c>
      <c r="F65" s="4" t="s">
        <v>482</v>
      </c>
      <c r="G65" s="4" t="s">
        <v>483</v>
      </c>
      <c r="H65" t="s">
        <v>484</v>
      </c>
      <c r="L65">
        <v>10</v>
      </c>
      <c r="BR65" s="7">
        <v>4695.6000000000004</v>
      </c>
      <c r="BS65" s="6" t="s">
        <v>140</v>
      </c>
      <c r="BT65" s="6" t="s">
        <v>231</v>
      </c>
      <c r="BU65" s="6" t="s">
        <v>86</v>
      </c>
      <c r="BV65" s="6" t="s">
        <v>96</v>
      </c>
      <c r="BW65" s="6" t="s">
        <v>134</v>
      </c>
      <c r="BX65" s="6" t="s">
        <v>162</v>
      </c>
      <c r="BY65" s="6" t="s">
        <v>153</v>
      </c>
      <c r="BZ65" s="6">
        <v>27</v>
      </c>
    </row>
    <row r="66" spans="1:78" x14ac:dyDescent="0.2">
      <c r="A66">
        <v>118333260778</v>
      </c>
      <c r="B66">
        <v>451177479</v>
      </c>
      <c r="C66" s="1">
        <v>45077.649016203701</v>
      </c>
      <c r="D66" s="1">
        <v>45077.649837962963</v>
      </c>
      <c r="E66" t="s">
        <v>485</v>
      </c>
      <c r="F66" s="4" t="s">
        <v>432</v>
      </c>
      <c r="G66" s="4" t="s">
        <v>433</v>
      </c>
      <c r="H66" t="s">
        <v>486</v>
      </c>
      <c r="L66">
        <v>10</v>
      </c>
      <c r="N66" t="s">
        <v>77</v>
      </c>
      <c r="O66" t="s">
        <v>77</v>
      </c>
      <c r="P66" t="s">
        <v>77</v>
      </c>
      <c r="Q66" t="s">
        <v>77</v>
      </c>
      <c r="R66" t="s">
        <v>77</v>
      </c>
      <c r="T66">
        <v>30</v>
      </c>
      <c r="U66">
        <v>20</v>
      </c>
      <c r="V66">
        <v>10</v>
      </c>
      <c r="W66" t="s">
        <v>167</v>
      </c>
      <c r="AA66" t="s">
        <v>23</v>
      </c>
      <c r="AB66" t="s">
        <v>24</v>
      </c>
      <c r="AC66" t="s">
        <v>25</v>
      </c>
      <c r="AD66" t="s">
        <v>26</v>
      </c>
      <c r="AM66" t="s">
        <v>34</v>
      </c>
      <c r="BC66" t="s">
        <v>48</v>
      </c>
      <c r="BK66" t="s">
        <v>82</v>
      </c>
      <c r="BN66" t="s">
        <v>108</v>
      </c>
      <c r="BR66" s="7">
        <v>0</v>
      </c>
      <c r="BS66" s="6" t="s">
        <v>125</v>
      </c>
      <c r="BT66" s="6" t="s">
        <v>336</v>
      </c>
      <c r="BU66" s="6" t="s">
        <v>86</v>
      </c>
      <c r="BV66" s="6" t="s">
        <v>96</v>
      </c>
      <c r="BW66" s="6" t="s">
        <v>139</v>
      </c>
      <c r="BX66" s="6" t="s">
        <v>162</v>
      </c>
      <c r="BY66" s="6" t="s">
        <v>98</v>
      </c>
      <c r="BZ66" s="6">
        <v>37</v>
      </c>
    </row>
    <row r="67" spans="1:78" x14ac:dyDescent="0.2">
      <c r="A67">
        <v>118333047423</v>
      </c>
      <c r="B67">
        <v>451177479</v>
      </c>
      <c r="C67" s="1">
        <v>45077.458321759259</v>
      </c>
      <c r="D67" s="1">
        <v>45077.60297453704</v>
      </c>
      <c r="E67" t="s">
        <v>487</v>
      </c>
      <c r="F67" s="4" t="s">
        <v>488</v>
      </c>
      <c r="G67" s="4" t="s">
        <v>489</v>
      </c>
      <c r="H67" t="s">
        <v>490</v>
      </c>
      <c r="L67">
        <v>3</v>
      </c>
      <c r="M67" t="s">
        <v>491</v>
      </c>
      <c r="N67" t="s">
        <v>77</v>
      </c>
      <c r="O67" t="s">
        <v>77</v>
      </c>
      <c r="P67" t="s">
        <v>79</v>
      </c>
      <c r="Q67" t="s">
        <v>79</v>
      </c>
      <c r="R67" t="s">
        <v>78</v>
      </c>
      <c r="T67">
        <v>180</v>
      </c>
      <c r="U67">
        <v>35</v>
      </c>
      <c r="W67" t="s">
        <v>168</v>
      </c>
      <c r="AH67" t="s">
        <v>30</v>
      </c>
      <c r="AL67" t="s">
        <v>22</v>
      </c>
      <c r="BC67" t="s">
        <v>48</v>
      </c>
      <c r="BK67" t="s">
        <v>82</v>
      </c>
      <c r="BN67" t="s">
        <v>83</v>
      </c>
      <c r="BR67" s="7">
        <v>4421.76</v>
      </c>
      <c r="BS67" s="6" t="s">
        <v>125</v>
      </c>
      <c r="BT67" s="6" t="s">
        <v>336</v>
      </c>
      <c r="BU67" s="6" t="s">
        <v>86</v>
      </c>
      <c r="BV67" s="6" t="s">
        <v>96</v>
      </c>
      <c r="BW67" s="6" t="s">
        <v>139</v>
      </c>
      <c r="BX67" s="6" t="s">
        <v>162</v>
      </c>
      <c r="BY67" s="6" t="s">
        <v>90</v>
      </c>
      <c r="BZ67" s="6">
        <v>93</v>
      </c>
    </row>
    <row r="68" spans="1:78" x14ac:dyDescent="0.2">
      <c r="A68">
        <v>118333150225</v>
      </c>
      <c r="B68">
        <v>451177479</v>
      </c>
      <c r="C68" s="1">
        <v>45077.555949074071</v>
      </c>
      <c r="D68" s="1">
        <v>45077.558472222219</v>
      </c>
      <c r="E68" t="s">
        <v>492</v>
      </c>
      <c r="F68" s="4" t="s">
        <v>493</v>
      </c>
      <c r="G68" s="4" t="s">
        <v>494</v>
      </c>
      <c r="H68" t="s">
        <v>495</v>
      </c>
      <c r="L68">
        <v>9</v>
      </c>
      <c r="N68" t="s">
        <v>79</v>
      </c>
      <c r="O68" t="s">
        <v>79</v>
      </c>
      <c r="P68" t="s">
        <v>78</v>
      </c>
      <c r="Q68" t="s">
        <v>79</v>
      </c>
      <c r="R68" t="s">
        <v>77</v>
      </c>
      <c r="T68">
        <v>40</v>
      </c>
      <c r="U68">
        <v>20</v>
      </c>
      <c r="W68" t="s">
        <v>168</v>
      </c>
      <c r="AK68" t="s">
        <v>406</v>
      </c>
      <c r="AM68" t="s">
        <v>34</v>
      </c>
      <c r="BC68" t="s">
        <v>48</v>
      </c>
      <c r="BK68" t="s">
        <v>199</v>
      </c>
      <c r="BM68" t="s">
        <v>496</v>
      </c>
      <c r="BN68" t="s">
        <v>108</v>
      </c>
      <c r="BR68" s="7">
        <v>2943</v>
      </c>
      <c r="BS68" s="6" t="s">
        <v>129</v>
      </c>
      <c r="BT68" s="6" t="s">
        <v>336</v>
      </c>
      <c r="BU68" s="6" t="s">
        <v>86</v>
      </c>
      <c r="BV68" s="6" t="s">
        <v>96</v>
      </c>
      <c r="BW68" s="6" t="s">
        <v>139</v>
      </c>
      <c r="BX68" s="6" t="s">
        <v>162</v>
      </c>
      <c r="BY68" s="6" t="s">
        <v>90</v>
      </c>
      <c r="BZ68" s="6">
        <v>87</v>
      </c>
    </row>
    <row r="69" spans="1:78" x14ac:dyDescent="0.2">
      <c r="A69">
        <v>118333093354</v>
      </c>
      <c r="B69">
        <v>451177479</v>
      </c>
      <c r="C69" s="1">
        <v>45077.503472222219</v>
      </c>
      <c r="D69" s="1">
        <v>45077.503576388888</v>
      </c>
      <c r="E69" t="s">
        <v>497</v>
      </c>
      <c r="F69" s="4" t="s">
        <v>498</v>
      </c>
      <c r="G69" s="4" t="s">
        <v>499</v>
      </c>
      <c r="H69" t="s">
        <v>500</v>
      </c>
      <c r="L69">
        <v>10</v>
      </c>
      <c r="BR69" s="7">
        <v>2117.7600000000002</v>
      </c>
      <c r="BS69" s="6" t="s">
        <v>125</v>
      </c>
      <c r="BT69" s="6" t="s">
        <v>501</v>
      </c>
      <c r="BU69" s="6" t="s">
        <v>86</v>
      </c>
      <c r="BV69" s="6" t="s">
        <v>96</v>
      </c>
      <c r="BW69" s="6" t="s">
        <v>134</v>
      </c>
      <c r="BX69" s="6" t="s">
        <v>162</v>
      </c>
      <c r="BY69" s="6" t="s">
        <v>90</v>
      </c>
      <c r="BZ69" s="6">
        <v>113</v>
      </c>
    </row>
    <row r="70" spans="1:78" x14ac:dyDescent="0.2">
      <c r="A70">
        <v>118333047459</v>
      </c>
      <c r="B70">
        <v>451177479</v>
      </c>
      <c r="C70" s="1">
        <v>45077.458310185182</v>
      </c>
      <c r="D70" s="1">
        <v>45077.465798611112</v>
      </c>
      <c r="E70" t="s">
        <v>502</v>
      </c>
      <c r="F70" s="4" t="s">
        <v>503</v>
      </c>
      <c r="G70" s="4" t="s">
        <v>504</v>
      </c>
      <c r="H70" t="s">
        <v>505</v>
      </c>
      <c r="L70">
        <v>8</v>
      </c>
      <c r="N70" t="s">
        <v>79</v>
      </c>
      <c r="O70" t="s">
        <v>79</v>
      </c>
      <c r="P70" t="s">
        <v>78</v>
      </c>
      <c r="Q70" t="s">
        <v>78</v>
      </c>
      <c r="R70" t="s">
        <v>79</v>
      </c>
      <c r="T70">
        <v>50</v>
      </c>
      <c r="U70">
        <v>12</v>
      </c>
      <c r="V70">
        <v>15</v>
      </c>
      <c r="W70" t="s">
        <v>168</v>
      </c>
      <c r="Y70" t="s">
        <v>506</v>
      </c>
      <c r="AB70" t="s">
        <v>24</v>
      </c>
      <c r="AF70" t="s">
        <v>28</v>
      </c>
      <c r="AG70" t="s">
        <v>29</v>
      </c>
      <c r="AH70" t="s">
        <v>30</v>
      </c>
      <c r="AM70" t="s">
        <v>34</v>
      </c>
      <c r="BB70" t="s">
        <v>22</v>
      </c>
      <c r="BK70" t="s">
        <v>82</v>
      </c>
      <c r="BN70" t="s">
        <v>313</v>
      </c>
      <c r="BP70" t="s">
        <v>507</v>
      </c>
      <c r="BR70" s="7">
        <v>7578</v>
      </c>
      <c r="BS70" s="6" t="s">
        <v>84</v>
      </c>
      <c r="BT70" s="6" t="s">
        <v>191</v>
      </c>
      <c r="BU70" s="6" t="s">
        <v>86</v>
      </c>
      <c r="BV70" s="6" t="s">
        <v>96</v>
      </c>
      <c r="BW70" s="6" t="s">
        <v>97</v>
      </c>
      <c r="BX70" s="6" t="s">
        <v>156</v>
      </c>
      <c r="BY70" s="6" t="s">
        <v>98</v>
      </c>
      <c r="BZ70" s="6">
        <v>10</v>
      </c>
    </row>
    <row r="71" spans="1:78" x14ac:dyDescent="0.2">
      <c r="A71">
        <v>118333025422</v>
      </c>
      <c r="B71">
        <v>451177479</v>
      </c>
      <c r="C71" s="1">
        <v>45077.436168981483</v>
      </c>
      <c r="D71" s="1">
        <v>45077.438125000001</v>
      </c>
      <c r="E71" t="s">
        <v>508</v>
      </c>
      <c r="F71" s="4" t="s">
        <v>509</v>
      </c>
      <c r="G71" s="4" t="s">
        <v>510</v>
      </c>
      <c r="H71" t="s">
        <v>511</v>
      </c>
      <c r="L71">
        <v>10</v>
      </c>
      <c r="N71" t="s">
        <v>79</v>
      </c>
      <c r="O71" t="s">
        <v>77</v>
      </c>
      <c r="P71" t="s">
        <v>79</v>
      </c>
      <c r="Q71" t="s">
        <v>79</v>
      </c>
      <c r="R71" t="s">
        <v>77</v>
      </c>
      <c r="T71">
        <v>180</v>
      </c>
      <c r="U71">
        <v>90</v>
      </c>
      <c r="V71" t="s">
        <v>784</v>
      </c>
      <c r="W71" t="s">
        <v>168</v>
      </c>
      <c r="Z71" t="s">
        <v>22</v>
      </c>
      <c r="AL71" t="s">
        <v>22</v>
      </c>
      <c r="BB71" t="s">
        <v>22</v>
      </c>
      <c r="BK71" t="s">
        <v>82</v>
      </c>
      <c r="BN71" t="s">
        <v>108</v>
      </c>
      <c r="BR71" s="7">
        <v>3293.6</v>
      </c>
      <c r="BS71" s="6" t="s">
        <v>129</v>
      </c>
      <c r="BT71" s="6" t="s">
        <v>512</v>
      </c>
      <c r="BU71" s="6" t="s">
        <v>128</v>
      </c>
      <c r="BV71" s="6" t="s">
        <v>96</v>
      </c>
      <c r="BW71" s="6" t="s">
        <v>139</v>
      </c>
      <c r="BX71" s="6" t="s">
        <v>164</v>
      </c>
      <c r="BY71" s="6" t="s">
        <v>90</v>
      </c>
      <c r="BZ71" s="6">
        <v>50</v>
      </c>
    </row>
    <row r="72" spans="1:78" x14ac:dyDescent="0.2">
      <c r="A72">
        <v>118332954280</v>
      </c>
      <c r="B72">
        <v>451177479</v>
      </c>
      <c r="C72" s="1">
        <v>45077.360173611109</v>
      </c>
      <c r="D72" s="1">
        <v>45077.361261574071</v>
      </c>
      <c r="E72" t="s">
        <v>513</v>
      </c>
      <c r="F72" s="4" t="s">
        <v>194</v>
      </c>
      <c r="G72" s="4" t="s">
        <v>195</v>
      </c>
      <c r="H72" t="s">
        <v>514</v>
      </c>
      <c r="L72">
        <v>10</v>
      </c>
      <c r="N72" t="s">
        <v>77</v>
      </c>
      <c r="O72" t="s">
        <v>77</v>
      </c>
      <c r="P72" t="s">
        <v>77</v>
      </c>
      <c r="Q72" t="s">
        <v>77</v>
      </c>
      <c r="R72" t="s">
        <v>77</v>
      </c>
      <c r="T72">
        <v>300</v>
      </c>
      <c r="U72">
        <v>240</v>
      </c>
      <c r="W72" t="s">
        <v>168</v>
      </c>
      <c r="AA72" t="s">
        <v>23</v>
      </c>
      <c r="AM72" t="s">
        <v>34</v>
      </c>
      <c r="BC72" t="s">
        <v>48</v>
      </c>
      <c r="BK72" t="s">
        <v>82</v>
      </c>
      <c r="BN72" t="s">
        <v>313</v>
      </c>
      <c r="BR72" s="7">
        <v>8191.04</v>
      </c>
      <c r="BS72" s="6" t="s">
        <v>129</v>
      </c>
      <c r="BT72" s="6" t="s">
        <v>191</v>
      </c>
      <c r="BU72" s="6" t="s">
        <v>86</v>
      </c>
      <c r="BV72" s="6" t="s">
        <v>96</v>
      </c>
      <c r="BW72" s="6" t="s">
        <v>139</v>
      </c>
      <c r="BX72" s="6" t="s">
        <v>162</v>
      </c>
      <c r="BY72" s="6" t="s">
        <v>153</v>
      </c>
      <c r="BZ72" s="6">
        <v>175</v>
      </c>
    </row>
    <row r="73" spans="1:78" x14ac:dyDescent="0.2">
      <c r="A73">
        <v>118332165006</v>
      </c>
      <c r="B73">
        <v>451177479</v>
      </c>
      <c r="C73" s="1">
        <v>45076.700821759259</v>
      </c>
      <c r="D73" s="1">
        <v>45077.360914351855</v>
      </c>
      <c r="E73" t="s">
        <v>515</v>
      </c>
      <c r="F73" s="4" t="s">
        <v>516</v>
      </c>
      <c r="G73" s="4" t="s">
        <v>517</v>
      </c>
      <c r="H73" t="s">
        <v>518</v>
      </c>
      <c r="L73">
        <v>8</v>
      </c>
      <c r="N73" t="s">
        <v>77</v>
      </c>
      <c r="O73" t="s">
        <v>77</v>
      </c>
      <c r="P73" t="s">
        <v>77</v>
      </c>
      <c r="Q73" t="s">
        <v>77</v>
      </c>
      <c r="R73" t="s">
        <v>77</v>
      </c>
      <c r="T73">
        <v>30</v>
      </c>
      <c r="U73">
        <v>10</v>
      </c>
      <c r="W73" t="s">
        <v>168</v>
      </c>
      <c r="Z73" t="s">
        <v>22</v>
      </c>
      <c r="AL73" t="s">
        <v>22</v>
      </c>
      <c r="BC73" t="s">
        <v>48</v>
      </c>
      <c r="BK73" t="s">
        <v>82</v>
      </c>
      <c r="BN73" t="s">
        <v>108</v>
      </c>
      <c r="BR73" s="7">
        <v>3191.78</v>
      </c>
      <c r="BS73" s="6" t="s">
        <v>125</v>
      </c>
      <c r="BT73" s="6" t="s">
        <v>85</v>
      </c>
      <c r="BU73" s="6" t="s">
        <v>86</v>
      </c>
      <c r="BV73" s="6" t="s">
        <v>96</v>
      </c>
      <c r="BW73" s="6" t="s">
        <v>134</v>
      </c>
      <c r="BX73" s="6" t="s">
        <v>162</v>
      </c>
      <c r="BY73" s="6" t="s">
        <v>90</v>
      </c>
      <c r="BZ73" s="6">
        <v>180</v>
      </c>
    </row>
    <row r="74" spans="1:78" x14ac:dyDescent="0.2">
      <c r="A74">
        <v>118332952636</v>
      </c>
      <c r="B74">
        <v>451177479</v>
      </c>
      <c r="C74" s="1">
        <v>45077.358020833337</v>
      </c>
      <c r="D74" s="1">
        <v>45077.358090277776</v>
      </c>
      <c r="E74" t="s">
        <v>519</v>
      </c>
      <c r="F74" s="4" t="s">
        <v>363</v>
      </c>
      <c r="G74" s="4" t="s">
        <v>364</v>
      </c>
      <c r="H74" t="s">
        <v>520</v>
      </c>
      <c r="L74">
        <v>10</v>
      </c>
      <c r="BR74" s="7">
        <v>60559.37</v>
      </c>
      <c r="BS74" s="6" t="s">
        <v>136</v>
      </c>
      <c r="BT74" s="6" t="s">
        <v>367</v>
      </c>
      <c r="BU74" s="6" t="s">
        <v>86</v>
      </c>
      <c r="BV74" s="6" t="s">
        <v>130</v>
      </c>
      <c r="BW74" s="6" t="s">
        <v>143</v>
      </c>
      <c r="BX74" s="6" t="s">
        <v>162</v>
      </c>
      <c r="BY74" s="6" t="s">
        <v>90</v>
      </c>
      <c r="BZ74" s="6">
        <v>75</v>
      </c>
    </row>
    <row r="75" spans="1:78" x14ac:dyDescent="0.2">
      <c r="A75">
        <v>118332923576</v>
      </c>
      <c r="B75">
        <v>451177479</v>
      </c>
      <c r="C75" s="1">
        <v>45077.318067129629</v>
      </c>
      <c r="D75" s="1">
        <v>45077.32</v>
      </c>
      <c r="E75" t="s">
        <v>521</v>
      </c>
      <c r="F75" s="4" t="s">
        <v>522</v>
      </c>
      <c r="G75" s="4" t="s">
        <v>523</v>
      </c>
      <c r="H75" t="s">
        <v>524</v>
      </c>
      <c r="L75">
        <v>8</v>
      </c>
      <c r="N75" t="s">
        <v>77</v>
      </c>
      <c r="O75" t="s">
        <v>77</v>
      </c>
      <c r="P75" t="s">
        <v>78</v>
      </c>
      <c r="Q75" t="s">
        <v>76</v>
      </c>
      <c r="R75" t="s">
        <v>76</v>
      </c>
      <c r="S75" t="s">
        <v>525</v>
      </c>
      <c r="T75">
        <v>180</v>
      </c>
      <c r="U75">
        <v>45</v>
      </c>
      <c r="W75" t="s">
        <v>166</v>
      </c>
      <c r="Y75" t="s">
        <v>407</v>
      </c>
      <c r="Z75" t="s">
        <v>22</v>
      </c>
      <c r="AL75" t="s">
        <v>22</v>
      </c>
      <c r="BB75" t="s">
        <v>22</v>
      </c>
      <c r="BK75" t="s">
        <v>82</v>
      </c>
      <c r="BN75" t="s">
        <v>108</v>
      </c>
      <c r="BR75" s="7">
        <v>988.87</v>
      </c>
      <c r="BS75" s="6" t="s">
        <v>125</v>
      </c>
      <c r="BT75" s="6" t="s">
        <v>512</v>
      </c>
      <c r="BU75" s="6" t="s">
        <v>128</v>
      </c>
      <c r="BV75" s="6" t="s">
        <v>96</v>
      </c>
      <c r="BW75" s="6" t="s">
        <v>134</v>
      </c>
      <c r="BX75" s="6" t="s">
        <v>164</v>
      </c>
      <c r="BY75" s="6" t="s">
        <v>90</v>
      </c>
      <c r="BZ75" s="6">
        <v>65</v>
      </c>
    </row>
    <row r="76" spans="1:78" x14ac:dyDescent="0.2">
      <c r="A76">
        <v>118332923654</v>
      </c>
      <c r="B76">
        <v>451177479</v>
      </c>
      <c r="C76" s="1">
        <v>45077.318182870367</v>
      </c>
      <c r="D76" s="1">
        <v>45077.31827546296</v>
      </c>
      <c r="E76" t="s">
        <v>526</v>
      </c>
      <c r="F76" s="4" t="s">
        <v>527</v>
      </c>
      <c r="G76" s="4" t="s">
        <v>528</v>
      </c>
      <c r="H76" t="s">
        <v>529</v>
      </c>
      <c r="L76">
        <v>10</v>
      </c>
      <c r="BR76" s="7">
        <v>14102</v>
      </c>
      <c r="BS76" s="6" t="s">
        <v>129</v>
      </c>
      <c r="BT76" s="6" t="s">
        <v>530</v>
      </c>
      <c r="BU76" s="6" t="s">
        <v>86</v>
      </c>
      <c r="BV76" s="6" t="s">
        <v>87</v>
      </c>
      <c r="BW76" s="6" t="s">
        <v>139</v>
      </c>
      <c r="BX76" s="6" t="s">
        <v>162</v>
      </c>
      <c r="BY76" s="6" t="s">
        <v>90</v>
      </c>
      <c r="BZ76" s="6">
        <v>208</v>
      </c>
    </row>
    <row r="77" spans="1:78" x14ac:dyDescent="0.2">
      <c r="A77">
        <v>118332908477</v>
      </c>
      <c r="B77">
        <v>451177479</v>
      </c>
      <c r="C77" s="1">
        <v>45077.295254629629</v>
      </c>
      <c r="D77" s="1">
        <v>45077.303715277776</v>
      </c>
      <c r="E77" t="s">
        <v>531</v>
      </c>
      <c r="F77" s="4" t="s">
        <v>234</v>
      </c>
      <c r="G77" s="4" t="s">
        <v>235</v>
      </c>
      <c r="H77" t="s">
        <v>532</v>
      </c>
      <c r="L77">
        <v>9</v>
      </c>
      <c r="N77" t="s">
        <v>79</v>
      </c>
      <c r="O77" t="s">
        <v>79</v>
      </c>
      <c r="P77" t="s">
        <v>77</v>
      </c>
      <c r="Q77" t="s">
        <v>79</v>
      </c>
      <c r="R77" t="s">
        <v>77</v>
      </c>
      <c r="S77" t="s">
        <v>533</v>
      </c>
      <c r="T77" t="s">
        <v>785</v>
      </c>
      <c r="U77" t="s">
        <v>786</v>
      </c>
      <c r="V77" t="s">
        <v>787</v>
      </c>
      <c r="W77" t="s">
        <v>166</v>
      </c>
      <c r="Y77" t="s">
        <v>534</v>
      </c>
      <c r="AK77" t="s">
        <v>535</v>
      </c>
      <c r="AM77" t="s">
        <v>34</v>
      </c>
      <c r="BC77" t="s">
        <v>48</v>
      </c>
      <c r="BK77" t="s">
        <v>312</v>
      </c>
      <c r="BN77" t="s">
        <v>313</v>
      </c>
      <c r="BP77" t="s">
        <v>536</v>
      </c>
      <c r="BR77" s="7">
        <v>19984.5</v>
      </c>
      <c r="BS77" s="6" t="s">
        <v>129</v>
      </c>
      <c r="BT77" s="6" t="s">
        <v>111</v>
      </c>
      <c r="BU77" s="6" t="s">
        <v>86</v>
      </c>
      <c r="BV77" s="6" t="s">
        <v>87</v>
      </c>
      <c r="BW77" s="6" t="s">
        <v>145</v>
      </c>
      <c r="BX77" s="6" t="s">
        <v>162</v>
      </c>
      <c r="BY77" s="6" t="s">
        <v>98</v>
      </c>
      <c r="BZ77" s="6">
        <v>92</v>
      </c>
    </row>
    <row r="78" spans="1:78" x14ac:dyDescent="0.2">
      <c r="A78">
        <v>118332897995</v>
      </c>
      <c r="B78">
        <v>451177479</v>
      </c>
      <c r="C78" s="1">
        <v>45077.282731481479</v>
      </c>
      <c r="D78" s="1">
        <v>45077.285486111112</v>
      </c>
      <c r="E78" t="s">
        <v>537</v>
      </c>
      <c r="F78" s="4" t="s">
        <v>538</v>
      </c>
      <c r="G78" s="4" t="s">
        <v>539</v>
      </c>
      <c r="H78" t="s">
        <v>540</v>
      </c>
      <c r="L78">
        <v>10</v>
      </c>
      <c r="O78" t="s">
        <v>77</v>
      </c>
      <c r="R78" t="s">
        <v>77</v>
      </c>
      <c r="T78">
        <v>45</v>
      </c>
      <c r="U78">
        <v>30</v>
      </c>
      <c r="V78">
        <v>30</v>
      </c>
      <c r="W78" t="s">
        <v>168</v>
      </c>
      <c r="Y78" t="s">
        <v>541</v>
      </c>
      <c r="AA78" t="s">
        <v>23</v>
      </c>
      <c r="AI78" t="s">
        <v>31</v>
      </c>
      <c r="AL78" t="s">
        <v>22</v>
      </c>
      <c r="BD78" t="s">
        <v>49</v>
      </c>
      <c r="BE78" t="s">
        <v>50</v>
      </c>
      <c r="BF78" t="s">
        <v>51</v>
      </c>
      <c r="BK78" t="s">
        <v>82</v>
      </c>
      <c r="BN78" t="s">
        <v>83</v>
      </c>
      <c r="BP78" t="s">
        <v>542</v>
      </c>
      <c r="BR78" s="7">
        <v>199749.92</v>
      </c>
      <c r="BS78" s="6" t="s">
        <v>94</v>
      </c>
      <c r="BT78" s="6" t="s">
        <v>226</v>
      </c>
      <c r="BU78" s="6" t="s">
        <v>86</v>
      </c>
      <c r="BV78" s="6" t="s">
        <v>126</v>
      </c>
      <c r="BW78" s="6" t="s">
        <v>145</v>
      </c>
      <c r="BX78" s="6" t="s">
        <v>154</v>
      </c>
      <c r="BY78" s="6" t="s">
        <v>153</v>
      </c>
      <c r="BZ78" s="6">
        <v>165</v>
      </c>
    </row>
    <row r="79" spans="1:78" x14ac:dyDescent="0.2">
      <c r="A79">
        <v>118332804076</v>
      </c>
      <c r="B79">
        <v>451177479</v>
      </c>
      <c r="C79" s="1">
        <v>45077.171620370369</v>
      </c>
      <c r="D79" s="1">
        <v>45077.24391203704</v>
      </c>
      <c r="E79" t="s">
        <v>543</v>
      </c>
      <c r="F79" s="4" t="s">
        <v>544</v>
      </c>
      <c r="G79" s="4" t="s">
        <v>545</v>
      </c>
      <c r="H79" t="s">
        <v>546</v>
      </c>
      <c r="L79">
        <v>7</v>
      </c>
      <c r="N79" t="s">
        <v>79</v>
      </c>
      <c r="O79" t="s">
        <v>79</v>
      </c>
      <c r="P79" t="s">
        <v>79</v>
      </c>
      <c r="Q79" t="s">
        <v>78</v>
      </c>
      <c r="R79" t="s">
        <v>78</v>
      </c>
      <c r="T79">
        <v>180</v>
      </c>
      <c r="U79">
        <v>20</v>
      </c>
      <c r="W79" t="s">
        <v>168</v>
      </c>
      <c r="BR79" s="7">
        <v>101139.81</v>
      </c>
      <c r="BS79" s="6" t="s">
        <v>94</v>
      </c>
      <c r="BT79" s="6" t="s">
        <v>205</v>
      </c>
      <c r="BU79" s="6" t="s">
        <v>128</v>
      </c>
      <c r="BV79" s="6" t="s">
        <v>126</v>
      </c>
      <c r="BW79" s="6" t="s">
        <v>138</v>
      </c>
      <c r="BX79" s="6" t="s">
        <v>163</v>
      </c>
      <c r="BY79" s="6" t="s">
        <v>153</v>
      </c>
      <c r="BZ79" s="6">
        <v>76</v>
      </c>
    </row>
    <row r="80" spans="1:78" x14ac:dyDescent="0.2">
      <c r="A80">
        <v>118332791576</v>
      </c>
      <c r="B80">
        <v>451177479</v>
      </c>
      <c r="C80" s="1">
        <v>45077.157824074071</v>
      </c>
      <c r="D80" s="1">
        <v>45077.158055555556</v>
      </c>
      <c r="E80" t="s">
        <v>547</v>
      </c>
      <c r="F80" s="4" t="s">
        <v>548</v>
      </c>
      <c r="G80" s="4" t="s">
        <v>549</v>
      </c>
      <c r="H80" t="s">
        <v>550</v>
      </c>
      <c r="L80">
        <v>9</v>
      </c>
      <c r="BR80" s="7">
        <v>69597.78</v>
      </c>
      <c r="BS80" s="6" t="s">
        <v>94</v>
      </c>
      <c r="BT80" s="6" t="s">
        <v>205</v>
      </c>
      <c r="BU80" s="6" t="s">
        <v>128</v>
      </c>
      <c r="BV80" s="6" t="s">
        <v>130</v>
      </c>
      <c r="BW80" s="6" t="s">
        <v>138</v>
      </c>
      <c r="BX80" s="6" t="s">
        <v>163</v>
      </c>
      <c r="BY80" s="6" t="s">
        <v>153</v>
      </c>
      <c r="BZ80" s="6">
        <v>205</v>
      </c>
    </row>
    <row r="81" spans="1:78" x14ac:dyDescent="0.2">
      <c r="A81">
        <v>118332774566</v>
      </c>
      <c r="B81">
        <v>451177479</v>
      </c>
      <c r="C81" s="1">
        <v>45077.138414351852</v>
      </c>
      <c r="D81" s="1">
        <v>45077.13858796296</v>
      </c>
      <c r="E81" t="s">
        <v>551</v>
      </c>
      <c r="F81" s="4" t="s">
        <v>552</v>
      </c>
      <c r="G81" s="4" t="s">
        <v>553</v>
      </c>
      <c r="H81" t="s">
        <v>554</v>
      </c>
      <c r="L81">
        <v>5</v>
      </c>
      <c r="BR81" s="7">
        <v>21404.400000000001</v>
      </c>
      <c r="BS81" s="6" t="s">
        <v>94</v>
      </c>
      <c r="BT81" s="6" t="s">
        <v>205</v>
      </c>
      <c r="BU81" s="6" t="s">
        <v>128</v>
      </c>
      <c r="BV81" s="6" t="s">
        <v>87</v>
      </c>
      <c r="BW81" s="6" t="s">
        <v>138</v>
      </c>
      <c r="BX81" s="6" t="s">
        <v>160</v>
      </c>
      <c r="BY81" s="6" t="s">
        <v>98</v>
      </c>
      <c r="BZ81" s="6">
        <v>159</v>
      </c>
    </row>
    <row r="82" spans="1:78" x14ac:dyDescent="0.2">
      <c r="A82">
        <v>118332750409</v>
      </c>
      <c r="B82">
        <v>451177479</v>
      </c>
      <c r="C82" s="1">
        <v>45077.113506944443</v>
      </c>
      <c r="D82" s="1">
        <v>45077.113657407404</v>
      </c>
      <c r="E82" t="s">
        <v>555</v>
      </c>
      <c r="F82" s="4" t="s">
        <v>556</v>
      </c>
      <c r="G82" s="4" t="s">
        <v>557</v>
      </c>
      <c r="H82" t="s">
        <v>558</v>
      </c>
      <c r="L82">
        <v>8</v>
      </c>
      <c r="BR82" s="7">
        <v>3840.52</v>
      </c>
      <c r="BS82" s="6" t="s">
        <v>125</v>
      </c>
      <c r="BT82" s="6" t="s">
        <v>219</v>
      </c>
      <c r="BU82" s="6" t="s">
        <v>124</v>
      </c>
      <c r="BV82" s="6" t="s">
        <v>96</v>
      </c>
      <c r="BW82" s="6" t="s">
        <v>139</v>
      </c>
      <c r="BX82" s="6" t="s">
        <v>161</v>
      </c>
      <c r="BY82" s="6" t="s">
        <v>90</v>
      </c>
      <c r="BZ82" s="6">
        <v>64</v>
      </c>
    </row>
    <row r="83" spans="1:78" x14ac:dyDescent="0.2">
      <c r="A83">
        <v>118332659888</v>
      </c>
      <c r="B83">
        <v>451177479</v>
      </c>
      <c r="C83" s="1">
        <v>45077.039479166669</v>
      </c>
      <c r="D83" s="1">
        <v>45077.042349537034</v>
      </c>
      <c r="E83" t="s">
        <v>559</v>
      </c>
      <c r="F83" s="4" t="s">
        <v>560</v>
      </c>
      <c r="G83" s="4" t="s">
        <v>561</v>
      </c>
      <c r="H83" t="s">
        <v>562</v>
      </c>
      <c r="L83">
        <v>6</v>
      </c>
      <c r="M83" t="s">
        <v>563</v>
      </c>
      <c r="N83" t="s">
        <v>78</v>
      </c>
      <c r="O83" t="s">
        <v>78</v>
      </c>
      <c r="P83" t="s">
        <v>76</v>
      </c>
      <c r="Q83" t="s">
        <v>79</v>
      </c>
      <c r="T83">
        <v>20</v>
      </c>
      <c r="U83">
        <v>20</v>
      </c>
      <c r="V83">
        <v>0</v>
      </c>
      <c r="W83" t="s">
        <v>76</v>
      </c>
      <c r="Y83" t="s">
        <v>564</v>
      </c>
      <c r="AG83" t="s">
        <v>29</v>
      </c>
      <c r="AM83" t="s">
        <v>34</v>
      </c>
      <c r="BC83" t="s">
        <v>48</v>
      </c>
      <c r="BK83" t="s">
        <v>82</v>
      </c>
      <c r="BN83" t="s">
        <v>108</v>
      </c>
      <c r="BP83" t="s">
        <v>565</v>
      </c>
      <c r="BR83" s="7">
        <v>1709.5</v>
      </c>
      <c r="BS83" s="6" t="s">
        <v>125</v>
      </c>
      <c r="BT83" s="6" t="s">
        <v>219</v>
      </c>
      <c r="BU83" s="6" t="s">
        <v>124</v>
      </c>
      <c r="BV83" s="6" t="s">
        <v>96</v>
      </c>
      <c r="BW83" s="6" t="s">
        <v>97</v>
      </c>
      <c r="BX83" s="6" t="s">
        <v>157</v>
      </c>
      <c r="BY83" s="6" t="s">
        <v>90</v>
      </c>
      <c r="BZ83" s="6">
        <v>72</v>
      </c>
    </row>
    <row r="84" spans="1:78" x14ac:dyDescent="0.2">
      <c r="A84">
        <v>118332634841</v>
      </c>
      <c r="B84">
        <v>451177479</v>
      </c>
      <c r="C84" s="1">
        <v>45077.023229166669</v>
      </c>
      <c r="D84" s="1">
        <v>45077.023611111108</v>
      </c>
      <c r="E84" t="s">
        <v>566</v>
      </c>
      <c r="F84" s="4" t="s">
        <v>567</v>
      </c>
      <c r="G84" s="4" t="s">
        <v>568</v>
      </c>
      <c r="H84" t="s">
        <v>569</v>
      </c>
      <c r="L84">
        <v>2</v>
      </c>
      <c r="M84" t="s">
        <v>570</v>
      </c>
      <c r="BR84" s="7">
        <v>5467.86</v>
      </c>
      <c r="BS84" s="6" t="s">
        <v>129</v>
      </c>
      <c r="BT84" s="6" t="s">
        <v>512</v>
      </c>
      <c r="BU84" s="6" t="s">
        <v>128</v>
      </c>
      <c r="BV84" s="6" t="s">
        <v>96</v>
      </c>
      <c r="BW84" s="6" t="s">
        <v>134</v>
      </c>
      <c r="BX84" s="6" t="s">
        <v>164</v>
      </c>
      <c r="BY84" s="6" t="s">
        <v>90</v>
      </c>
      <c r="BZ84" s="6">
        <v>155</v>
      </c>
    </row>
    <row r="85" spans="1:78" x14ac:dyDescent="0.2">
      <c r="A85">
        <v>118332465636</v>
      </c>
      <c r="B85">
        <v>451177479</v>
      </c>
      <c r="C85" s="1">
        <v>45076.912847222222</v>
      </c>
      <c r="D85" s="1">
        <v>45076.914282407408</v>
      </c>
      <c r="E85" t="s">
        <v>215</v>
      </c>
      <c r="F85" s="4" t="s">
        <v>216</v>
      </c>
      <c r="G85" s="4" t="s">
        <v>217</v>
      </c>
      <c r="H85" t="s">
        <v>571</v>
      </c>
      <c r="L85">
        <v>10</v>
      </c>
      <c r="N85" t="s">
        <v>77</v>
      </c>
      <c r="O85" t="s">
        <v>77</v>
      </c>
      <c r="P85" t="s">
        <v>77</v>
      </c>
      <c r="Q85" t="s">
        <v>77</v>
      </c>
      <c r="R85" t="s">
        <v>77</v>
      </c>
      <c r="T85">
        <v>30</v>
      </c>
      <c r="U85">
        <v>10</v>
      </c>
      <c r="W85" t="s">
        <v>166</v>
      </c>
      <c r="AA85" t="s">
        <v>23</v>
      </c>
      <c r="AL85" t="s">
        <v>22</v>
      </c>
      <c r="BB85" t="s">
        <v>22</v>
      </c>
      <c r="BK85" t="s">
        <v>82</v>
      </c>
      <c r="BN85" t="s">
        <v>83</v>
      </c>
      <c r="BR85" s="7">
        <v>509.05</v>
      </c>
      <c r="BS85" s="6" t="s">
        <v>125</v>
      </c>
      <c r="BT85" s="6" t="s">
        <v>219</v>
      </c>
      <c r="BU85" s="6" t="s">
        <v>124</v>
      </c>
      <c r="BV85" s="6" t="s">
        <v>96</v>
      </c>
      <c r="BW85" s="6" t="s">
        <v>134</v>
      </c>
      <c r="BX85" s="6" t="s">
        <v>157</v>
      </c>
      <c r="BY85" s="6" t="s">
        <v>90</v>
      </c>
      <c r="BZ85" s="6">
        <v>144</v>
      </c>
    </row>
    <row r="86" spans="1:78" x14ac:dyDescent="0.2">
      <c r="A86">
        <v>118332426413</v>
      </c>
      <c r="B86">
        <v>451177479</v>
      </c>
      <c r="C86" s="1">
        <v>45076.882361111115</v>
      </c>
      <c r="D86" s="1">
        <v>45076.883842592593</v>
      </c>
      <c r="E86" t="s">
        <v>572</v>
      </c>
      <c r="F86" s="4" t="s">
        <v>309</v>
      </c>
      <c r="G86" s="4" t="s">
        <v>310</v>
      </c>
      <c r="H86" t="s">
        <v>573</v>
      </c>
      <c r="L86">
        <v>10</v>
      </c>
      <c r="N86" t="s">
        <v>77</v>
      </c>
      <c r="O86" t="s">
        <v>77</v>
      </c>
      <c r="P86" t="s">
        <v>77</v>
      </c>
      <c r="Q86" t="s">
        <v>79</v>
      </c>
      <c r="R86" t="s">
        <v>77</v>
      </c>
      <c r="S86" t="s">
        <v>574</v>
      </c>
      <c r="T86" t="s">
        <v>788</v>
      </c>
      <c r="U86" t="s">
        <v>788</v>
      </c>
      <c r="V86" t="s">
        <v>788</v>
      </c>
      <c r="W86" t="s">
        <v>167</v>
      </c>
      <c r="Y86" t="s">
        <v>575</v>
      </c>
      <c r="AA86" t="s">
        <v>23</v>
      </c>
      <c r="AB86" t="s">
        <v>24</v>
      </c>
      <c r="AD86" t="s">
        <v>26</v>
      </c>
      <c r="AE86" t="s">
        <v>27</v>
      </c>
      <c r="AF86" t="s">
        <v>28</v>
      </c>
      <c r="AG86" t="s">
        <v>29</v>
      </c>
      <c r="AI86" t="s">
        <v>31</v>
      </c>
      <c r="AM86" t="s">
        <v>34</v>
      </c>
      <c r="BC86" t="s">
        <v>48</v>
      </c>
      <c r="BK86" t="s">
        <v>82</v>
      </c>
      <c r="BN86" t="s">
        <v>313</v>
      </c>
      <c r="BP86" t="s">
        <v>576</v>
      </c>
      <c r="BR86" s="7">
        <v>56706.05</v>
      </c>
      <c r="BS86" s="6" t="s">
        <v>129</v>
      </c>
      <c r="BT86" s="6" t="s">
        <v>219</v>
      </c>
      <c r="BU86" s="6" t="s">
        <v>124</v>
      </c>
      <c r="BV86" s="6" t="s">
        <v>130</v>
      </c>
      <c r="BW86" s="6" t="s">
        <v>145</v>
      </c>
      <c r="BX86" s="6" t="s">
        <v>152</v>
      </c>
      <c r="BY86" s="6" t="s">
        <v>153</v>
      </c>
      <c r="BZ86" s="6">
        <v>212</v>
      </c>
    </row>
    <row r="87" spans="1:78" x14ac:dyDescent="0.2">
      <c r="A87">
        <v>118332355643</v>
      </c>
      <c r="B87">
        <v>451177479</v>
      </c>
      <c r="C87" s="1">
        <v>45076.827708333331</v>
      </c>
      <c r="D87" s="1">
        <v>45076.830868055556</v>
      </c>
      <c r="E87" t="s">
        <v>577</v>
      </c>
      <c r="F87" s="4" t="s">
        <v>578</v>
      </c>
      <c r="G87" s="4" t="s">
        <v>579</v>
      </c>
      <c r="H87" t="s">
        <v>580</v>
      </c>
      <c r="L87">
        <v>8</v>
      </c>
      <c r="N87" t="s">
        <v>78</v>
      </c>
      <c r="O87" t="s">
        <v>78</v>
      </c>
      <c r="P87" t="s">
        <v>78</v>
      </c>
      <c r="Q87" t="s">
        <v>78</v>
      </c>
      <c r="R87" t="s">
        <v>77</v>
      </c>
      <c r="T87">
        <v>60</v>
      </c>
      <c r="U87">
        <v>25</v>
      </c>
      <c r="V87" t="s">
        <v>789</v>
      </c>
      <c r="W87" t="s">
        <v>168</v>
      </c>
      <c r="Y87" t="s">
        <v>581</v>
      </c>
      <c r="Z87" t="s">
        <v>22</v>
      </c>
      <c r="AV87" t="s">
        <v>43</v>
      </c>
      <c r="AZ87" t="s">
        <v>47</v>
      </c>
      <c r="BD87" t="s">
        <v>49</v>
      </c>
      <c r="BE87" t="s">
        <v>50</v>
      </c>
      <c r="BG87" t="s">
        <v>52</v>
      </c>
      <c r="BK87" t="s">
        <v>82</v>
      </c>
      <c r="BN87" t="s">
        <v>83</v>
      </c>
      <c r="BP87" t="s">
        <v>582</v>
      </c>
      <c r="BR87" s="7">
        <v>1000</v>
      </c>
      <c r="BS87" s="6" t="s">
        <v>94</v>
      </c>
      <c r="BT87" s="6" t="s">
        <v>219</v>
      </c>
      <c r="BU87" s="6" t="s">
        <v>124</v>
      </c>
      <c r="BV87" s="6" t="s">
        <v>96</v>
      </c>
      <c r="BW87" s="6" t="s">
        <v>97</v>
      </c>
      <c r="BX87" s="6" t="s">
        <v>157</v>
      </c>
      <c r="BY87" s="6" t="s">
        <v>90</v>
      </c>
      <c r="BZ87" s="6">
        <v>12</v>
      </c>
    </row>
    <row r="88" spans="1:78" x14ac:dyDescent="0.2">
      <c r="A88">
        <v>118332348046</v>
      </c>
      <c r="B88">
        <v>451177479</v>
      </c>
      <c r="C88" s="1">
        <v>45076.821793981479</v>
      </c>
      <c r="D88" s="1">
        <v>45076.82439814815</v>
      </c>
      <c r="E88" t="s">
        <v>583</v>
      </c>
      <c r="F88" s="4" t="s">
        <v>584</v>
      </c>
      <c r="G88" s="4" t="s">
        <v>585</v>
      </c>
      <c r="H88" t="s">
        <v>586</v>
      </c>
      <c r="L88">
        <v>10</v>
      </c>
      <c r="N88" t="s">
        <v>77</v>
      </c>
      <c r="O88" t="s">
        <v>77</v>
      </c>
      <c r="P88" t="s">
        <v>77</v>
      </c>
      <c r="Q88" t="s">
        <v>79</v>
      </c>
      <c r="R88" t="s">
        <v>77</v>
      </c>
      <c r="T88">
        <v>400</v>
      </c>
      <c r="U88">
        <v>50</v>
      </c>
      <c r="V88" t="s">
        <v>790</v>
      </c>
      <c r="W88" t="s">
        <v>166</v>
      </c>
      <c r="Y88" t="s">
        <v>587</v>
      </c>
      <c r="AG88" t="s">
        <v>29</v>
      </c>
      <c r="AH88" t="s">
        <v>30</v>
      </c>
      <c r="AM88" t="s">
        <v>34</v>
      </c>
      <c r="BC88" t="s">
        <v>48</v>
      </c>
      <c r="BK88" t="s">
        <v>82</v>
      </c>
      <c r="BN88" t="s">
        <v>313</v>
      </c>
      <c r="BR88" s="7">
        <v>16511.52</v>
      </c>
      <c r="BS88" s="6" t="s">
        <v>84</v>
      </c>
      <c r="BT88" s="6" t="s">
        <v>231</v>
      </c>
      <c r="BU88" s="6" t="s">
        <v>86</v>
      </c>
      <c r="BV88" s="6" t="s">
        <v>87</v>
      </c>
      <c r="BW88" s="6" t="s">
        <v>97</v>
      </c>
      <c r="BX88" s="6" t="s">
        <v>154</v>
      </c>
      <c r="BY88" s="6" t="s">
        <v>90</v>
      </c>
      <c r="BZ88" s="6">
        <v>206</v>
      </c>
    </row>
    <row r="89" spans="1:78" x14ac:dyDescent="0.2">
      <c r="A89">
        <v>118332346912</v>
      </c>
      <c r="B89">
        <v>451177479</v>
      </c>
      <c r="C89" s="1">
        <v>45076.820949074077</v>
      </c>
      <c r="D89" s="1">
        <v>45076.822384259256</v>
      </c>
      <c r="E89" t="s">
        <v>588</v>
      </c>
      <c r="F89" s="4" t="s">
        <v>589</v>
      </c>
      <c r="G89" s="4" t="s">
        <v>590</v>
      </c>
      <c r="H89" t="s">
        <v>591</v>
      </c>
      <c r="L89">
        <v>7</v>
      </c>
      <c r="N89" t="s">
        <v>78</v>
      </c>
      <c r="O89" t="s">
        <v>78</v>
      </c>
      <c r="P89" t="s">
        <v>78</v>
      </c>
      <c r="Q89" t="s">
        <v>79</v>
      </c>
      <c r="R89" t="s">
        <v>78</v>
      </c>
      <c r="T89">
        <v>180</v>
      </c>
      <c r="U89">
        <v>90</v>
      </c>
      <c r="V89" t="s">
        <v>791</v>
      </c>
      <c r="W89" t="s">
        <v>103</v>
      </c>
      <c r="Y89" t="s">
        <v>592</v>
      </c>
      <c r="AA89" t="s">
        <v>23</v>
      </c>
      <c r="AS89" t="s">
        <v>40</v>
      </c>
      <c r="AU89" t="s">
        <v>42</v>
      </c>
      <c r="BD89" t="s">
        <v>49</v>
      </c>
      <c r="BE89" t="s">
        <v>50</v>
      </c>
      <c r="BF89" t="s">
        <v>51</v>
      </c>
      <c r="BG89" t="s">
        <v>52</v>
      </c>
      <c r="BK89" t="s">
        <v>312</v>
      </c>
      <c r="BN89" t="s">
        <v>83</v>
      </c>
      <c r="BR89" s="7">
        <v>10432.49</v>
      </c>
      <c r="BS89" s="6" t="s">
        <v>94</v>
      </c>
      <c r="BT89" s="6" t="s">
        <v>219</v>
      </c>
      <c r="BU89" s="6" t="s">
        <v>124</v>
      </c>
      <c r="BV89" s="6" t="s">
        <v>87</v>
      </c>
      <c r="BW89" s="6" t="s">
        <v>134</v>
      </c>
      <c r="BX89" s="6" t="s">
        <v>157</v>
      </c>
      <c r="BY89" s="6" t="s">
        <v>90</v>
      </c>
      <c r="BZ89" s="6">
        <v>212</v>
      </c>
    </row>
    <row r="90" spans="1:78" x14ac:dyDescent="0.2">
      <c r="A90">
        <v>118332311294</v>
      </c>
      <c r="B90">
        <v>451177479</v>
      </c>
      <c r="C90" s="1">
        <v>45076.668842592589</v>
      </c>
      <c r="D90" s="1">
        <v>45076.800196759257</v>
      </c>
      <c r="E90" t="s">
        <v>593</v>
      </c>
      <c r="F90" s="4" t="s">
        <v>594</v>
      </c>
      <c r="G90" s="4" t="s">
        <v>595</v>
      </c>
      <c r="H90" t="s">
        <v>596</v>
      </c>
      <c r="L90">
        <v>8</v>
      </c>
      <c r="N90" t="s">
        <v>77</v>
      </c>
      <c r="O90" t="s">
        <v>77</v>
      </c>
      <c r="P90" t="s">
        <v>78</v>
      </c>
      <c r="Q90" t="s">
        <v>76</v>
      </c>
      <c r="R90" t="s">
        <v>78</v>
      </c>
      <c r="T90" t="s">
        <v>792</v>
      </c>
      <c r="U90" t="s">
        <v>792</v>
      </c>
      <c r="V90" t="s">
        <v>792</v>
      </c>
      <c r="W90" t="s">
        <v>166</v>
      </c>
      <c r="Y90" t="s">
        <v>597</v>
      </c>
      <c r="AA90" t="s">
        <v>23</v>
      </c>
      <c r="AF90" t="s">
        <v>28</v>
      </c>
      <c r="AG90" t="s">
        <v>29</v>
      </c>
      <c r="AI90" t="s">
        <v>31</v>
      </c>
      <c r="AN90" t="s">
        <v>35</v>
      </c>
      <c r="AV90" t="s">
        <v>43</v>
      </c>
      <c r="AZ90" t="s">
        <v>47</v>
      </c>
      <c r="BD90" t="s">
        <v>49</v>
      </c>
      <c r="BE90" t="s">
        <v>50</v>
      </c>
      <c r="BG90" t="s">
        <v>52</v>
      </c>
      <c r="BK90" t="s">
        <v>82</v>
      </c>
      <c r="BN90" t="s">
        <v>108</v>
      </c>
      <c r="BP90" t="s">
        <v>598</v>
      </c>
      <c r="BR90" s="7">
        <v>15783.35</v>
      </c>
      <c r="BS90" s="6" t="s">
        <v>137</v>
      </c>
      <c r="BT90" s="6" t="s">
        <v>219</v>
      </c>
      <c r="BU90" s="6" t="s">
        <v>124</v>
      </c>
      <c r="BV90" s="6" t="s">
        <v>87</v>
      </c>
      <c r="BW90" s="6" t="s">
        <v>97</v>
      </c>
      <c r="BX90" s="6" t="s">
        <v>161</v>
      </c>
      <c r="BY90" s="6" t="s">
        <v>98</v>
      </c>
      <c r="BZ90" s="6">
        <v>179</v>
      </c>
    </row>
    <row r="91" spans="1:78" x14ac:dyDescent="0.2">
      <c r="A91">
        <v>118332307854</v>
      </c>
      <c r="B91">
        <v>451177479</v>
      </c>
      <c r="C91" s="1">
        <v>45076.791909722226</v>
      </c>
      <c r="D91" s="1">
        <v>45076.794108796297</v>
      </c>
      <c r="E91" t="s">
        <v>599</v>
      </c>
      <c r="F91" s="4" t="s">
        <v>600</v>
      </c>
      <c r="G91" s="4" t="s">
        <v>601</v>
      </c>
      <c r="H91" t="s">
        <v>602</v>
      </c>
      <c r="L91">
        <v>8</v>
      </c>
      <c r="N91" t="s">
        <v>79</v>
      </c>
      <c r="O91" t="s">
        <v>79</v>
      </c>
      <c r="P91" t="s">
        <v>79</v>
      </c>
      <c r="Q91" t="s">
        <v>79</v>
      </c>
      <c r="R91" t="s">
        <v>78</v>
      </c>
      <c r="T91">
        <v>75</v>
      </c>
      <c r="U91">
        <v>25</v>
      </c>
      <c r="W91" t="s">
        <v>168</v>
      </c>
      <c r="AF91" t="s">
        <v>28</v>
      </c>
      <c r="AG91" t="s">
        <v>29</v>
      </c>
      <c r="AH91" t="s">
        <v>30</v>
      </c>
      <c r="AL91" t="s">
        <v>22</v>
      </c>
      <c r="BC91" t="s">
        <v>48</v>
      </c>
      <c r="BK91" t="s">
        <v>82</v>
      </c>
      <c r="BN91" t="s">
        <v>83</v>
      </c>
      <c r="BR91" s="7">
        <v>5604.03</v>
      </c>
      <c r="BS91" s="6" t="s">
        <v>125</v>
      </c>
      <c r="BT91" s="6" t="s">
        <v>298</v>
      </c>
      <c r="BU91" s="6" t="s">
        <v>124</v>
      </c>
      <c r="BV91" s="6" t="s">
        <v>96</v>
      </c>
      <c r="BW91" s="6" t="s">
        <v>139</v>
      </c>
      <c r="BX91" s="6" t="s">
        <v>157</v>
      </c>
      <c r="BY91" s="6" t="s">
        <v>90</v>
      </c>
      <c r="BZ91" s="6">
        <v>82</v>
      </c>
    </row>
    <row r="92" spans="1:78" x14ac:dyDescent="0.2">
      <c r="A92">
        <v>118332293891</v>
      </c>
      <c r="B92">
        <v>451177479</v>
      </c>
      <c r="C92" s="1">
        <v>45076.782453703701</v>
      </c>
      <c r="D92" s="1">
        <v>45076.782546296294</v>
      </c>
      <c r="E92" t="s">
        <v>603</v>
      </c>
      <c r="F92" s="4" t="s">
        <v>604</v>
      </c>
      <c r="G92" s="4" t="s">
        <v>605</v>
      </c>
      <c r="H92" t="s">
        <v>606</v>
      </c>
      <c r="L92">
        <v>8</v>
      </c>
      <c r="BR92" s="7">
        <v>93233.59</v>
      </c>
      <c r="BS92" s="6" t="s">
        <v>125</v>
      </c>
      <c r="BT92" s="6" t="s">
        <v>298</v>
      </c>
      <c r="BU92" s="6" t="s">
        <v>124</v>
      </c>
      <c r="BV92" s="6" t="s">
        <v>130</v>
      </c>
      <c r="BW92" s="6" t="s">
        <v>132</v>
      </c>
      <c r="BX92" s="6" t="s">
        <v>152</v>
      </c>
      <c r="BY92" s="6" t="s">
        <v>98</v>
      </c>
      <c r="BZ92" s="6">
        <v>212</v>
      </c>
    </row>
    <row r="93" spans="1:78" x14ac:dyDescent="0.2">
      <c r="A93">
        <v>118332264194</v>
      </c>
      <c r="B93">
        <v>451177479</v>
      </c>
      <c r="C93" s="1">
        <v>45076.762291666666</v>
      </c>
      <c r="D93" s="1">
        <v>45076.762337962966</v>
      </c>
      <c r="E93" t="s">
        <v>260</v>
      </c>
      <c r="F93" s="4" t="s">
        <v>261</v>
      </c>
      <c r="G93" s="4" t="s">
        <v>262</v>
      </c>
      <c r="H93" t="s">
        <v>607</v>
      </c>
      <c r="L93">
        <v>10</v>
      </c>
      <c r="BR93" s="7">
        <v>250000.01</v>
      </c>
      <c r="BS93" s="6" t="s">
        <v>125</v>
      </c>
      <c r="BT93" s="6" t="s">
        <v>219</v>
      </c>
      <c r="BU93" s="6" t="s">
        <v>124</v>
      </c>
      <c r="BV93" s="6" t="s">
        <v>126</v>
      </c>
      <c r="BW93" s="6" t="s">
        <v>147</v>
      </c>
      <c r="BX93" s="6" t="s">
        <v>158</v>
      </c>
      <c r="BY93" s="6" t="s">
        <v>90</v>
      </c>
      <c r="BZ93" s="6">
        <v>207</v>
      </c>
    </row>
    <row r="94" spans="1:78" x14ac:dyDescent="0.2">
      <c r="A94">
        <v>118332248164</v>
      </c>
      <c r="B94">
        <v>451177479</v>
      </c>
      <c r="C94" s="1">
        <v>45076.751782407409</v>
      </c>
      <c r="D94" s="1">
        <v>45076.751863425925</v>
      </c>
      <c r="E94" t="s">
        <v>608</v>
      </c>
      <c r="F94" s="4" t="s">
        <v>609</v>
      </c>
      <c r="G94" s="4" t="s">
        <v>610</v>
      </c>
      <c r="H94" t="s">
        <v>611</v>
      </c>
      <c r="L94">
        <v>8</v>
      </c>
      <c r="BR94" s="7">
        <v>0</v>
      </c>
      <c r="BS94" s="6" t="s">
        <v>94</v>
      </c>
      <c r="BT94" s="6" t="s">
        <v>85</v>
      </c>
      <c r="BU94" s="6" t="s">
        <v>86</v>
      </c>
      <c r="BV94" s="6" t="s">
        <v>130</v>
      </c>
      <c r="BW94" s="6" t="s">
        <v>112</v>
      </c>
      <c r="BX94" s="6" t="s">
        <v>151</v>
      </c>
      <c r="BY94" s="6" t="s">
        <v>113</v>
      </c>
      <c r="BZ94" s="6">
        <v>212</v>
      </c>
    </row>
    <row r="95" spans="1:78" x14ac:dyDescent="0.2">
      <c r="A95">
        <v>118332241658</v>
      </c>
      <c r="B95">
        <v>451177479</v>
      </c>
      <c r="C95" s="1">
        <v>45076.74827546296</v>
      </c>
      <c r="D95" s="1">
        <v>45076.750810185185</v>
      </c>
      <c r="E95" t="s">
        <v>612</v>
      </c>
      <c r="F95" s="4" t="s">
        <v>613</v>
      </c>
      <c r="G95" s="4" t="s">
        <v>614</v>
      </c>
      <c r="H95" t="s">
        <v>615</v>
      </c>
      <c r="L95">
        <v>6</v>
      </c>
      <c r="M95" t="s">
        <v>616</v>
      </c>
      <c r="BR95" s="7">
        <v>14701.6</v>
      </c>
      <c r="BS95" s="6" t="s">
        <v>148</v>
      </c>
      <c r="BT95" s="6" t="s">
        <v>219</v>
      </c>
      <c r="BU95" s="6" t="s">
        <v>124</v>
      </c>
      <c r="BV95" s="6" t="s">
        <v>87</v>
      </c>
      <c r="BW95" s="6" t="s">
        <v>139</v>
      </c>
      <c r="BX95" s="6" t="s">
        <v>157</v>
      </c>
      <c r="BY95" s="6" t="s">
        <v>153</v>
      </c>
      <c r="BZ95" s="6">
        <v>88</v>
      </c>
    </row>
    <row r="96" spans="1:78" x14ac:dyDescent="0.2">
      <c r="A96">
        <v>118332217000</v>
      </c>
      <c r="B96">
        <v>451177479</v>
      </c>
      <c r="C96" s="1">
        <v>45076.733576388891</v>
      </c>
      <c r="D96" s="1">
        <v>45076.737002314818</v>
      </c>
      <c r="E96" t="s">
        <v>215</v>
      </c>
      <c r="F96" s="4" t="s">
        <v>216</v>
      </c>
      <c r="G96" s="4" t="s">
        <v>217</v>
      </c>
      <c r="H96" t="s">
        <v>617</v>
      </c>
      <c r="L96">
        <v>10</v>
      </c>
      <c r="N96" t="s">
        <v>77</v>
      </c>
      <c r="O96" t="s">
        <v>78</v>
      </c>
      <c r="P96" t="s">
        <v>77</v>
      </c>
      <c r="Q96" t="s">
        <v>78</v>
      </c>
      <c r="R96" t="s">
        <v>77</v>
      </c>
      <c r="T96">
        <v>30</v>
      </c>
      <c r="U96">
        <v>8</v>
      </c>
      <c r="W96" t="s">
        <v>168</v>
      </c>
      <c r="Z96" t="s">
        <v>22</v>
      </c>
      <c r="AL96" t="s">
        <v>22</v>
      </c>
      <c r="BB96" t="s">
        <v>22</v>
      </c>
      <c r="BK96" t="s">
        <v>82</v>
      </c>
      <c r="BN96" t="s">
        <v>83</v>
      </c>
      <c r="BR96" s="7">
        <v>509.05</v>
      </c>
      <c r="BS96" s="6" t="s">
        <v>125</v>
      </c>
      <c r="BT96" s="6" t="s">
        <v>219</v>
      </c>
      <c r="BU96" s="6" t="s">
        <v>124</v>
      </c>
      <c r="BV96" s="6" t="s">
        <v>96</v>
      </c>
      <c r="BW96" s="6" t="s">
        <v>134</v>
      </c>
      <c r="BX96" s="6" t="s">
        <v>157</v>
      </c>
      <c r="BY96" s="6" t="s">
        <v>90</v>
      </c>
      <c r="BZ96" s="6">
        <v>144</v>
      </c>
    </row>
    <row r="97" spans="1:78" x14ac:dyDescent="0.2">
      <c r="A97">
        <v>118332222487</v>
      </c>
      <c r="B97">
        <v>451177479</v>
      </c>
      <c r="C97" s="1">
        <v>45076.736643518518</v>
      </c>
      <c r="D97" s="1">
        <v>45076.736747685187</v>
      </c>
      <c r="E97" t="s">
        <v>618</v>
      </c>
      <c r="F97" s="4" t="s">
        <v>309</v>
      </c>
      <c r="G97" s="4" t="s">
        <v>310</v>
      </c>
      <c r="H97" t="s">
        <v>619</v>
      </c>
      <c r="L97">
        <v>10</v>
      </c>
      <c r="BR97" s="7">
        <v>56706.05</v>
      </c>
      <c r="BS97" s="6" t="s">
        <v>129</v>
      </c>
      <c r="BT97" s="6" t="s">
        <v>219</v>
      </c>
      <c r="BU97" s="6" t="s">
        <v>124</v>
      </c>
      <c r="BV97" s="6" t="s">
        <v>130</v>
      </c>
      <c r="BW97" s="6" t="s">
        <v>145</v>
      </c>
      <c r="BX97" s="6" t="s">
        <v>152</v>
      </c>
      <c r="BY97" s="6" t="s">
        <v>153</v>
      </c>
      <c r="BZ97" s="6">
        <v>212</v>
      </c>
    </row>
    <row r="98" spans="1:78" x14ac:dyDescent="0.2">
      <c r="A98">
        <v>118332211121</v>
      </c>
      <c r="B98">
        <v>451177479</v>
      </c>
      <c r="C98" s="1">
        <v>45076.730428240742</v>
      </c>
      <c r="D98" s="1">
        <v>45076.73238425926</v>
      </c>
      <c r="E98" t="s">
        <v>531</v>
      </c>
      <c r="F98" s="4" t="s">
        <v>234</v>
      </c>
      <c r="G98" s="4" t="s">
        <v>235</v>
      </c>
      <c r="H98" t="s">
        <v>620</v>
      </c>
      <c r="L98">
        <v>10</v>
      </c>
      <c r="N98" t="s">
        <v>77</v>
      </c>
      <c r="O98" t="s">
        <v>78</v>
      </c>
      <c r="P98" t="s">
        <v>77</v>
      </c>
      <c r="Q98" t="s">
        <v>78</v>
      </c>
      <c r="R98" t="s">
        <v>77</v>
      </c>
      <c r="T98" t="s">
        <v>793</v>
      </c>
      <c r="U98" t="s">
        <v>794</v>
      </c>
      <c r="V98" t="s">
        <v>795</v>
      </c>
      <c r="W98" t="s">
        <v>167</v>
      </c>
      <c r="Z98" t="s">
        <v>22</v>
      </c>
      <c r="AL98" t="s">
        <v>22</v>
      </c>
      <c r="BB98" t="s">
        <v>22</v>
      </c>
      <c r="BK98" t="s">
        <v>312</v>
      </c>
      <c r="BN98" t="s">
        <v>313</v>
      </c>
      <c r="BR98" s="7">
        <v>19984.5</v>
      </c>
      <c r="BS98" s="6" t="s">
        <v>129</v>
      </c>
      <c r="BT98" s="6" t="s">
        <v>111</v>
      </c>
      <c r="BU98" s="6" t="s">
        <v>86</v>
      </c>
      <c r="BV98" s="6" t="s">
        <v>87</v>
      </c>
      <c r="BW98" s="6" t="s">
        <v>145</v>
      </c>
      <c r="BX98" s="6" t="s">
        <v>162</v>
      </c>
      <c r="BY98" s="6" t="s">
        <v>98</v>
      </c>
      <c r="BZ98" s="6">
        <v>92</v>
      </c>
    </row>
    <row r="99" spans="1:78" x14ac:dyDescent="0.2">
      <c r="A99">
        <v>118332210535</v>
      </c>
      <c r="B99">
        <v>451177479</v>
      </c>
      <c r="C99" s="1">
        <v>45076.730127314811</v>
      </c>
      <c r="D99" s="1">
        <v>45076.730196759258</v>
      </c>
      <c r="E99" t="s">
        <v>621</v>
      </c>
      <c r="F99" s="4" t="s">
        <v>622</v>
      </c>
      <c r="G99" s="4" t="s">
        <v>623</v>
      </c>
      <c r="H99" t="s">
        <v>624</v>
      </c>
      <c r="L99">
        <v>9</v>
      </c>
      <c r="BR99" s="7">
        <v>5790.69</v>
      </c>
      <c r="BS99" s="6" t="s">
        <v>94</v>
      </c>
      <c r="BT99" s="6" t="s">
        <v>625</v>
      </c>
      <c r="BU99" s="6" t="s">
        <v>86</v>
      </c>
      <c r="BV99" s="6" t="s">
        <v>96</v>
      </c>
      <c r="BW99" s="6" t="s">
        <v>139</v>
      </c>
      <c r="BX99" s="6" t="s">
        <v>162</v>
      </c>
      <c r="BY99" s="6" t="s">
        <v>90</v>
      </c>
      <c r="BZ99" s="6">
        <v>14</v>
      </c>
    </row>
    <row r="100" spans="1:78" x14ac:dyDescent="0.2">
      <c r="A100">
        <v>118332200167</v>
      </c>
      <c r="B100">
        <v>451177479</v>
      </c>
      <c r="C100" s="1">
        <v>45076.720972222225</v>
      </c>
      <c r="D100" s="1">
        <v>45076.723333333335</v>
      </c>
      <c r="E100" t="s">
        <v>626</v>
      </c>
      <c r="F100" s="4" t="s">
        <v>627</v>
      </c>
      <c r="G100" s="4" t="s">
        <v>628</v>
      </c>
      <c r="H100" t="s">
        <v>629</v>
      </c>
      <c r="L100">
        <v>8</v>
      </c>
      <c r="BR100" s="7">
        <v>21615.75</v>
      </c>
      <c r="BS100" s="6" t="s">
        <v>125</v>
      </c>
      <c r="BT100" s="6" t="s">
        <v>231</v>
      </c>
      <c r="BU100" s="6" t="s">
        <v>86</v>
      </c>
      <c r="BV100" s="6" t="s">
        <v>87</v>
      </c>
      <c r="BW100" s="6" t="s">
        <v>134</v>
      </c>
      <c r="BX100" s="6" t="s">
        <v>162</v>
      </c>
      <c r="BY100" s="6" t="s">
        <v>90</v>
      </c>
      <c r="BZ100" s="6">
        <v>194</v>
      </c>
    </row>
    <row r="101" spans="1:78" x14ac:dyDescent="0.2">
      <c r="A101">
        <v>118332188322</v>
      </c>
      <c r="B101">
        <v>451177479</v>
      </c>
      <c r="C101" s="1">
        <v>45076.715810185182</v>
      </c>
      <c r="D101" s="1">
        <v>45076.72016203704</v>
      </c>
      <c r="E101" t="s">
        <v>630</v>
      </c>
      <c r="F101" s="4" t="s">
        <v>268</v>
      </c>
      <c r="G101" s="4" t="s">
        <v>269</v>
      </c>
      <c r="H101" t="s">
        <v>631</v>
      </c>
      <c r="L101">
        <v>10</v>
      </c>
      <c r="N101" t="s">
        <v>77</v>
      </c>
      <c r="O101" t="s">
        <v>77</v>
      </c>
      <c r="P101" t="s">
        <v>77</v>
      </c>
      <c r="Q101" t="s">
        <v>79</v>
      </c>
      <c r="R101" t="s">
        <v>77</v>
      </c>
      <c r="T101" t="s">
        <v>796</v>
      </c>
      <c r="U101" t="s">
        <v>797</v>
      </c>
      <c r="V101">
        <v>0.5</v>
      </c>
      <c r="W101" t="s">
        <v>167</v>
      </c>
      <c r="Y101" t="s">
        <v>632</v>
      </c>
      <c r="AA101" t="s">
        <v>23</v>
      </c>
      <c r="AB101" t="s">
        <v>24</v>
      </c>
      <c r="AM101" t="s">
        <v>34</v>
      </c>
      <c r="BC101" t="s">
        <v>48</v>
      </c>
      <c r="BK101" t="s">
        <v>312</v>
      </c>
      <c r="BN101" t="s">
        <v>83</v>
      </c>
      <c r="BP101" t="s">
        <v>633</v>
      </c>
      <c r="BR101" s="7">
        <v>6687.9</v>
      </c>
      <c r="BS101" s="6" t="s">
        <v>125</v>
      </c>
      <c r="BT101" s="6" t="s">
        <v>271</v>
      </c>
      <c r="BU101" s="6" t="s">
        <v>124</v>
      </c>
      <c r="BV101" s="6" t="s">
        <v>96</v>
      </c>
      <c r="BW101" s="6" t="s">
        <v>97</v>
      </c>
      <c r="BX101" s="6" t="s">
        <v>157</v>
      </c>
      <c r="BY101" s="6" t="s">
        <v>90</v>
      </c>
      <c r="BZ101" s="6">
        <v>212</v>
      </c>
    </row>
    <row r="102" spans="1:78" x14ac:dyDescent="0.2">
      <c r="A102">
        <v>118332182572</v>
      </c>
      <c r="B102">
        <v>451177479</v>
      </c>
      <c r="C102" s="1">
        <v>45076.712592592594</v>
      </c>
      <c r="D102" s="1">
        <v>45076.712800925925</v>
      </c>
      <c r="E102" t="s">
        <v>634</v>
      </c>
      <c r="F102" s="4" t="s">
        <v>635</v>
      </c>
      <c r="G102" s="4" t="s">
        <v>636</v>
      </c>
      <c r="H102" t="s">
        <v>637</v>
      </c>
      <c r="L102">
        <v>6</v>
      </c>
      <c r="BR102" s="7">
        <v>6687.24</v>
      </c>
      <c r="BS102" s="6" t="s">
        <v>129</v>
      </c>
      <c r="BT102" s="6" t="s">
        <v>271</v>
      </c>
      <c r="BU102" s="6" t="s">
        <v>124</v>
      </c>
      <c r="BV102" s="6" t="s">
        <v>96</v>
      </c>
      <c r="BW102" s="6" t="s">
        <v>134</v>
      </c>
      <c r="BX102" s="6" t="s">
        <v>157</v>
      </c>
      <c r="BY102" s="6" t="s">
        <v>90</v>
      </c>
      <c r="BZ102" s="6">
        <v>136</v>
      </c>
    </row>
    <row r="103" spans="1:78" x14ac:dyDescent="0.2">
      <c r="A103">
        <v>118332169860</v>
      </c>
      <c r="B103">
        <v>451177479</v>
      </c>
      <c r="C103" s="1">
        <v>45076.704409722224</v>
      </c>
      <c r="D103" s="1">
        <v>45076.706759259258</v>
      </c>
      <c r="E103" t="s">
        <v>638</v>
      </c>
      <c r="F103" s="4" t="s">
        <v>639</v>
      </c>
      <c r="G103" s="4" t="s">
        <v>640</v>
      </c>
      <c r="H103" t="s">
        <v>641</v>
      </c>
      <c r="L103">
        <v>9</v>
      </c>
      <c r="N103" t="s">
        <v>77</v>
      </c>
      <c r="O103" t="s">
        <v>77</v>
      </c>
      <c r="P103" t="s">
        <v>77</v>
      </c>
      <c r="Q103" t="s">
        <v>79</v>
      </c>
      <c r="R103" t="s">
        <v>77</v>
      </c>
      <c r="T103">
        <v>240</v>
      </c>
      <c r="U103">
        <v>8</v>
      </c>
      <c r="W103" t="s">
        <v>167</v>
      </c>
      <c r="Y103" t="s">
        <v>642</v>
      </c>
      <c r="Z103" t="s">
        <v>22</v>
      </c>
      <c r="AL103" t="s">
        <v>22</v>
      </c>
      <c r="BB103" t="s">
        <v>22</v>
      </c>
      <c r="BK103" t="s">
        <v>82</v>
      </c>
      <c r="BN103" t="s">
        <v>313</v>
      </c>
      <c r="BR103" s="7">
        <v>35541.589999999997</v>
      </c>
      <c r="BS103" s="6" t="s">
        <v>135</v>
      </c>
      <c r="BT103" s="6" t="s">
        <v>397</v>
      </c>
      <c r="BU103" s="6" t="s">
        <v>86</v>
      </c>
      <c r="BV103" s="6" t="s">
        <v>87</v>
      </c>
      <c r="BW103" s="6" t="s">
        <v>88</v>
      </c>
      <c r="BX103" s="6" t="s">
        <v>154</v>
      </c>
      <c r="BY103" s="6" t="s">
        <v>90</v>
      </c>
      <c r="BZ103" s="6">
        <v>197</v>
      </c>
    </row>
    <row r="104" spans="1:78" x14ac:dyDescent="0.2">
      <c r="A104">
        <v>118332160327</v>
      </c>
      <c r="B104">
        <v>451177479</v>
      </c>
      <c r="C104" s="1">
        <v>45076.697233796294</v>
      </c>
      <c r="D104" s="1">
        <v>45076.700694444444</v>
      </c>
      <c r="E104" t="s">
        <v>643</v>
      </c>
      <c r="F104" s="4" t="s">
        <v>644</v>
      </c>
      <c r="G104" s="4" t="s">
        <v>645</v>
      </c>
      <c r="H104" t="s">
        <v>646</v>
      </c>
      <c r="L104">
        <v>10</v>
      </c>
      <c r="N104" t="s">
        <v>77</v>
      </c>
      <c r="O104" t="s">
        <v>77</v>
      </c>
      <c r="P104" t="s">
        <v>77</v>
      </c>
      <c r="Q104" t="s">
        <v>79</v>
      </c>
      <c r="R104" t="s">
        <v>77</v>
      </c>
      <c r="T104" t="s">
        <v>798</v>
      </c>
      <c r="U104" t="s">
        <v>799</v>
      </c>
      <c r="V104" t="s">
        <v>800</v>
      </c>
      <c r="W104" t="s">
        <v>167</v>
      </c>
      <c r="Y104" t="s">
        <v>647</v>
      </c>
      <c r="AF104" t="s">
        <v>28</v>
      </c>
      <c r="AG104" t="s">
        <v>29</v>
      </c>
      <c r="AM104" t="s">
        <v>34</v>
      </c>
      <c r="BC104" t="s">
        <v>48</v>
      </c>
      <c r="BK104" t="s">
        <v>82</v>
      </c>
      <c r="BN104" t="s">
        <v>108</v>
      </c>
      <c r="BR104" s="7">
        <v>1343.37</v>
      </c>
      <c r="BS104" s="6" t="s">
        <v>129</v>
      </c>
      <c r="BT104" s="6" t="s">
        <v>219</v>
      </c>
      <c r="BU104" s="6" t="s">
        <v>124</v>
      </c>
      <c r="BV104" s="6" t="s">
        <v>96</v>
      </c>
      <c r="BW104" s="6" t="s">
        <v>134</v>
      </c>
      <c r="BX104" s="6" t="s">
        <v>157</v>
      </c>
      <c r="BY104" s="6" t="s">
        <v>90</v>
      </c>
      <c r="BZ104" s="6">
        <v>92</v>
      </c>
    </row>
    <row r="105" spans="1:78" x14ac:dyDescent="0.2">
      <c r="A105">
        <v>118332154008</v>
      </c>
      <c r="B105">
        <v>451177479</v>
      </c>
      <c r="C105" s="1">
        <v>45076.691805555558</v>
      </c>
      <c r="D105" s="1">
        <v>45076.696631944447</v>
      </c>
      <c r="E105" t="s">
        <v>648</v>
      </c>
      <c r="F105" s="4" t="s">
        <v>358</v>
      </c>
      <c r="G105" s="4" t="s">
        <v>359</v>
      </c>
      <c r="H105" t="s">
        <v>649</v>
      </c>
      <c r="L105">
        <v>0</v>
      </c>
      <c r="M105" t="s">
        <v>650</v>
      </c>
      <c r="N105" t="s">
        <v>79</v>
      </c>
      <c r="O105" t="s">
        <v>79</v>
      </c>
      <c r="P105" t="s">
        <v>76</v>
      </c>
      <c r="Q105" t="s">
        <v>79</v>
      </c>
      <c r="R105" t="s">
        <v>76</v>
      </c>
      <c r="T105">
        <v>600</v>
      </c>
      <c r="U105">
        <v>0</v>
      </c>
      <c r="V105">
        <v>0</v>
      </c>
      <c r="W105" t="s">
        <v>76</v>
      </c>
      <c r="Y105" t="s">
        <v>651</v>
      </c>
      <c r="Z105" t="s">
        <v>22</v>
      </c>
      <c r="AL105" t="s">
        <v>22</v>
      </c>
      <c r="BB105" t="s">
        <v>22</v>
      </c>
      <c r="BK105" t="s">
        <v>82</v>
      </c>
      <c r="BN105" t="s">
        <v>56</v>
      </c>
      <c r="BO105" t="s">
        <v>652</v>
      </c>
      <c r="BP105" t="s">
        <v>653</v>
      </c>
      <c r="BR105" s="7">
        <v>0</v>
      </c>
      <c r="BS105" s="6" t="s">
        <v>33</v>
      </c>
      <c r="BT105" s="6" t="s">
        <v>231</v>
      </c>
      <c r="BU105" s="6" t="s">
        <v>86</v>
      </c>
      <c r="BV105" s="6">
        <v>0</v>
      </c>
      <c r="BW105" s="6">
        <v>0</v>
      </c>
      <c r="BX105" s="6" t="s">
        <v>159</v>
      </c>
      <c r="BY105" s="6" t="s">
        <v>113</v>
      </c>
      <c r="BZ105" s="6">
        <v>49</v>
      </c>
    </row>
    <row r="106" spans="1:78" x14ac:dyDescent="0.2">
      <c r="A106">
        <v>118332153113</v>
      </c>
      <c r="B106">
        <v>451177479</v>
      </c>
      <c r="C106" s="1">
        <v>45076.691874999997</v>
      </c>
      <c r="D106" s="1">
        <v>45076.694131944445</v>
      </c>
      <c r="E106" t="s">
        <v>654</v>
      </c>
      <c r="F106" s="4" t="s">
        <v>655</v>
      </c>
      <c r="G106" s="4" t="s">
        <v>656</v>
      </c>
      <c r="H106" t="s">
        <v>657</v>
      </c>
      <c r="L106">
        <v>7</v>
      </c>
      <c r="O106" t="s">
        <v>78</v>
      </c>
      <c r="Q106" t="s">
        <v>77</v>
      </c>
      <c r="R106" t="s">
        <v>78</v>
      </c>
      <c r="T106">
        <v>70</v>
      </c>
      <c r="U106">
        <v>15</v>
      </c>
      <c r="W106" t="s">
        <v>168</v>
      </c>
      <c r="Z106" t="s">
        <v>22</v>
      </c>
      <c r="AM106" t="s">
        <v>34</v>
      </c>
      <c r="BC106" t="s">
        <v>48</v>
      </c>
      <c r="BK106" t="s">
        <v>82</v>
      </c>
      <c r="BN106" t="s">
        <v>108</v>
      </c>
      <c r="BR106" s="7">
        <v>27342</v>
      </c>
      <c r="BS106" s="6" t="s">
        <v>84</v>
      </c>
      <c r="BT106" s="6" t="s">
        <v>336</v>
      </c>
      <c r="BU106" s="6" t="s">
        <v>86</v>
      </c>
      <c r="BV106" s="6" t="s">
        <v>87</v>
      </c>
      <c r="BW106" s="6" t="s">
        <v>97</v>
      </c>
      <c r="BX106" s="6" t="s">
        <v>162</v>
      </c>
      <c r="BY106" s="6" t="s">
        <v>90</v>
      </c>
      <c r="BZ106" s="6">
        <v>204</v>
      </c>
    </row>
    <row r="107" spans="1:78" x14ac:dyDescent="0.2">
      <c r="A107">
        <v>118332149051</v>
      </c>
      <c r="B107">
        <v>451177479</v>
      </c>
      <c r="C107" s="1">
        <v>45076.688993055555</v>
      </c>
      <c r="D107" s="1">
        <v>45076.693055555559</v>
      </c>
      <c r="E107" t="s">
        <v>658</v>
      </c>
      <c r="F107" s="4" t="s">
        <v>72</v>
      </c>
      <c r="G107" s="4" t="s">
        <v>73</v>
      </c>
      <c r="H107" t="s">
        <v>74</v>
      </c>
      <c r="L107">
        <v>4</v>
      </c>
      <c r="M107" t="s">
        <v>75</v>
      </c>
      <c r="N107" t="s">
        <v>76</v>
      </c>
      <c r="O107" t="s">
        <v>77</v>
      </c>
      <c r="P107" t="s">
        <v>78</v>
      </c>
      <c r="Q107" t="s">
        <v>79</v>
      </c>
      <c r="R107" t="s">
        <v>76</v>
      </c>
      <c r="S107" t="s">
        <v>80</v>
      </c>
      <c r="T107">
        <v>7</v>
      </c>
      <c r="U107">
        <v>10</v>
      </c>
      <c r="V107">
        <v>2</v>
      </c>
      <c r="W107" t="s">
        <v>76</v>
      </c>
      <c r="AA107" t="s">
        <v>23</v>
      </c>
      <c r="AE107" t="s">
        <v>27</v>
      </c>
      <c r="AF107" t="s">
        <v>28</v>
      </c>
      <c r="AG107" t="s">
        <v>29</v>
      </c>
      <c r="AH107" t="s">
        <v>30</v>
      </c>
      <c r="AK107" t="s">
        <v>81</v>
      </c>
      <c r="AL107" t="s">
        <v>22</v>
      </c>
      <c r="BB107" t="s">
        <v>22</v>
      </c>
      <c r="BK107" t="s">
        <v>82</v>
      </c>
      <c r="BN107" t="s">
        <v>83</v>
      </c>
      <c r="BR107" s="7">
        <v>31403.37</v>
      </c>
      <c r="BS107" s="6" t="s">
        <v>84</v>
      </c>
      <c r="BT107" s="6" t="s">
        <v>85</v>
      </c>
      <c r="BU107" s="6" t="s">
        <v>86</v>
      </c>
      <c r="BV107" s="6" t="s">
        <v>87</v>
      </c>
      <c r="BW107" s="6" t="s">
        <v>88</v>
      </c>
      <c r="BX107" s="6" t="s">
        <v>89</v>
      </c>
      <c r="BY107" s="6" t="s">
        <v>90</v>
      </c>
      <c r="BZ107" s="6">
        <v>6</v>
      </c>
    </row>
    <row r="108" spans="1:78" x14ac:dyDescent="0.2">
      <c r="A108">
        <v>118332146779</v>
      </c>
      <c r="B108">
        <v>451177479</v>
      </c>
      <c r="C108" s="1">
        <v>45076.687256944446</v>
      </c>
      <c r="D108" s="1">
        <v>45076.688854166663</v>
      </c>
      <c r="E108" t="s">
        <v>659</v>
      </c>
      <c r="F108" s="4" t="s">
        <v>660</v>
      </c>
      <c r="G108" s="4" t="s">
        <v>661</v>
      </c>
      <c r="H108" t="s">
        <v>662</v>
      </c>
      <c r="L108">
        <v>10</v>
      </c>
      <c r="N108" t="s">
        <v>78</v>
      </c>
      <c r="O108" t="s">
        <v>77</v>
      </c>
      <c r="P108" t="s">
        <v>78</v>
      </c>
      <c r="Q108" t="s">
        <v>77</v>
      </c>
      <c r="R108" t="s">
        <v>77</v>
      </c>
      <c r="T108">
        <v>20</v>
      </c>
      <c r="U108">
        <v>4</v>
      </c>
      <c r="V108">
        <v>10</v>
      </c>
      <c r="W108" t="s">
        <v>166</v>
      </c>
      <c r="Y108" t="s">
        <v>663</v>
      </c>
      <c r="Z108" t="s">
        <v>22</v>
      </c>
      <c r="AM108" t="s">
        <v>34</v>
      </c>
      <c r="BB108" t="s">
        <v>22</v>
      </c>
      <c r="BK108" t="s">
        <v>82</v>
      </c>
      <c r="BN108" t="s">
        <v>108</v>
      </c>
      <c r="BR108" s="7">
        <v>1876.91</v>
      </c>
      <c r="BS108" s="6" t="s">
        <v>135</v>
      </c>
      <c r="BT108" s="6" t="s">
        <v>664</v>
      </c>
      <c r="BU108" s="6" t="s">
        <v>86</v>
      </c>
      <c r="BV108" s="6" t="s">
        <v>96</v>
      </c>
      <c r="BW108" s="6" t="s">
        <v>139</v>
      </c>
      <c r="BX108" s="6" t="s">
        <v>151</v>
      </c>
      <c r="BY108" s="6" t="s">
        <v>90</v>
      </c>
      <c r="BZ108" s="6">
        <v>201</v>
      </c>
    </row>
    <row r="109" spans="1:78" x14ac:dyDescent="0.2">
      <c r="A109">
        <v>118332147760</v>
      </c>
      <c r="B109">
        <v>451177479</v>
      </c>
      <c r="C109" s="1">
        <v>45076.687962962962</v>
      </c>
      <c r="D109" s="1">
        <v>45076.688136574077</v>
      </c>
      <c r="E109" t="s">
        <v>665</v>
      </c>
      <c r="F109" s="4" t="s">
        <v>666</v>
      </c>
      <c r="G109" s="4" t="s">
        <v>667</v>
      </c>
      <c r="H109" t="s">
        <v>668</v>
      </c>
      <c r="L109">
        <v>10</v>
      </c>
      <c r="BR109" s="7">
        <v>12822.99</v>
      </c>
      <c r="BS109" s="6" t="s">
        <v>94</v>
      </c>
      <c r="BT109" s="6" t="s">
        <v>298</v>
      </c>
      <c r="BU109" s="6" t="s">
        <v>124</v>
      </c>
      <c r="BV109" s="6" t="s">
        <v>87</v>
      </c>
      <c r="BW109" s="6" t="s">
        <v>139</v>
      </c>
      <c r="BX109" s="6" t="s">
        <v>157</v>
      </c>
      <c r="BY109" s="6" t="s">
        <v>90</v>
      </c>
      <c r="BZ109" s="6">
        <v>48</v>
      </c>
    </row>
    <row r="110" spans="1:78" x14ac:dyDescent="0.2">
      <c r="A110">
        <v>118332144665</v>
      </c>
      <c r="B110">
        <v>451177479</v>
      </c>
      <c r="C110" s="1">
        <v>45076.685671296298</v>
      </c>
      <c r="D110" s="1">
        <v>45076.688125000001</v>
      </c>
      <c r="E110" t="s">
        <v>669</v>
      </c>
      <c r="F110" s="4" t="s">
        <v>670</v>
      </c>
      <c r="G110" s="4" t="s">
        <v>671</v>
      </c>
      <c r="H110" t="s">
        <v>672</v>
      </c>
      <c r="L110">
        <v>9</v>
      </c>
      <c r="N110" t="s">
        <v>77</v>
      </c>
      <c r="O110" t="s">
        <v>77</v>
      </c>
      <c r="P110" t="s">
        <v>78</v>
      </c>
      <c r="Q110" t="s">
        <v>78</v>
      </c>
      <c r="R110" t="s">
        <v>77</v>
      </c>
      <c r="T110">
        <v>50</v>
      </c>
      <c r="U110">
        <v>12</v>
      </c>
      <c r="V110" t="s">
        <v>801</v>
      </c>
      <c r="W110" t="s">
        <v>167</v>
      </c>
      <c r="Y110" t="s">
        <v>673</v>
      </c>
      <c r="Z110" t="s">
        <v>22</v>
      </c>
      <c r="AZ110" t="s">
        <v>47</v>
      </c>
      <c r="BD110" t="s">
        <v>49</v>
      </c>
      <c r="BE110" t="s">
        <v>50</v>
      </c>
      <c r="BF110" t="s">
        <v>51</v>
      </c>
      <c r="BG110" t="s">
        <v>52</v>
      </c>
      <c r="BH110" t="s">
        <v>53</v>
      </c>
      <c r="BK110" t="s">
        <v>82</v>
      </c>
      <c r="BN110" t="s">
        <v>108</v>
      </c>
      <c r="BR110" s="7">
        <v>23341.59</v>
      </c>
      <c r="BS110" s="6" t="s">
        <v>94</v>
      </c>
      <c r="BT110" s="6" t="s">
        <v>226</v>
      </c>
      <c r="BU110" s="6" t="s">
        <v>86</v>
      </c>
      <c r="BV110" s="6" t="s">
        <v>87</v>
      </c>
      <c r="BW110" s="6" t="s">
        <v>143</v>
      </c>
      <c r="BX110" s="6" t="s">
        <v>154</v>
      </c>
      <c r="BY110" s="6" t="s">
        <v>90</v>
      </c>
      <c r="BZ110" s="6">
        <v>51</v>
      </c>
    </row>
    <row r="111" spans="1:78" x14ac:dyDescent="0.2">
      <c r="A111">
        <v>118332140728</v>
      </c>
      <c r="B111">
        <v>451177479</v>
      </c>
      <c r="C111" s="1">
        <v>45076.682766203703</v>
      </c>
      <c r="D111" s="1">
        <v>45076.686990740738</v>
      </c>
      <c r="E111" t="s">
        <v>674</v>
      </c>
      <c r="F111" s="4" t="s">
        <v>675</v>
      </c>
      <c r="G111" s="4" t="s">
        <v>676</v>
      </c>
      <c r="H111" t="s">
        <v>677</v>
      </c>
      <c r="L111">
        <v>8</v>
      </c>
      <c r="N111" t="s">
        <v>79</v>
      </c>
      <c r="O111" t="s">
        <v>76</v>
      </c>
      <c r="P111" t="s">
        <v>78</v>
      </c>
      <c r="Q111" t="s">
        <v>79</v>
      </c>
      <c r="R111" t="s">
        <v>78</v>
      </c>
      <c r="T111" t="s">
        <v>802</v>
      </c>
      <c r="U111" t="s">
        <v>803</v>
      </c>
      <c r="V111" t="s">
        <v>803</v>
      </c>
      <c r="W111" t="s">
        <v>168</v>
      </c>
      <c r="Y111" t="s">
        <v>678</v>
      </c>
      <c r="AA111" t="s">
        <v>23</v>
      </c>
      <c r="AF111" t="s">
        <v>28</v>
      </c>
      <c r="AH111" t="s">
        <v>30</v>
      </c>
      <c r="AK111" t="s">
        <v>406</v>
      </c>
      <c r="AM111" t="s">
        <v>34</v>
      </c>
      <c r="BC111" t="s">
        <v>48</v>
      </c>
      <c r="BK111" t="s">
        <v>82</v>
      </c>
      <c r="BN111" t="s">
        <v>56</v>
      </c>
      <c r="BO111" t="s">
        <v>679</v>
      </c>
      <c r="BR111" s="7">
        <v>27750.21</v>
      </c>
      <c r="BS111" s="6" t="s">
        <v>125</v>
      </c>
      <c r="BT111" s="6" t="s">
        <v>680</v>
      </c>
      <c r="BU111" s="6" t="s">
        <v>86</v>
      </c>
      <c r="BV111" s="6" t="s">
        <v>87</v>
      </c>
      <c r="BW111" s="6" t="s">
        <v>97</v>
      </c>
      <c r="BX111" s="6" t="s">
        <v>162</v>
      </c>
      <c r="BY111" s="6" t="s">
        <v>98</v>
      </c>
      <c r="BZ111" s="6">
        <v>95</v>
      </c>
    </row>
    <row r="112" spans="1:78" x14ac:dyDescent="0.2">
      <c r="A112">
        <v>118332141151</v>
      </c>
      <c r="B112">
        <v>451177479</v>
      </c>
      <c r="C112" s="1">
        <v>45076.68309027778</v>
      </c>
      <c r="D112" s="1">
        <v>45076.683171296296</v>
      </c>
      <c r="E112" t="s">
        <v>681</v>
      </c>
      <c r="F112" s="4" t="s">
        <v>682</v>
      </c>
      <c r="G112" s="4" t="s">
        <v>683</v>
      </c>
      <c r="H112" t="s">
        <v>684</v>
      </c>
      <c r="L112">
        <v>9</v>
      </c>
      <c r="BR112" s="7">
        <v>10180.25</v>
      </c>
      <c r="BS112" s="6" t="s">
        <v>125</v>
      </c>
      <c r="BT112" s="6" t="s">
        <v>219</v>
      </c>
      <c r="BU112" s="6" t="s">
        <v>124</v>
      </c>
      <c r="BV112" s="6" t="s">
        <v>87</v>
      </c>
      <c r="BW112" s="6" t="s">
        <v>132</v>
      </c>
      <c r="BX112" s="6" t="s">
        <v>155</v>
      </c>
      <c r="BY112" s="6" t="s">
        <v>98</v>
      </c>
      <c r="BZ112" s="6">
        <v>180</v>
      </c>
    </row>
    <row r="113" spans="1:78" x14ac:dyDescent="0.2">
      <c r="A113">
        <v>118332137531</v>
      </c>
      <c r="B113">
        <v>451177479</v>
      </c>
      <c r="C113" s="1">
        <v>45076.679409722223</v>
      </c>
      <c r="D113" s="1">
        <v>45076.680844907409</v>
      </c>
      <c r="E113" t="s">
        <v>685</v>
      </c>
      <c r="F113" s="4" t="s">
        <v>686</v>
      </c>
      <c r="G113" s="4" t="s">
        <v>687</v>
      </c>
      <c r="H113" t="s">
        <v>688</v>
      </c>
      <c r="L113">
        <v>3</v>
      </c>
      <c r="M113" t="s">
        <v>689</v>
      </c>
      <c r="BR113" s="7">
        <v>1980</v>
      </c>
      <c r="BS113" s="6" t="s">
        <v>129</v>
      </c>
      <c r="BT113" s="6" t="s">
        <v>231</v>
      </c>
      <c r="BU113" s="6" t="s">
        <v>86</v>
      </c>
      <c r="BV113" s="6" t="s">
        <v>96</v>
      </c>
      <c r="BW113" s="6" t="s">
        <v>139</v>
      </c>
      <c r="BX113" s="6" t="s">
        <v>162</v>
      </c>
      <c r="BY113" s="6" t="s">
        <v>98</v>
      </c>
      <c r="BZ113" s="6">
        <v>171</v>
      </c>
    </row>
    <row r="114" spans="1:78" x14ac:dyDescent="0.2">
      <c r="A114">
        <v>118332125915</v>
      </c>
      <c r="B114">
        <v>451177479</v>
      </c>
      <c r="C114" s="1">
        <v>45076.6716087963</v>
      </c>
      <c r="D114" s="1">
        <v>45076.680636574078</v>
      </c>
      <c r="E114" t="s">
        <v>690</v>
      </c>
      <c r="F114" s="4" t="s">
        <v>691</v>
      </c>
      <c r="G114" s="4" t="s">
        <v>692</v>
      </c>
      <c r="H114" t="s">
        <v>693</v>
      </c>
      <c r="L114">
        <v>10</v>
      </c>
      <c r="N114" t="s">
        <v>77</v>
      </c>
      <c r="O114" t="s">
        <v>79</v>
      </c>
      <c r="P114" t="s">
        <v>77</v>
      </c>
      <c r="Q114" t="s">
        <v>79</v>
      </c>
      <c r="R114" t="s">
        <v>77</v>
      </c>
      <c r="S114" t="s">
        <v>694</v>
      </c>
      <c r="T114">
        <v>70</v>
      </c>
      <c r="U114">
        <v>10</v>
      </c>
      <c r="V114">
        <v>60</v>
      </c>
      <c r="W114" t="s">
        <v>167</v>
      </c>
      <c r="Y114" t="s">
        <v>695</v>
      </c>
      <c r="Z114" t="s">
        <v>22</v>
      </c>
      <c r="AM114" t="s">
        <v>34</v>
      </c>
      <c r="BC114" t="s">
        <v>48</v>
      </c>
      <c r="BK114" t="s">
        <v>82</v>
      </c>
      <c r="BN114" t="s">
        <v>108</v>
      </c>
      <c r="BR114" s="7">
        <v>1440.49</v>
      </c>
      <c r="BS114" s="6" t="s">
        <v>137</v>
      </c>
      <c r="BT114" s="6" t="s">
        <v>214</v>
      </c>
      <c r="BU114" s="6" t="s">
        <v>86</v>
      </c>
      <c r="BV114" s="6" t="s">
        <v>96</v>
      </c>
      <c r="BW114" s="6" t="s">
        <v>134</v>
      </c>
      <c r="BX114" s="6" t="s">
        <v>162</v>
      </c>
      <c r="BY114" s="6" t="s">
        <v>90</v>
      </c>
      <c r="BZ114" s="6">
        <v>42</v>
      </c>
    </row>
    <row r="115" spans="1:78" x14ac:dyDescent="0.2">
      <c r="A115">
        <v>118332130951</v>
      </c>
      <c r="B115">
        <v>451177479</v>
      </c>
      <c r="C115" s="1">
        <v>45076.675324074073</v>
      </c>
      <c r="D115" s="1">
        <v>45076.679016203707</v>
      </c>
      <c r="E115" t="s">
        <v>374</v>
      </c>
      <c r="F115" s="4" t="s">
        <v>375</v>
      </c>
      <c r="G115" s="4" t="s">
        <v>376</v>
      </c>
      <c r="H115" t="s">
        <v>696</v>
      </c>
      <c r="L115">
        <v>7</v>
      </c>
      <c r="N115" t="s">
        <v>78</v>
      </c>
      <c r="O115" t="s">
        <v>78</v>
      </c>
      <c r="P115" t="s">
        <v>78</v>
      </c>
      <c r="Q115" t="s">
        <v>79</v>
      </c>
      <c r="R115" t="s">
        <v>78</v>
      </c>
      <c r="T115">
        <v>18</v>
      </c>
      <c r="U115">
        <v>29</v>
      </c>
      <c r="V115">
        <v>5</v>
      </c>
      <c r="W115" t="s">
        <v>76</v>
      </c>
      <c r="Y115" t="s">
        <v>697</v>
      </c>
      <c r="Z115" t="s">
        <v>22</v>
      </c>
      <c r="AM115" t="s">
        <v>34</v>
      </c>
      <c r="BC115" t="s">
        <v>48</v>
      </c>
      <c r="BK115" t="s">
        <v>312</v>
      </c>
      <c r="BN115" t="s">
        <v>108</v>
      </c>
      <c r="BR115" s="7">
        <v>34139.919999999998</v>
      </c>
      <c r="BS115" s="6" t="s">
        <v>129</v>
      </c>
      <c r="BT115" s="6" t="s">
        <v>336</v>
      </c>
      <c r="BU115" s="6" t="s">
        <v>86</v>
      </c>
      <c r="BV115" s="6" t="s">
        <v>87</v>
      </c>
      <c r="BW115" s="6" t="s">
        <v>143</v>
      </c>
      <c r="BX115" s="6" t="s">
        <v>162</v>
      </c>
      <c r="BY115" s="6" t="s">
        <v>90</v>
      </c>
      <c r="BZ115" s="6">
        <v>21</v>
      </c>
    </row>
    <row r="116" spans="1:78" x14ac:dyDescent="0.2">
      <c r="A116">
        <v>118332132747</v>
      </c>
      <c r="B116">
        <v>451177479</v>
      </c>
      <c r="C116" s="1">
        <v>45076.676712962966</v>
      </c>
      <c r="D116" s="1">
        <v>45076.678935185184</v>
      </c>
      <c r="E116" t="s">
        <v>698</v>
      </c>
      <c r="F116" s="4" t="s">
        <v>666</v>
      </c>
      <c r="G116" s="4" t="s">
        <v>667</v>
      </c>
      <c r="H116" t="s">
        <v>699</v>
      </c>
      <c r="L116">
        <v>10</v>
      </c>
      <c r="N116" t="s">
        <v>77</v>
      </c>
      <c r="O116" t="s">
        <v>78</v>
      </c>
      <c r="P116" t="s">
        <v>78</v>
      </c>
      <c r="Q116" t="s">
        <v>77</v>
      </c>
      <c r="R116" t="s">
        <v>77</v>
      </c>
      <c r="T116">
        <v>45</v>
      </c>
      <c r="U116">
        <v>15</v>
      </c>
      <c r="V116">
        <v>20</v>
      </c>
      <c r="W116" t="s">
        <v>167</v>
      </c>
      <c r="Y116" t="s">
        <v>700</v>
      </c>
      <c r="Z116" t="s">
        <v>22</v>
      </c>
      <c r="AM116" t="s">
        <v>34</v>
      </c>
      <c r="BE116" t="s">
        <v>50</v>
      </c>
      <c r="BG116" t="s">
        <v>52</v>
      </c>
      <c r="BK116" t="s">
        <v>82</v>
      </c>
      <c r="BN116" t="s">
        <v>313</v>
      </c>
      <c r="BR116" s="7">
        <v>12822.99</v>
      </c>
      <c r="BS116" s="6" t="s">
        <v>94</v>
      </c>
      <c r="BT116" s="6" t="s">
        <v>298</v>
      </c>
      <c r="BU116" s="6" t="s">
        <v>124</v>
      </c>
      <c r="BV116" s="6" t="s">
        <v>87</v>
      </c>
      <c r="BW116" s="6" t="s">
        <v>139</v>
      </c>
      <c r="BX116" s="6" t="s">
        <v>157</v>
      </c>
      <c r="BY116" s="6" t="s">
        <v>90</v>
      </c>
      <c r="BZ116" s="6">
        <v>48</v>
      </c>
    </row>
    <row r="117" spans="1:78" x14ac:dyDescent="0.2">
      <c r="A117">
        <v>118332134253</v>
      </c>
      <c r="B117">
        <v>451177479</v>
      </c>
      <c r="C117" s="1">
        <v>45076.677835648145</v>
      </c>
      <c r="D117" s="1">
        <v>45076.677939814814</v>
      </c>
      <c r="E117" t="s">
        <v>701</v>
      </c>
      <c r="F117" s="4" t="s">
        <v>437</v>
      </c>
      <c r="G117" s="4" t="s">
        <v>438</v>
      </c>
      <c r="H117" t="s">
        <v>702</v>
      </c>
      <c r="L117">
        <v>2</v>
      </c>
      <c r="BR117" s="7">
        <v>812</v>
      </c>
      <c r="BS117" s="6" t="s">
        <v>84</v>
      </c>
      <c r="BT117" s="6" t="s">
        <v>231</v>
      </c>
      <c r="BU117" s="6" t="s">
        <v>86</v>
      </c>
      <c r="BV117" s="6" t="s">
        <v>96</v>
      </c>
      <c r="BW117" s="6" t="s">
        <v>134</v>
      </c>
      <c r="BX117" s="6" t="s">
        <v>162</v>
      </c>
      <c r="BY117" s="6" t="s">
        <v>98</v>
      </c>
      <c r="BZ117" s="6">
        <v>115</v>
      </c>
    </row>
    <row r="118" spans="1:78" x14ac:dyDescent="0.2">
      <c r="A118">
        <v>118332120349</v>
      </c>
      <c r="B118">
        <v>451177479</v>
      </c>
      <c r="C118" s="1">
        <v>45076.667592592596</v>
      </c>
      <c r="D118" s="1">
        <v>45076.673067129632</v>
      </c>
      <c r="E118" t="s">
        <v>703</v>
      </c>
      <c r="F118" s="4" t="s">
        <v>358</v>
      </c>
      <c r="G118" s="4" t="s">
        <v>359</v>
      </c>
      <c r="H118" t="s">
        <v>704</v>
      </c>
      <c r="L118">
        <v>9</v>
      </c>
      <c r="N118" t="s">
        <v>77</v>
      </c>
      <c r="O118" t="s">
        <v>79</v>
      </c>
      <c r="P118" t="s">
        <v>77</v>
      </c>
      <c r="Q118" t="s">
        <v>77</v>
      </c>
      <c r="R118" t="s">
        <v>77</v>
      </c>
      <c r="T118" t="s">
        <v>804</v>
      </c>
      <c r="U118" t="s">
        <v>805</v>
      </c>
      <c r="V118">
        <v>35</v>
      </c>
      <c r="W118" t="s">
        <v>166</v>
      </c>
      <c r="Y118" t="s">
        <v>705</v>
      </c>
      <c r="AA118" t="s">
        <v>23</v>
      </c>
      <c r="AB118" t="s">
        <v>24</v>
      </c>
      <c r="AG118" t="s">
        <v>29</v>
      </c>
      <c r="AL118" t="s">
        <v>22</v>
      </c>
      <c r="BB118" t="s">
        <v>22</v>
      </c>
      <c r="BK118" t="s">
        <v>82</v>
      </c>
      <c r="BN118" t="s">
        <v>313</v>
      </c>
      <c r="BP118" t="s">
        <v>706</v>
      </c>
      <c r="BR118" s="7">
        <v>0</v>
      </c>
      <c r="BS118" s="6" t="s">
        <v>33</v>
      </c>
      <c r="BT118" s="6" t="s">
        <v>231</v>
      </c>
      <c r="BU118" s="6" t="s">
        <v>86</v>
      </c>
      <c r="BV118" s="6">
        <v>0</v>
      </c>
      <c r="BW118" s="6">
        <v>0</v>
      </c>
      <c r="BX118" s="6" t="s">
        <v>159</v>
      </c>
      <c r="BY118" s="6" t="s">
        <v>113</v>
      </c>
      <c r="BZ118" s="6">
        <v>49</v>
      </c>
    </row>
    <row r="119" spans="1:78" x14ac:dyDescent="0.2">
      <c r="A119">
        <v>118332127644</v>
      </c>
      <c r="B119">
        <v>451177479</v>
      </c>
      <c r="C119" s="1">
        <v>45076.672858796293</v>
      </c>
      <c r="D119" s="1">
        <v>45076.672951388886</v>
      </c>
      <c r="E119" t="s">
        <v>707</v>
      </c>
      <c r="F119" s="4" t="s">
        <v>708</v>
      </c>
      <c r="G119" s="4" t="s">
        <v>709</v>
      </c>
      <c r="H119" t="s">
        <v>710</v>
      </c>
      <c r="L119">
        <v>9</v>
      </c>
      <c r="BR119" s="7">
        <v>6666</v>
      </c>
      <c r="BS119" s="6" t="s">
        <v>146</v>
      </c>
      <c r="BT119" s="6" t="s">
        <v>219</v>
      </c>
      <c r="BU119" s="6" t="s">
        <v>124</v>
      </c>
      <c r="BV119" s="6" t="s">
        <v>96</v>
      </c>
      <c r="BW119" s="6" t="s">
        <v>97</v>
      </c>
      <c r="BX119" s="6" t="s">
        <v>157</v>
      </c>
      <c r="BY119" s="6" t="s">
        <v>98</v>
      </c>
      <c r="BZ119" s="6">
        <v>45</v>
      </c>
    </row>
    <row r="120" spans="1:78" x14ac:dyDescent="0.2">
      <c r="A120">
        <v>118332121534</v>
      </c>
      <c r="B120">
        <v>451177479</v>
      </c>
      <c r="C120" s="1">
        <v>45076.66851851852</v>
      </c>
      <c r="D120" s="1">
        <v>45076.672708333332</v>
      </c>
      <c r="E120" t="s">
        <v>711</v>
      </c>
      <c r="F120" s="4" t="s">
        <v>380</v>
      </c>
      <c r="G120" s="4" t="s">
        <v>381</v>
      </c>
      <c r="H120" t="s">
        <v>712</v>
      </c>
      <c r="L120">
        <v>9</v>
      </c>
      <c r="N120" t="s">
        <v>79</v>
      </c>
      <c r="O120" t="s">
        <v>79</v>
      </c>
      <c r="P120" t="s">
        <v>79</v>
      </c>
      <c r="Q120" t="s">
        <v>79</v>
      </c>
      <c r="R120" t="s">
        <v>77</v>
      </c>
      <c r="T120" t="s">
        <v>806</v>
      </c>
      <c r="U120" t="s">
        <v>807</v>
      </c>
      <c r="W120" t="s">
        <v>167</v>
      </c>
      <c r="Y120" t="s">
        <v>713</v>
      </c>
      <c r="Z120" t="s">
        <v>22</v>
      </c>
      <c r="AM120" t="s">
        <v>34</v>
      </c>
      <c r="BC120" t="s">
        <v>48</v>
      </c>
      <c r="BK120" t="s">
        <v>82</v>
      </c>
      <c r="BN120" t="s">
        <v>108</v>
      </c>
      <c r="BR120" s="7">
        <v>2650.15</v>
      </c>
      <c r="BS120" s="6" t="s">
        <v>142</v>
      </c>
      <c r="BT120" s="6" t="s">
        <v>298</v>
      </c>
      <c r="BU120" s="6" t="s">
        <v>124</v>
      </c>
      <c r="BV120" s="6" t="s">
        <v>96</v>
      </c>
      <c r="BW120" s="6" t="s">
        <v>134</v>
      </c>
      <c r="BX120" s="6" t="s">
        <v>157</v>
      </c>
      <c r="BY120" s="6" t="s">
        <v>90</v>
      </c>
      <c r="BZ120" s="6">
        <v>210</v>
      </c>
    </row>
    <row r="121" spans="1:78" x14ac:dyDescent="0.2">
      <c r="A121">
        <v>118332120803</v>
      </c>
      <c r="B121">
        <v>451177479</v>
      </c>
      <c r="C121" s="1">
        <v>45076.667928240742</v>
      </c>
      <c r="D121" s="1">
        <v>45076.672303240739</v>
      </c>
      <c r="E121" t="s">
        <v>714</v>
      </c>
      <c r="F121" s="4" t="s">
        <v>715</v>
      </c>
      <c r="G121" s="4" t="s">
        <v>716</v>
      </c>
      <c r="H121" t="s">
        <v>717</v>
      </c>
      <c r="L121">
        <v>10</v>
      </c>
      <c r="N121" t="s">
        <v>77</v>
      </c>
      <c r="O121" t="s">
        <v>77</v>
      </c>
      <c r="P121" t="s">
        <v>77</v>
      </c>
      <c r="Q121" t="s">
        <v>77</v>
      </c>
      <c r="R121" t="s">
        <v>77</v>
      </c>
      <c r="T121">
        <v>480</v>
      </c>
      <c r="U121">
        <v>240</v>
      </c>
      <c r="W121" t="s">
        <v>166</v>
      </c>
      <c r="Z121" t="s">
        <v>22</v>
      </c>
      <c r="AL121" t="s">
        <v>22</v>
      </c>
      <c r="BB121" t="s">
        <v>22</v>
      </c>
      <c r="BK121" t="s">
        <v>82</v>
      </c>
      <c r="BN121" t="s">
        <v>83</v>
      </c>
      <c r="BR121" s="7">
        <v>3326.22</v>
      </c>
      <c r="BS121" s="6" t="s">
        <v>125</v>
      </c>
      <c r="BT121" s="6" t="s">
        <v>231</v>
      </c>
      <c r="BU121" s="6" t="s">
        <v>86</v>
      </c>
      <c r="BV121" s="6" t="s">
        <v>96</v>
      </c>
      <c r="BW121" s="6" t="s">
        <v>97</v>
      </c>
      <c r="BX121" s="6" t="s">
        <v>162</v>
      </c>
      <c r="BY121" s="6" t="s">
        <v>90</v>
      </c>
      <c r="BZ121" s="6">
        <v>13</v>
      </c>
    </row>
    <row r="122" spans="1:78" x14ac:dyDescent="0.2">
      <c r="A122">
        <v>118332126132</v>
      </c>
      <c r="B122">
        <v>451177479</v>
      </c>
      <c r="C122" s="1">
        <v>45076.671689814815</v>
      </c>
      <c r="D122" s="1">
        <v>45076.6718287037</v>
      </c>
      <c r="E122" t="s">
        <v>718</v>
      </c>
      <c r="F122" s="4" t="s">
        <v>719</v>
      </c>
      <c r="G122" s="4" t="s">
        <v>720</v>
      </c>
      <c r="H122" t="s">
        <v>721</v>
      </c>
      <c r="L122">
        <v>9</v>
      </c>
      <c r="BR122" s="7">
        <v>5542.5</v>
      </c>
      <c r="BS122" s="6" t="s">
        <v>136</v>
      </c>
      <c r="BT122" s="6" t="s">
        <v>664</v>
      </c>
      <c r="BU122" s="6" t="s">
        <v>86</v>
      </c>
      <c r="BV122" s="6" t="s">
        <v>96</v>
      </c>
      <c r="BW122" s="6" t="s">
        <v>139</v>
      </c>
      <c r="BX122" s="6" t="s">
        <v>162</v>
      </c>
      <c r="BY122" s="6" t="s">
        <v>90</v>
      </c>
      <c r="BZ122" s="6">
        <v>182</v>
      </c>
    </row>
    <row r="123" spans="1:78" x14ac:dyDescent="0.2">
      <c r="A123">
        <v>118332121763</v>
      </c>
      <c r="B123">
        <v>451177479</v>
      </c>
      <c r="C123" s="1">
        <v>45076.668599537035</v>
      </c>
      <c r="D123" s="1">
        <v>45076.670995370368</v>
      </c>
      <c r="E123" t="s">
        <v>722</v>
      </c>
      <c r="F123" s="4" t="s">
        <v>723</v>
      </c>
      <c r="G123" s="4" t="s">
        <v>724</v>
      </c>
      <c r="H123" t="s">
        <v>725</v>
      </c>
      <c r="L123">
        <v>3</v>
      </c>
      <c r="M123" t="s">
        <v>726</v>
      </c>
      <c r="N123" t="s">
        <v>79</v>
      </c>
      <c r="O123" t="s">
        <v>78</v>
      </c>
      <c r="P123" t="s">
        <v>76</v>
      </c>
      <c r="Q123" t="s">
        <v>79</v>
      </c>
      <c r="R123" t="s">
        <v>76</v>
      </c>
      <c r="T123">
        <v>45</v>
      </c>
      <c r="U123">
        <v>15</v>
      </c>
      <c r="W123" t="s">
        <v>103</v>
      </c>
      <c r="Z123" t="s">
        <v>22</v>
      </c>
      <c r="AL123" t="s">
        <v>22</v>
      </c>
      <c r="BB123" t="s">
        <v>22</v>
      </c>
      <c r="BK123" t="s">
        <v>82</v>
      </c>
      <c r="BN123" t="s">
        <v>108</v>
      </c>
      <c r="BR123" s="7">
        <v>2885.58</v>
      </c>
      <c r="BS123" s="6" t="s">
        <v>129</v>
      </c>
      <c r="BT123" s="6" t="s">
        <v>214</v>
      </c>
      <c r="BU123" s="6" t="s">
        <v>86</v>
      </c>
      <c r="BV123" s="6" t="s">
        <v>96</v>
      </c>
      <c r="BW123" s="6" t="s">
        <v>139</v>
      </c>
      <c r="BX123" s="6" t="s">
        <v>162</v>
      </c>
      <c r="BY123" s="6" t="s">
        <v>90</v>
      </c>
      <c r="BZ123" s="6">
        <v>100</v>
      </c>
    </row>
    <row r="124" spans="1:78" x14ac:dyDescent="0.2">
      <c r="A124">
        <v>118332123252</v>
      </c>
      <c r="B124">
        <v>451177479</v>
      </c>
      <c r="C124" s="1">
        <v>45076.669432870367</v>
      </c>
      <c r="D124" s="1">
        <v>45076.670694444445</v>
      </c>
      <c r="E124" t="s">
        <v>727</v>
      </c>
      <c r="F124" s="4" t="s">
        <v>728</v>
      </c>
      <c r="G124" s="4" t="s">
        <v>729</v>
      </c>
      <c r="H124" t="s">
        <v>730</v>
      </c>
      <c r="L124">
        <v>5</v>
      </c>
      <c r="N124" t="s">
        <v>76</v>
      </c>
      <c r="O124" t="s">
        <v>76</v>
      </c>
      <c r="P124" t="s">
        <v>76</v>
      </c>
      <c r="Q124" t="s">
        <v>76</v>
      </c>
      <c r="R124" t="s">
        <v>76</v>
      </c>
      <c r="T124">
        <v>3</v>
      </c>
      <c r="W124" t="s">
        <v>168</v>
      </c>
      <c r="Z124" t="s">
        <v>22</v>
      </c>
      <c r="AL124" t="s">
        <v>22</v>
      </c>
      <c r="BB124" t="s">
        <v>22</v>
      </c>
      <c r="BK124" t="s">
        <v>82</v>
      </c>
      <c r="BN124" t="s">
        <v>108</v>
      </c>
      <c r="BR124" s="7">
        <v>2126.88</v>
      </c>
      <c r="BS124" s="6" t="s">
        <v>125</v>
      </c>
      <c r="BT124" s="6" t="s">
        <v>298</v>
      </c>
      <c r="BU124" s="6" t="s">
        <v>124</v>
      </c>
      <c r="BV124" s="6" t="s">
        <v>96</v>
      </c>
      <c r="BW124" s="6" t="s">
        <v>139</v>
      </c>
      <c r="BX124" s="6" t="s">
        <v>157</v>
      </c>
      <c r="BY124" s="6" t="s">
        <v>90</v>
      </c>
      <c r="BZ124" s="6">
        <v>87</v>
      </c>
    </row>
    <row r="125" spans="1:78" x14ac:dyDescent="0.2">
      <c r="A125">
        <v>118332123475</v>
      </c>
      <c r="B125">
        <v>451177479</v>
      </c>
      <c r="C125" s="1">
        <v>45076.66982638889</v>
      </c>
      <c r="D125" s="1">
        <v>45076.670636574076</v>
      </c>
      <c r="E125" t="s">
        <v>731</v>
      </c>
      <c r="F125" s="4" t="s">
        <v>732</v>
      </c>
      <c r="G125" s="4" t="s">
        <v>733</v>
      </c>
      <c r="H125" t="s">
        <v>734</v>
      </c>
      <c r="L125">
        <v>9</v>
      </c>
      <c r="N125" t="s">
        <v>77</v>
      </c>
      <c r="O125" t="s">
        <v>77</v>
      </c>
      <c r="P125" t="s">
        <v>79</v>
      </c>
      <c r="Q125" t="s">
        <v>79</v>
      </c>
      <c r="R125" t="s">
        <v>79</v>
      </c>
      <c r="S125" t="s">
        <v>735</v>
      </c>
      <c r="T125" t="s">
        <v>808</v>
      </c>
      <c r="U125" t="s">
        <v>809</v>
      </c>
      <c r="W125" t="s">
        <v>167</v>
      </c>
      <c r="BR125" s="7">
        <v>18005.68</v>
      </c>
      <c r="BS125" s="6" t="s">
        <v>129</v>
      </c>
      <c r="BT125" s="6" t="s">
        <v>231</v>
      </c>
      <c r="BU125" s="6" t="s">
        <v>86</v>
      </c>
      <c r="BV125" s="6" t="s">
        <v>87</v>
      </c>
      <c r="BW125" s="6" t="s">
        <v>97</v>
      </c>
      <c r="BX125" s="6" t="s">
        <v>162</v>
      </c>
      <c r="BY125" s="6" t="s">
        <v>90</v>
      </c>
      <c r="BZ125" s="6">
        <v>201</v>
      </c>
    </row>
    <row r="126" spans="1:78" x14ac:dyDescent="0.2">
      <c r="A126">
        <v>118332121272</v>
      </c>
      <c r="B126">
        <v>451177479</v>
      </c>
      <c r="C126" s="1">
        <v>45076.668321759258</v>
      </c>
      <c r="D126" s="1">
        <v>45076.670497685183</v>
      </c>
      <c r="E126" t="s">
        <v>736</v>
      </c>
      <c r="F126" s="4" t="s">
        <v>737</v>
      </c>
      <c r="G126" s="4" t="s">
        <v>738</v>
      </c>
      <c r="H126" t="s">
        <v>739</v>
      </c>
      <c r="L126">
        <v>9</v>
      </c>
      <c r="N126" t="s">
        <v>77</v>
      </c>
      <c r="O126" t="s">
        <v>77</v>
      </c>
      <c r="P126" t="s">
        <v>77</v>
      </c>
      <c r="Q126" t="s">
        <v>76</v>
      </c>
      <c r="R126" t="s">
        <v>77</v>
      </c>
      <c r="S126" t="s">
        <v>740</v>
      </c>
      <c r="T126" t="s">
        <v>810</v>
      </c>
      <c r="U126" t="s">
        <v>811</v>
      </c>
      <c r="W126" t="s">
        <v>167</v>
      </c>
      <c r="AA126" t="s">
        <v>23</v>
      </c>
      <c r="AM126" t="s">
        <v>34</v>
      </c>
      <c r="BC126" t="s">
        <v>48</v>
      </c>
      <c r="BK126" t="s">
        <v>82</v>
      </c>
      <c r="BN126" t="s">
        <v>108</v>
      </c>
      <c r="BR126" s="7">
        <v>3519.14</v>
      </c>
      <c r="BS126" s="6" t="s">
        <v>129</v>
      </c>
      <c r="BT126" s="6" t="s">
        <v>214</v>
      </c>
      <c r="BU126" s="6" t="s">
        <v>86</v>
      </c>
      <c r="BV126" s="6" t="s">
        <v>96</v>
      </c>
      <c r="BW126" s="6" t="s">
        <v>134</v>
      </c>
      <c r="BX126" s="6" t="s">
        <v>162</v>
      </c>
      <c r="BY126" s="6" t="s">
        <v>90</v>
      </c>
      <c r="BZ126" s="6">
        <v>165</v>
      </c>
    </row>
    <row r="127" spans="1:78" x14ac:dyDescent="0.2">
      <c r="A127">
        <v>118332122702</v>
      </c>
      <c r="B127">
        <v>451177479</v>
      </c>
      <c r="C127" s="1">
        <v>45076.669363425928</v>
      </c>
      <c r="D127" s="1">
        <v>45076.669444444444</v>
      </c>
      <c r="E127" t="s">
        <v>741</v>
      </c>
      <c r="F127" s="4" t="s">
        <v>742</v>
      </c>
      <c r="G127" s="4" t="s">
        <v>743</v>
      </c>
      <c r="H127" t="s">
        <v>744</v>
      </c>
      <c r="L127">
        <v>8</v>
      </c>
      <c r="BR127" s="7">
        <v>7547.4</v>
      </c>
      <c r="BS127" s="6" t="s">
        <v>94</v>
      </c>
      <c r="BT127" s="6" t="s">
        <v>745</v>
      </c>
      <c r="BU127" s="6" t="s">
        <v>86</v>
      </c>
      <c r="BV127" s="6" t="s">
        <v>96</v>
      </c>
      <c r="BW127" s="6" t="s">
        <v>97</v>
      </c>
      <c r="BX127" s="6" t="s">
        <v>162</v>
      </c>
      <c r="BY127" s="6" t="s">
        <v>153</v>
      </c>
      <c r="BZ127" s="6">
        <v>209</v>
      </c>
    </row>
    <row r="128" spans="1:78" x14ac:dyDescent="0.2">
      <c r="A128">
        <v>118332122269</v>
      </c>
      <c r="B128">
        <v>451177479</v>
      </c>
      <c r="C128" s="1">
        <v>45076.669027777774</v>
      </c>
      <c r="D128" s="1">
        <v>45076.669120370374</v>
      </c>
      <c r="E128" t="s">
        <v>746</v>
      </c>
      <c r="F128" s="4" t="s">
        <v>747</v>
      </c>
      <c r="G128" s="4" t="s">
        <v>748</v>
      </c>
      <c r="H128" t="s">
        <v>749</v>
      </c>
      <c r="L128">
        <v>9</v>
      </c>
      <c r="BR128" s="7">
        <v>10483</v>
      </c>
      <c r="BS128" s="6" t="s">
        <v>135</v>
      </c>
      <c r="BT128" s="6" t="s">
        <v>750</v>
      </c>
      <c r="BU128" s="6" t="s">
        <v>86</v>
      </c>
      <c r="BV128" s="6" t="s">
        <v>87</v>
      </c>
      <c r="BW128" s="6" t="s">
        <v>88</v>
      </c>
      <c r="BX128" s="6" t="s">
        <v>154</v>
      </c>
      <c r="BY128" s="6" t="s">
        <v>90</v>
      </c>
      <c r="BZ128" s="6">
        <v>157</v>
      </c>
    </row>
    <row r="129" spans="1:78" x14ac:dyDescent="0.2">
      <c r="A129">
        <v>118332120346</v>
      </c>
      <c r="B129">
        <v>451177479</v>
      </c>
      <c r="C129" s="1">
        <v>45076.667488425926</v>
      </c>
      <c r="D129" s="1">
        <v>45076.668715277781</v>
      </c>
      <c r="E129" t="s">
        <v>751</v>
      </c>
      <c r="F129" s="4" t="s">
        <v>752</v>
      </c>
      <c r="G129" s="4" t="s">
        <v>753</v>
      </c>
      <c r="H129" t="s">
        <v>754</v>
      </c>
      <c r="L129">
        <v>10</v>
      </c>
      <c r="N129" t="s">
        <v>77</v>
      </c>
      <c r="O129" t="s">
        <v>77</v>
      </c>
      <c r="P129" t="s">
        <v>77</v>
      </c>
      <c r="Q129" t="s">
        <v>77</v>
      </c>
      <c r="R129" t="s">
        <v>77</v>
      </c>
      <c r="T129" t="s">
        <v>812</v>
      </c>
      <c r="U129" t="s">
        <v>813</v>
      </c>
      <c r="V129">
        <v>40</v>
      </c>
      <c r="W129" t="s">
        <v>167</v>
      </c>
      <c r="AA129" t="s">
        <v>23</v>
      </c>
      <c r="AF129" t="s">
        <v>28</v>
      </c>
      <c r="AG129" t="s">
        <v>29</v>
      </c>
      <c r="AR129" t="s">
        <v>39</v>
      </c>
      <c r="AS129" t="s">
        <v>40</v>
      </c>
      <c r="BG129" t="s">
        <v>52</v>
      </c>
      <c r="BK129" t="s">
        <v>312</v>
      </c>
      <c r="BN129" t="s">
        <v>313</v>
      </c>
      <c r="BR129" s="7">
        <v>1000</v>
      </c>
      <c r="BS129" s="6" t="s">
        <v>94</v>
      </c>
      <c r="BT129" s="6" t="s">
        <v>755</v>
      </c>
      <c r="BU129" s="6" t="s">
        <v>86</v>
      </c>
      <c r="BV129" s="6" t="s">
        <v>96</v>
      </c>
      <c r="BW129" s="6" t="s">
        <v>97</v>
      </c>
      <c r="BX129" s="6" t="s">
        <v>151</v>
      </c>
      <c r="BY129" s="6" t="s">
        <v>90</v>
      </c>
      <c r="BZ129" s="6">
        <v>12</v>
      </c>
    </row>
    <row r="130" spans="1:78" x14ac:dyDescent="0.2">
      <c r="A130">
        <v>118332121584</v>
      </c>
      <c r="B130">
        <v>451177479</v>
      </c>
      <c r="C130" s="1">
        <v>45076.668564814812</v>
      </c>
      <c r="D130" s="1">
        <v>45076.668668981481</v>
      </c>
      <c r="E130" t="s">
        <v>756</v>
      </c>
      <c r="F130" s="4" t="s">
        <v>757</v>
      </c>
      <c r="G130" s="4" t="s">
        <v>758</v>
      </c>
      <c r="H130" t="s">
        <v>759</v>
      </c>
      <c r="L130">
        <v>6</v>
      </c>
      <c r="BR130" s="7">
        <v>0</v>
      </c>
      <c r="BS130" s="6" t="s">
        <v>94</v>
      </c>
      <c r="BT130" s="6" t="s">
        <v>298</v>
      </c>
      <c r="BU130" s="6" t="s">
        <v>124</v>
      </c>
      <c r="BV130" s="6" t="s">
        <v>87</v>
      </c>
      <c r="BW130" s="6" t="s">
        <v>97</v>
      </c>
      <c r="BX130" s="6" t="s">
        <v>157</v>
      </c>
      <c r="BY130" s="6" t="s">
        <v>90</v>
      </c>
      <c r="BZ130" s="6">
        <v>13</v>
      </c>
    </row>
  </sheetData>
  <autoFilter ref="F2:BZ130" xr:uid="{00000000-0001-0000-0000-000000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8fe616b-2e84-46eb-9c50-7c793425a1aa">
      <Terms xmlns="http://schemas.microsoft.com/office/infopath/2007/PartnerControls"/>
    </lcf76f155ced4ddcb4097134ff3c332f>
    <TaxCatchAll xmlns="9b3d2e4f-c97c-4f99-af2b-7b3c94c87eb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C20CD98068CB74D987358F23E079522" ma:contentTypeVersion="15" ma:contentTypeDescription="Create a new document." ma:contentTypeScope="" ma:versionID="8702ae9e66946b812977aab1f2282470">
  <xsd:schema xmlns:xsd="http://www.w3.org/2001/XMLSchema" xmlns:xs="http://www.w3.org/2001/XMLSchema" xmlns:p="http://schemas.microsoft.com/office/2006/metadata/properties" xmlns:ns2="78fe616b-2e84-46eb-9c50-7c793425a1aa" xmlns:ns3="9b3d2e4f-c97c-4f99-af2b-7b3c94c87eb7" targetNamespace="http://schemas.microsoft.com/office/2006/metadata/properties" ma:root="true" ma:fieldsID="d1ff78ba4485d7a6deecc5c84ace50ee" ns2:_="" ns3:_="">
    <xsd:import namespace="78fe616b-2e84-46eb-9c50-7c793425a1aa"/>
    <xsd:import namespace="9b3d2e4f-c97c-4f99-af2b-7b3c94c87e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fe616b-2e84-46eb-9c50-7c793425a1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47925de-d928-4f1d-bc38-0010d1b1da9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3d2e4f-c97c-4f99-af2b-7b3c94c87e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58ac3b8c-6ae2-4f84-9eec-fff4916dc589}" ma:internalName="TaxCatchAll" ma:showField="CatchAllData" ma:web="9b3d2e4f-c97c-4f99-af2b-7b3c94c87e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46B291-6DC4-461D-A755-A4C3F927627F}">
  <ds:schemaRefs>
    <ds:schemaRef ds:uri="http://schemas.microsoft.com/sharepoint/v3/contenttype/forms"/>
  </ds:schemaRefs>
</ds:datastoreItem>
</file>

<file path=customXml/itemProps2.xml><?xml version="1.0" encoding="utf-8"?>
<ds:datastoreItem xmlns:ds="http://schemas.openxmlformats.org/officeDocument/2006/customXml" ds:itemID="{D46F5253-1145-4E06-9DC7-B7E45E6C719B}">
  <ds:schemaRefs>
    <ds:schemaRef ds:uri="http://schemas.microsoft.com/office/2006/metadata/properties"/>
    <ds:schemaRef ds:uri="http://schemas.microsoft.com/office/infopath/2007/PartnerControls"/>
    <ds:schemaRef ds:uri="78fe616b-2e84-46eb-9c50-7c793425a1aa"/>
    <ds:schemaRef ds:uri="9b3d2e4f-c97c-4f99-af2b-7b3c94c87eb7"/>
  </ds:schemaRefs>
</ds:datastoreItem>
</file>

<file path=customXml/itemProps3.xml><?xml version="1.0" encoding="utf-8"?>
<ds:datastoreItem xmlns:ds="http://schemas.openxmlformats.org/officeDocument/2006/customXml" ds:itemID="{4D75D2A7-06DA-4125-BB74-5E56AB495C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fe616b-2e84-46eb-9c50-7c793425a1aa"/>
    <ds:schemaRef ds:uri="9b3d2e4f-c97c-4f99-af2b-7b3c94c87e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NPS</vt:lpstr>
      <vt:lpstr>Survey Answers</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Ariel Cohen Codar</cp:lastModifiedBy>
  <cp:revision/>
  <dcterms:created xsi:type="dcterms:W3CDTF">2023-06-11T10:27:00Z</dcterms:created>
  <dcterms:modified xsi:type="dcterms:W3CDTF">2023-12-14T10:15:21Z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0x0101004C20CD98068CB74D987358F23E079522</vt:lpwstr>
  </property>
</Properties>
</file>