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ielebabini/Downloads/"/>
    </mc:Choice>
  </mc:AlternateContent>
  <xr:revisionPtr revIDLastSave="0" documentId="13_ncr:1_{372D317F-BEF5-0840-AFB5-9F6CF7F684B4}" xr6:coauthVersionLast="47" xr6:coauthVersionMax="47" xr10:uidLastSave="{00000000-0000-0000-0000-000000000000}"/>
  <bookViews>
    <workbookView xWindow="0" yWindow="760" windowWidth="24940" windowHeight="15300" xr2:uid="{668B2A39-E59F-475F-8F43-FD1F85C1443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3" i="1" s="1"/>
  <c r="J3" i="1" s="1"/>
  <c r="K3" i="1" s="1"/>
  <c r="Q3" i="1" s="1"/>
  <c r="P3" i="1"/>
  <c r="J8" i="1"/>
  <c r="J11" i="1"/>
  <c r="J14" i="1"/>
  <c r="J15" i="1"/>
  <c r="J16" i="1"/>
  <c r="J17" i="1"/>
  <c r="I4" i="1"/>
  <c r="J4" i="1" s="1"/>
  <c r="I5" i="1"/>
  <c r="J5" i="1" s="1"/>
  <c r="I6" i="1"/>
  <c r="J6" i="1" s="1"/>
  <c r="I7" i="1"/>
  <c r="J7" i="1" s="1"/>
  <c r="I8" i="1"/>
  <c r="I9" i="1"/>
  <c r="J9" i="1" s="1"/>
  <c r="I10" i="1"/>
  <c r="J10" i="1" s="1"/>
  <c r="I11" i="1"/>
  <c r="I12" i="1"/>
  <c r="J12" i="1" s="1"/>
  <c r="I13" i="1"/>
  <c r="J13" i="1" s="1"/>
  <c r="I14" i="1"/>
  <c r="I15" i="1"/>
  <c r="I16" i="1"/>
  <c r="I1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H3" i="1"/>
</calcChain>
</file>

<file path=xl/sharedStrings.xml><?xml version="1.0" encoding="utf-8"?>
<sst xmlns="http://schemas.openxmlformats.org/spreadsheetml/2006/main" count="18" uniqueCount="16">
  <si>
    <t>T</t>
  </si>
  <si>
    <t>(°C)</t>
  </si>
  <si>
    <t>(kPa)</t>
  </si>
  <si>
    <t>(atm)</t>
  </si>
  <si>
    <t>(I)</t>
  </si>
  <si>
    <r>
      <t>P</t>
    </r>
    <r>
      <rPr>
        <sz val="8"/>
        <color rgb="FFFF0000"/>
        <rFont val="Aptos Narrow"/>
        <family val="2"/>
        <scheme val="minor"/>
      </rPr>
      <t>sat</t>
    </r>
  </si>
  <si>
    <r>
      <t>V</t>
    </r>
    <r>
      <rPr>
        <sz val="8"/>
        <color rgb="FFFF0000"/>
        <rFont val="Aptos Narrow"/>
        <family val="2"/>
        <scheme val="minor"/>
      </rPr>
      <t>I</t>
    </r>
  </si>
  <si>
    <r>
      <t>V</t>
    </r>
    <r>
      <rPr>
        <sz val="8"/>
        <color rgb="FFFF0000"/>
        <rFont val="Aptos Narrow"/>
        <family val="2"/>
        <scheme val="minor"/>
      </rPr>
      <t>g</t>
    </r>
  </si>
  <si>
    <t>Coeff. Pearson</t>
  </si>
  <si>
    <t>Coeff.Spearman</t>
  </si>
  <si>
    <t>Rango T</t>
  </si>
  <si>
    <t>Rango V(I)</t>
  </si>
  <si>
    <t>d^2</t>
  </si>
  <si>
    <t>∑d^2</t>
  </si>
  <si>
    <r>
      <t>d</t>
    </r>
    <r>
      <rPr>
        <b/>
        <i/>
        <sz val="11"/>
        <color theme="1"/>
        <rFont val="Aptos Narrow"/>
        <family val="2"/>
        <scheme val="minor"/>
      </rPr>
      <t>i</t>
    </r>
  </si>
  <si>
    <t>Calcoli per Spearman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</si>
</sst>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"/>
    <numFmt numFmtId="165" formatCode="0.000"/>
    <numFmt numFmtId="166" formatCode="_-* #,##0.0000_-;\-* #,##0.0000_-;_-* &quot;-&quot;??_-;_-@_-"/>
    <numFmt numFmtId="167" formatCode="_-* #,##0.00000_-;\-* #,##0.0000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FF00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166" fontId="0" fillId="0" borderId="1" xfId="1" applyNumberFormat="1" applyFont="1" applyBorder="1"/>
    <xf numFmtId="166" fontId="0" fillId="0" borderId="1" xfId="0" applyNumberFormat="1" applyBorder="1"/>
    <xf numFmtId="167" fontId="0" fillId="0" borderId="1" xfId="0" applyNumberForma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0" fillId="0" borderId="1" xfId="0" applyNumberFormat="1" applyBorder="1"/>
    <xf numFmtId="164" fontId="0" fillId="0" borderId="1" xfId="0" applyNumberFormat="1" applyBorder="1"/>
    <xf numFmtId="0" fontId="3" fillId="0" borderId="1" xfId="0" applyFont="1" applyBorder="1"/>
    <xf numFmtId="0" fontId="6" fillId="0" borderId="1" xfId="0" applyFont="1" applyBorder="1"/>
    <xf numFmtId="0" fontId="2" fillId="0" borderId="1" xfId="0" applyFont="1" applyBorder="1" applyAlignment="1">
      <alignment horizont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V(I)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Foglio1!$A$3:$A$17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374</c:v>
                </c:pt>
              </c:numCache>
            </c:numRef>
          </c:xVal>
          <c:yVal>
            <c:numRef>
              <c:f>Foglio1!$D$3:$D$17</c:f>
              <c:numCache>
                <c:formatCode>_-* #,##0.0000_-;\-* #,##0.0000_-;_-* "-"??_-;_-@_-</c:formatCode>
                <c:ptCount val="15"/>
                <c:pt idx="0">
                  <c:v>1.7899999999999999E-2</c:v>
                </c:pt>
                <c:pt idx="1">
                  <c:v>1.7899999999999999E-2</c:v>
                </c:pt>
                <c:pt idx="2">
                  <c:v>1.7899999999999999E-2</c:v>
                </c:pt>
                <c:pt idx="3">
                  <c:v>1.7899999999999999E-2</c:v>
                </c:pt>
                <c:pt idx="4">
                  <c:v>1.7899999999999999E-2</c:v>
                </c:pt>
                <c:pt idx="5">
                  <c:v>1.7999999999999999E-2</c:v>
                </c:pt>
                <c:pt idx="6">
                  <c:v>1.7999999999999999E-2</c:v>
                </c:pt>
                <c:pt idx="7">
                  <c:v>1.83E-2</c:v>
                </c:pt>
                <c:pt idx="8">
                  <c:v>1.8499999999999999E-2</c:v>
                </c:pt>
                <c:pt idx="9">
                  <c:v>1.8700000000000001E-2</c:v>
                </c:pt>
                <c:pt idx="10">
                  <c:v>1.9599999999999999E-2</c:v>
                </c:pt>
                <c:pt idx="11">
                  <c:v>0.20699999999999999</c:v>
                </c:pt>
                <c:pt idx="12">
                  <c:v>2.24E-2</c:v>
                </c:pt>
                <c:pt idx="13">
                  <c:v>2.52E-2</c:v>
                </c:pt>
                <c:pt idx="14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A-4C02-8B20-BB8C9891B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661376"/>
        <c:axId val="1945664256"/>
      </c:scatterChart>
      <c:valAx>
        <c:axId val="19456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5664256"/>
        <c:crosses val="autoZero"/>
        <c:crossBetween val="midCat"/>
      </c:valAx>
      <c:valAx>
        <c:axId val="1945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_-;\-* #,##0.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566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412435</xdr:colOff>
      <xdr:row>4</xdr:row>
      <xdr:rowOff>180137</xdr:rowOff>
    </xdr:from>
    <xdr:to>
      <xdr:col>17</xdr:col>
      <xdr:colOff>574172</xdr:colOff>
      <xdr:row>19</xdr:row>
      <xdr:rowOff>180138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B05EAE1-0C25-811A-ACFA-1BFA4DD78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351474</xdr:colOff>
      <xdr:row>14</xdr:row>
      <xdr:rowOff>168708</xdr:rowOff>
    </xdr:from>
    <xdr:to>
      <xdr:col>17</xdr:col>
      <xdr:colOff>62512</xdr:colOff>
      <xdr:row>18</xdr:row>
      <xdr:rowOff>64227</xdr:rowOff>
    </xdr:to>
    <xdr:cxnSp macro="">
      <xdr:nvCxnSpPr>
        <xdr:cNvPr id="4" name="Connettore diritto 3">
          <a:extLst>
            <a:ext uri="{FF2B5EF4-FFF2-40B4-BE49-F238E27FC236}">
              <a16:creationId xmlns:a16="http://schemas.microsoft.com/office/drawing/2014/main" id="{DF11F077-0180-6A48-792C-4FEF4785DD7A}"/>
            </a:ext>
          </a:extLst>
        </xdr:cNvPr>
        <xdr:cNvCxnSpPr/>
      </xdr:nvCxnSpPr>
      <xdr:spPr>
        <a:xfrm flipV="1">
          <a:off x="8375426" y="2739310"/>
          <a:ext cx="3475134" cy="629977"/>
        </a:xfrm>
        <a:prstGeom prst="line">
          <a:avLst/>
        </a:prstGeom>
        <a:ln w="19050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87FAE-C260-467A-AB0E-30DA7456679E}">
  <dimension ref="A1:Q17"/>
  <sheetViews>
    <sheetView tabSelected="1" zoomScale="83" workbookViewId="0">
      <selection activeCell="N26" sqref="N26"/>
    </sheetView>
  </sheetViews>
  <sheetFormatPr baseColWidth="10" defaultColWidth="8.83203125" defaultRowHeight="15" x14ac:dyDescent="0.2"/>
  <cols>
    <col min="2" max="2" width="12.5" bestFit="1" customWidth="1"/>
    <col min="3" max="3" width="11.1640625" bestFit="1" customWidth="1"/>
    <col min="4" max="4" width="9" bestFit="1" customWidth="1"/>
    <col min="5" max="5" width="13.5" bestFit="1" customWidth="1"/>
    <col min="16" max="16" width="13.83203125" customWidth="1"/>
    <col min="17" max="17" width="14.5" customWidth="1"/>
  </cols>
  <sheetData>
    <row r="1" spans="1:17" x14ac:dyDescent="0.2">
      <c r="A1" s="6" t="s">
        <v>0</v>
      </c>
      <c r="B1" s="6" t="s">
        <v>5</v>
      </c>
      <c r="C1" s="6" t="s">
        <v>5</v>
      </c>
      <c r="D1" s="6" t="s">
        <v>6</v>
      </c>
      <c r="E1" s="6" t="s">
        <v>7</v>
      </c>
      <c r="G1" s="12" t="s">
        <v>15</v>
      </c>
      <c r="H1" s="12"/>
      <c r="I1" s="12"/>
      <c r="J1" s="12"/>
      <c r="K1" s="12"/>
    </row>
    <row r="2" spans="1:17" x14ac:dyDescent="0.2">
      <c r="A2" s="7" t="s">
        <v>1</v>
      </c>
      <c r="B2" s="7" t="s">
        <v>2</v>
      </c>
      <c r="C2" s="7" t="s">
        <v>3</v>
      </c>
      <c r="D2" s="7" t="s">
        <v>4</v>
      </c>
      <c r="E2" s="7" t="s">
        <v>4</v>
      </c>
      <c r="G2" s="10" t="s">
        <v>10</v>
      </c>
      <c r="H2" s="10" t="s">
        <v>11</v>
      </c>
      <c r="I2" s="10" t="s">
        <v>14</v>
      </c>
      <c r="J2" s="10" t="s">
        <v>12</v>
      </c>
      <c r="K2" s="11" t="s">
        <v>13</v>
      </c>
      <c r="P2" s="5" t="s">
        <v>8</v>
      </c>
      <c r="Q2" s="5" t="s">
        <v>9</v>
      </c>
    </row>
    <row r="3" spans="1:17" x14ac:dyDescent="0.2">
      <c r="A3" s="1">
        <v>0</v>
      </c>
      <c r="B3" s="2">
        <v>0.61</v>
      </c>
      <c r="C3" s="3">
        <v>6.3E-3</v>
      </c>
      <c r="D3" s="3">
        <v>1.7899999999999999E-2</v>
      </c>
      <c r="E3" s="3">
        <v>3700</v>
      </c>
      <c r="G3" s="1">
        <f>_xlfn.RANK.AVG(A3,A$3:A$17)</f>
        <v>15</v>
      </c>
      <c r="H3" s="1">
        <f t="shared" ref="H3:H17" si="0">_xlfn.RANK.AVG(D3,D$3:D$17)</f>
        <v>13</v>
      </c>
      <c r="I3" s="1">
        <f>G3-H3</f>
        <v>2</v>
      </c>
      <c r="J3" s="1">
        <f>I3^2</f>
        <v>4</v>
      </c>
      <c r="K3" s="1">
        <f>SUM(J3:J17)</f>
        <v>22.5</v>
      </c>
      <c r="P3" s="8">
        <f>CORREL(A3:A17,D3:D17)</f>
        <v>0.36232374757359986</v>
      </c>
      <c r="Q3" s="9">
        <f>1-(6*K3)/(15*(15^2-1))</f>
        <v>0.9598214285714286</v>
      </c>
    </row>
    <row r="4" spans="1:17" x14ac:dyDescent="0.2">
      <c r="A4" s="1">
        <v>5</v>
      </c>
      <c r="B4" s="2">
        <v>0.87</v>
      </c>
      <c r="C4" s="3">
        <v>6.3E-3</v>
      </c>
      <c r="D4" s="3">
        <v>1.7899999999999999E-2</v>
      </c>
      <c r="E4" s="3">
        <v>2640</v>
      </c>
      <c r="G4" s="1">
        <f t="shared" ref="G3:G17" si="1">_xlfn.RANK.AVG(A4,A$3:A$17)</f>
        <v>14</v>
      </c>
      <c r="H4" s="1">
        <f t="shared" si="0"/>
        <v>13</v>
      </c>
      <c r="I4" s="1">
        <f t="shared" ref="I4:I17" si="2">G4-H4</f>
        <v>1</v>
      </c>
      <c r="J4" s="1">
        <f t="shared" ref="J4:J17" si="3">I4^2</f>
        <v>1</v>
      </c>
    </row>
    <row r="5" spans="1:17" x14ac:dyDescent="0.2">
      <c r="A5" s="1">
        <v>10</v>
      </c>
      <c r="B5" s="2">
        <v>1.23</v>
      </c>
      <c r="C5" s="3">
        <v>1.21E-2</v>
      </c>
      <c r="D5" s="3">
        <v>1.7899999999999999E-2</v>
      </c>
      <c r="E5" s="3">
        <v>1910</v>
      </c>
      <c r="G5" s="1">
        <f t="shared" si="1"/>
        <v>13</v>
      </c>
      <c r="H5" s="1">
        <f t="shared" si="0"/>
        <v>13</v>
      </c>
      <c r="I5" s="1">
        <f t="shared" si="2"/>
        <v>0</v>
      </c>
      <c r="J5" s="1">
        <f t="shared" si="3"/>
        <v>0</v>
      </c>
    </row>
    <row r="6" spans="1:17" x14ac:dyDescent="0.2">
      <c r="A6" s="1">
        <v>15</v>
      </c>
      <c r="B6" s="2">
        <v>1.7</v>
      </c>
      <c r="C6" s="3">
        <v>1.6799999999999999E-2</v>
      </c>
      <c r="D6" s="3">
        <v>1.7899999999999999E-2</v>
      </c>
      <c r="E6" s="3">
        <v>1400</v>
      </c>
      <c r="G6" s="1">
        <f t="shared" si="1"/>
        <v>12</v>
      </c>
      <c r="H6" s="1">
        <f t="shared" si="0"/>
        <v>13</v>
      </c>
      <c r="I6" s="1">
        <f t="shared" si="2"/>
        <v>-1</v>
      </c>
      <c r="J6" s="1">
        <f t="shared" si="3"/>
        <v>1</v>
      </c>
    </row>
    <row r="7" spans="1:17" x14ac:dyDescent="0.2">
      <c r="A7" s="1">
        <v>20</v>
      </c>
      <c r="B7" s="2">
        <v>2.33</v>
      </c>
      <c r="C7" s="3">
        <v>2.3E-2</v>
      </c>
      <c r="D7" s="3">
        <v>1.7899999999999999E-2</v>
      </c>
      <c r="E7" s="3">
        <v>1004</v>
      </c>
      <c r="G7" s="1">
        <f t="shared" si="1"/>
        <v>11</v>
      </c>
      <c r="H7" s="1">
        <f t="shared" si="0"/>
        <v>13</v>
      </c>
      <c r="I7" s="1">
        <f t="shared" si="2"/>
        <v>-2</v>
      </c>
      <c r="J7" s="1">
        <f t="shared" si="3"/>
        <v>4</v>
      </c>
    </row>
    <row r="8" spans="1:17" x14ac:dyDescent="0.2">
      <c r="A8" s="1">
        <v>30</v>
      </c>
      <c r="B8" s="2">
        <v>4.2300000000000004</v>
      </c>
      <c r="C8" s="3">
        <v>0.41799999999999998</v>
      </c>
      <c r="D8" s="3">
        <v>1.7999999999999999E-2</v>
      </c>
      <c r="E8" s="3">
        <v>590</v>
      </c>
      <c r="G8" s="1">
        <f t="shared" si="1"/>
        <v>10</v>
      </c>
      <c r="H8" s="1">
        <f t="shared" si="0"/>
        <v>9.5</v>
      </c>
      <c r="I8" s="1">
        <f t="shared" si="2"/>
        <v>0.5</v>
      </c>
      <c r="J8" s="1">
        <f t="shared" si="3"/>
        <v>0.25</v>
      </c>
    </row>
    <row r="9" spans="1:17" x14ac:dyDescent="0.2">
      <c r="A9" s="1">
        <v>40</v>
      </c>
      <c r="B9" s="2">
        <v>7.37</v>
      </c>
      <c r="C9" s="3">
        <v>7.2800000000000004E-2</v>
      </c>
      <c r="D9" s="3">
        <v>1.7999999999999999E-2</v>
      </c>
      <c r="E9" s="3">
        <v>350</v>
      </c>
      <c r="G9" s="1">
        <f t="shared" si="1"/>
        <v>9</v>
      </c>
      <c r="H9" s="1">
        <f t="shared" si="0"/>
        <v>9.5</v>
      </c>
      <c r="I9" s="1">
        <f t="shared" si="2"/>
        <v>-0.5</v>
      </c>
      <c r="J9" s="1">
        <f t="shared" si="3"/>
        <v>0.25</v>
      </c>
    </row>
    <row r="10" spans="1:17" x14ac:dyDescent="0.2">
      <c r="A10" s="1">
        <v>60</v>
      </c>
      <c r="B10" s="2">
        <v>19.850000000000001</v>
      </c>
      <c r="C10" s="3">
        <v>0.19600000000000001</v>
      </c>
      <c r="D10" s="3">
        <v>1.83E-2</v>
      </c>
      <c r="E10" s="3">
        <v>138</v>
      </c>
      <c r="G10" s="1">
        <f t="shared" si="1"/>
        <v>8</v>
      </c>
      <c r="H10" s="1">
        <f t="shared" si="0"/>
        <v>8</v>
      </c>
      <c r="I10" s="1">
        <f t="shared" si="2"/>
        <v>0</v>
      </c>
      <c r="J10" s="1">
        <f t="shared" si="3"/>
        <v>0</v>
      </c>
    </row>
    <row r="11" spans="1:17" x14ac:dyDescent="0.2">
      <c r="A11" s="1">
        <v>80</v>
      </c>
      <c r="B11" s="2">
        <v>47.2</v>
      </c>
      <c r="C11" s="3">
        <v>0.46600000000000003</v>
      </c>
      <c r="D11" s="3">
        <v>1.8499999999999999E-2</v>
      </c>
      <c r="E11" s="3">
        <v>61.1</v>
      </c>
      <c r="G11" s="1">
        <f t="shared" si="1"/>
        <v>7</v>
      </c>
      <c r="H11" s="1">
        <f t="shared" si="0"/>
        <v>7</v>
      </c>
      <c r="I11" s="1">
        <f t="shared" si="2"/>
        <v>0</v>
      </c>
      <c r="J11" s="1">
        <f t="shared" si="3"/>
        <v>0</v>
      </c>
    </row>
    <row r="12" spans="1:17" x14ac:dyDescent="0.2">
      <c r="A12" s="1">
        <v>100</v>
      </c>
      <c r="B12" s="2">
        <v>101.3</v>
      </c>
      <c r="C12" s="3">
        <v>1</v>
      </c>
      <c r="D12" s="3">
        <v>1.8700000000000001E-2</v>
      </c>
      <c r="E12" s="3">
        <v>30</v>
      </c>
      <c r="G12" s="1">
        <f t="shared" si="1"/>
        <v>6</v>
      </c>
      <c r="H12" s="1">
        <f t="shared" si="0"/>
        <v>6</v>
      </c>
      <c r="I12" s="1">
        <f t="shared" si="2"/>
        <v>0</v>
      </c>
      <c r="J12" s="1">
        <f t="shared" si="3"/>
        <v>0</v>
      </c>
    </row>
    <row r="13" spans="1:17" x14ac:dyDescent="0.2">
      <c r="A13" s="1">
        <v>150</v>
      </c>
      <c r="B13" s="2">
        <v>475.8</v>
      </c>
      <c r="C13" s="3">
        <v>4.6900000000000004</v>
      </c>
      <c r="D13" s="3">
        <v>1.9599999999999999E-2</v>
      </c>
      <c r="E13" s="3">
        <v>7.04</v>
      </c>
      <c r="G13" s="1">
        <f t="shared" si="1"/>
        <v>5</v>
      </c>
      <c r="H13" s="1">
        <f t="shared" si="0"/>
        <v>5</v>
      </c>
      <c r="I13" s="1">
        <f t="shared" si="2"/>
        <v>0</v>
      </c>
      <c r="J13" s="1">
        <f t="shared" si="3"/>
        <v>0</v>
      </c>
    </row>
    <row r="14" spans="1:17" x14ac:dyDescent="0.2">
      <c r="A14" s="1">
        <v>200</v>
      </c>
      <c r="B14" s="2">
        <v>1554</v>
      </c>
      <c r="C14" s="3">
        <v>15.3</v>
      </c>
      <c r="D14" s="3">
        <v>0.20699999999999999</v>
      </c>
      <c r="E14" s="3">
        <v>2.2799999999999998</v>
      </c>
      <c r="G14" s="1">
        <f t="shared" si="1"/>
        <v>4</v>
      </c>
      <c r="H14" s="1">
        <f t="shared" si="0"/>
        <v>1</v>
      </c>
      <c r="I14" s="1">
        <f t="shared" si="2"/>
        <v>3</v>
      </c>
      <c r="J14" s="1">
        <f t="shared" si="3"/>
        <v>9</v>
      </c>
    </row>
    <row r="15" spans="1:17" x14ac:dyDescent="0.2">
      <c r="A15" s="1">
        <v>250</v>
      </c>
      <c r="B15" s="2">
        <v>3973</v>
      </c>
      <c r="C15" s="3">
        <v>39.200000000000003</v>
      </c>
      <c r="D15" s="3">
        <v>2.24E-2</v>
      </c>
      <c r="E15" s="3">
        <v>0.89700000000000002</v>
      </c>
      <c r="G15" s="1">
        <f t="shared" si="1"/>
        <v>3</v>
      </c>
      <c r="H15" s="1">
        <f t="shared" si="0"/>
        <v>4</v>
      </c>
      <c r="I15" s="1">
        <f t="shared" si="2"/>
        <v>-1</v>
      </c>
      <c r="J15" s="1">
        <f t="shared" si="3"/>
        <v>1</v>
      </c>
    </row>
    <row r="16" spans="1:17" x14ac:dyDescent="0.2">
      <c r="A16" s="1">
        <v>300</v>
      </c>
      <c r="B16" s="2">
        <v>8581</v>
      </c>
      <c r="C16" s="3">
        <v>84.8</v>
      </c>
      <c r="D16" s="3">
        <v>2.52E-2</v>
      </c>
      <c r="E16" s="3">
        <v>0.38900000000000001</v>
      </c>
      <c r="G16" s="1">
        <f t="shared" si="1"/>
        <v>2</v>
      </c>
      <c r="H16" s="1">
        <f t="shared" si="0"/>
        <v>3</v>
      </c>
      <c r="I16" s="1">
        <f t="shared" si="2"/>
        <v>-1</v>
      </c>
      <c r="J16" s="1">
        <f t="shared" si="3"/>
        <v>1</v>
      </c>
    </row>
    <row r="17" spans="1:10" x14ac:dyDescent="0.2">
      <c r="A17" s="1">
        <v>374</v>
      </c>
      <c r="B17" s="2">
        <v>22113.8</v>
      </c>
      <c r="C17" s="4">
        <v>218.3</v>
      </c>
      <c r="D17" s="3">
        <v>5.7000000000000002E-2</v>
      </c>
      <c r="E17" s="3">
        <v>5.7000000000000002E-2</v>
      </c>
      <c r="G17" s="1">
        <f t="shared" si="1"/>
        <v>1</v>
      </c>
      <c r="H17" s="1">
        <f t="shared" si="0"/>
        <v>2</v>
      </c>
      <c r="I17" s="1">
        <f t="shared" si="2"/>
        <v>-1</v>
      </c>
      <c r="J17" s="1">
        <f t="shared" si="3"/>
        <v>1</v>
      </c>
    </row>
  </sheetData>
  <mergeCells count="1">
    <mergeCell ref="G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Bottaro</dc:creator>
  <cp:lastModifiedBy>luca babini</cp:lastModifiedBy>
  <dcterms:created xsi:type="dcterms:W3CDTF">2025-03-08T09:01:12Z</dcterms:created>
  <dcterms:modified xsi:type="dcterms:W3CDTF">2025-03-17T09:35:12Z</dcterms:modified>
</cp:coreProperties>
</file>