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economicasuba-my.sharepoint.com/personal/leandromorinigo_economicas_uba_ar/Documents/!GitRepos/Kaggle2023_DMEyF/Competencia03/"/>
    </mc:Choice>
  </mc:AlternateContent>
  <xr:revisionPtr revIDLastSave="316" documentId="11_F25DC773A252ABDACC1048EAB19C73525BDE58EE" xr6:coauthVersionLast="47" xr6:coauthVersionMax="47" xr10:uidLastSave="{BD9C0FBE-616E-4FB8-BF6C-D36ED6155BB4}"/>
  <bookViews>
    <workbookView xWindow="-108" yWindow="-108" windowWidth="23256" windowHeight="12456" tabRatio="913" xr2:uid="{00000000-000D-0000-FFFF-FFFF00000000}"/>
  </bookViews>
  <sheets>
    <sheet name="Ensamble_Prom(vs)Quantil_B+6" sheetId="8" r:id="rId1"/>
    <sheet name="04 Rdos_Baja+6_HP1,2y3" sheetId="6" r:id="rId2"/>
    <sheet name="04 Rdos_Baja+5_HP1,2y3" sheetId="5" r:id="rId3"/>
    <sheet name="03 Rdos_Baja+4_HP1y2" sheetId="4" r:id="rId4"/>
    <sheet name="02 Rdos_Baja+3_HP1y2" sheetId="3" r:id="rId5"/>
  </sheets>
  <definedNames>
    <definedName name="_xlnm._FilterDatabase" localSheetId="1" hidden="1">'04 Rdos_Baja+6_HP1,2y3'!$A$2:$E$37</definedName>
    <definedName name="ExternalData_2" localSheetId="4" hidden="1">'02 Rdos_Baja+3_HP1y2'!$A$2:$E$25</definedName>
    <definedName name="ExternalData_2" localSheetId="2" hidden="1">'04 Rdos_Baja+5_HP1,2y3'!$A$2:$E$49</definedName>
    <definedName name="ExternalData_3" localSheetId="3" hidden="1">'03 Rdos_Baja+4_HP1y2'!$A$2:$E$25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" i="8" l="1"/>
  <c r="K52" i="8"/>
  <c r="O31" i="8"/>
  <c r="Q31" i="8" s="1"/>
  <c r="O30" i="8"/>
  <c r="O29" i="8"/>
  <c r="O28" i="8"/>
  <c r="Q28" i="8" s="1"/>
  <c r="P27" i="8"/>
  <c r="O27" i="8"/>
  <c r="O47" i="8"/>
  <c r="O46" i="8"/>
  <c r="O45" i="8"/>
  <c r="O44" i="8"/>
  <c r="O43" i="8"/>
  <c r="P5" i="8"/>
  <c r="O4" i="8"/>
  <c r="P4" i="8" s="1"/>
  <c r="O5" i="8"/>
  <c r="O6" i="8"/>
  <c r="O7" i="8"/>
  <c r="O3" i="8"/>
  <c r="O39" i="8"/>
  <c r="O38" i="8"/>
  <c r="O37" i="8"/>
  <c r="O36" i="8"/>
  <c r="Q36" i="8" s="1"/>
  <c r="O35" i="8"/>
  <c r="O23" i="8"/>
  <c r="O22" i="8"/>
  <c r="O21" i="8"/>
  <c r="O20" i="8"/>
  <c r="O19" i="8"/>
  <c r="O15" i="8"/>
  <c r="P23" i="8" s="1"/>
  <c r="O14" i="8"/>
  <c r="O13" i="8"/>
  <c r="O12" i="8"/>
  <c r="O11" i="8"/>
  <c r="T37" i="5"/>
  <c r="T36" i="5"/>
  <c r="T25" i="5"/>
  <c r="T24" i="5"/>
  <c r="T13" i="5"/>
  <c r="M37" i="5"/>
  <c r="M36" i="5"/>
  <c r="M24" i="5"/>
  <c r="M25" i="5"/>
  <c r="M13" i="5"/>
  <c r="N37" i="6"/>
  <c r="N36" i="6"/>
  <c r="N25" i="6"/>
  <c r="N24" i="6"/>
  <c r="N13" i="6"/>
  <c r="N25" i="3"/>
  <c r="N24" i="3"/>
  <c r="N13" i="3"/>
  <c r="N25" i="4"/>
  <c r="N24" i="4"/>
  <c r="N13" i="4"/>
  <c r="Q38" i="8" l="1"/>
  <c r="P28" i="8"/>
  <c r="P20" i="8"/>
  <c r="Q44" i="8"/>
  <c r="Q43" i="8"/>
  <c r="P3" i="8"/>
  <c r="Q29" i="8"/>
  <c r="P7" i="8"/>
  <c r="Q46" i="8"/>
  <c r="P29" i="8"/>
  <c r="Q47" i="8"/>
  <c r="Q30" i="8"/>
  <c r="Q27" i="8"/>
  <c r="P30" i="8"/>
  <c r="P31" i="8"/>
  <c r="P43" i="8"/>
  <c r="P37" i="8"/>
  <c r="P44" i="8"/>
  <c r="P19" i="8"/>
  <c r="P38" i="8"/>
  <c r="P6" i="8"/>
  <c r="Q45" i="8"/>
  <c r="P47" i="8"/>
  <c r="P45" i="8"/>
  <c r="P46" i="8"/>
  <c r="P21" i="8"/>
  <c r="Q39" i="8"/>
  <c r="P39" i="8"/>
  <c r="P22" i="8"/>
  <c r="Q35" i="8"/>
  <c r="P35" i="8"/>
  <c r="P36" i="8"/>
  <c r="Q3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F17807-38E5-457D-8A67-B53AA16350F0}" keepAlive="1" name="Query - 01 Resultados_Mod06_Baja+2" description="Connection to the '01 Resultados_Mod06_Baja+2' query in the workbook." type="5" refreshedVersion="8" background="1" saveData="1">
    <dbPr connection="Provider=Microsoft.Mashup.OleDb.1;Data Source=$Workbook$;Location=&quot;01 Resultados_Mod06_Baja+2&quot;;Extended Properties=&quot;&quot;" command="SELECT * FROM [01 Resultados_Mod06_Baja+2]"/>
  </connection>
  <connection id="2" xr16:uid="{65BD3434-DADF-4463-96DA-44048A844AA5}" keepAlive="1" name="Query - 02 Resultados_Mod06_Baja+3" description="Connection to the '02 Resultados_Mod06_Baja+3' query in the workbook." type="5" refreshedVersion="8" background="1" saveData="1">
    <dbPr connection="Provider=Microsoft.Mashup.OleDb.1;Data Source=$Workbook$;Location=&quot;02 Resultados_Mod06_Baja+3&quot;;Extended Properties=&quot;&quot;" command="SELECT * FROM [02 Resultados_Mod06_Baja+3]"/>
  </connection>
  <connection id="3" xr16:uid="{809E3453-0AE5-4942-B637-C9B7A25808C5}" keepAlive="1" name="Query - 03 Resultados_Mod06_Baja+4" description="Connection to the '03 Resultados_Mod06_Baja+4' query in the workbook." type="5" refreshedVersion="8" background="1" saveData="1">
    <dbPr connection="Provider=Microsoft.Mashup.OleDb.1;Data Source=$Workbook$;Location=&quot;03 Resultados_Mod06_Baja+4&quot;;Extended Properties=&quot;&quot;" command="SELECT * FROM [03 Resultados_Mod06_Baja+4]"/>
  </connection>
  <connection id="4" xr16:uid="{FE7E3D3B-2C1C-4C53-939E-55FC379CA285}" keepAlive="1" name="Query - 04 Resultados_Mod06_Baja+5" description="Connection to the '04 Resultados_Mod06_Baja+5' query in the workbook." type="5" refreshedVersion="8" background="1" saveData="1">
    <dbPr connection="Provider=Microsoft.Mashup.OleDb.1;Data Source=$Workbook$;Location=&quot;04 Resultados_Mod06_Baja+5&quot;;Extended Properties=&quot;&quot;" command="SELECT * FROM [04 Resultados_Mod06_Baja+5]"/>
  </connection>
</connections>
</file>

<file path=xl/sharedStrings.xml><?xml version="1.0" encoding="utf-8"?>
<sst xmlns="http://schemas.openxmlformats.org/spreadsheetml/2006/main" count="96" uniqueCount="13">
  <si>
    <t>hyperparam</t>
  </si>
  <si>
    <t>seed</t>
  </si>
  <si>
    <t>ganancia</t>
  </si>
  <si>
    <t>pos_optima</t>
  </si>
  <si>
    <t>semillerio</t>
  </si>
  <si>
    <t>Promedio</t>
  </si>
  <si>
    <t>Q75</t>
  </si>
  <si>
    <t>Q65</t>
  </si>
  <si>
    <t>Q80</t>
  </si>
  <si>
    <t>Q85</t>
  </si>
  <si>
    <t>Q70</t>
  </si>
  <si>
    <t>Q90</t>
  </si>
  <si>
    <t>Q82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</si>
</sst>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\ _€_-;_-@_-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164" fontId="1" fillId="2" borderId="0" xfId="0" applyNumberFormat="1" applyFont="1" applyFill="1"/>
    <xf numFmtId="164" fontId="1" fillId="3" borderId="0" xfId="0" applyNumberFormat="1" applyFont="1" applyFill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20" fontId="0" fillId="0" borderId="0" xfId="0" applyNumberForma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1" fontId="0" fillId="5" borderId="2" xfId="0" applyNumberFormat="1" applyFill="1" applyBorder="1"/>
    <xf numFmtId="164" fontId="0" fillId="5" borderId="2" xfId="0" applyNumberFormat="1" applyFill="1" applyBorder="1"/>
    <xf numFmtId="1" fontId="0" fillId="0" borderId="2" xfId="0" applyNumberFormat="1" applyBorder="1"/>
    <xf numFmtId="164" fontId="0" fillId="0" borderId="2" xfId="0" applyNumberFormat="1" applyBorder="1"/>
    <xf numFmtId="0" fontId="0" fillId="2" borderId="1" xfId="0" applyFill="1" applyBorder="1"/>
    <xf numFmtId="1" fontId="0" fillId="2" borderId="2" xfId="0" applyNumberFormat="1" applyFill="1" applyBorder="1"/>
    <xf numFmtId="164" fontId="1" fillId="2" borderId="2" xfId="0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164" fontId="0" fillId="2" borderId="2" xfId="0" applyNumberFormat="1" applyFill="1" applyBorder="1"/>
    <xf numFmtId="0" fontId="0" fillId="3" borderId="1" xfId="0" applyFill="1" applyBorder="1"/>
    <xf numFmtId="1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10" fontId="0" fillId="0" borderId="0" xfId="1" applyNumberFormat="1" applyFont="1"/>
    <xf numFmtId="0" fontId="6" fillId="0" borderId="0" xfId="0" applyFont="1" applyAlignment="1">
      <alignment vertical="center"/>
    </xf>
    <xf numFmtId="20" fontId="6" fillId="0" borderId="0" xfId="0" applyNumberFormat="1" applyFont="1" applyAlignment="1">
      <alignment vertical="center"/>
    </xf>
    <xf numFmtId="20" fontId="6" fillId="6" borderId="0" xfId="0" applyNumberFormat="1" applyFont="1" applyFill="1" applyAlignment="1">
      <alignment vertical="center"/>
    </xf>
    <xf numFmtId="164" fontId="1" fillId="3" borderId="2" xfId="0" applyNumberFormat="1" applyFont="1" applyFill="1" applyBorder="1"/>
    <xf numFmtId="164" fontId="0" fillId="3" borderId="2" xfId="0" applyNumberFormat="1" applyFill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46" fontId="6" fillId="0" borderId="0" xfId="0" applyNumberFormat="1" applyFont="1" applyAlignment="1">
      <alignment vertical="center"/>
    </xf>
    <xf numFmtId="46" fontId="6" fillId="6" borderId="0" xfId="0" applyNumberFormat="1" applyFont="1" applyFill="1" applyAlignment="1">
      <alignment vertical="center"/>
    </xf>
    <xf numFmtId="164" fontId="2" fillId="2" borderId="2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46" fontId="0" fillId="0" borderId="0" xfId="0" applyNumberFormat="1"/>
    <xf numFmtId="164" fontId="5" fillId="7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164" formatCode="_-* #,##0\ _€_-;\-* #,##0\ _€_-;_-* &quot;-&quot;\ _€_-;_-@_-"/>
    </dxf>
    <dxf>
      <numFmt numFmtId="1" formatCode="0"/>
    </dxf>
    <dxf>
      <fill>
        <patternFill patternType="solid">
          <fgColor indexed="64"/>
          <bgColor theme="1" tint="0.499984740745262"/>
        </patternFill>
      </fill>
    </dxf>
    <dxf>
      <numFmt numFmtId="164" formatCode="_-* #,##0\ _€_-;\-* #,##0\ _€_-;_-* &quot;-&quot;\ _€_-;_-@_-"/>
    </dxf>
    <dxf>
      <numFmt numFmtId="1" formatCode="0"/>
    </dxf>
    <dxf>
      <fill>
        <patternFill patternType="solid">
          <fgColor indexed="64"/>
          <bgColor theme="1" tint="0.49998474074526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DFD87B2-C54F-4E05-9D09-2B00A14D7DA5}" autoFormatId="16" applyNumberFormats="0" applyBorderFormats="0" applyFontFormats="0" applyPatternFormats="0" applyAlignmentFormats="0" applyWidthHeightFormats="0">
  <queryTableRefresh nextId="6">
    <queryTableFields count="5">
      <queryTableField id="1" name="hyperparam" tableColumnId="1"/>
      <queryTableField id="2" name="seed" tableColumnId="2"/>
      <queryTableField id="3" name="ganancia" tableColumnId="3"/>
      <queryTableField id="4" name="pos_optima" tableColumnId="4"/>
      <queryTableField id="5" name="semilleri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5348FC6-9620-40F6-8C26-5C421BF130CF}" autoFormatId="16" applyNumberFormats="0" applyBorderFormats="0" applyFontFormats="0" applyPatternFormats="0" applyAlignmentFormats="0" applyWidthHeightFormats="0">
  <queryTableRefresh nextId="6">
    <queryTableFields count="5">
      <queryTableField id="1" name="hyperparam" tableColumnId="1"/>
      <queryTableField id="2" name="seed" tableColumnId="2"/>
      <queryTableField id="3" name="ganancia" tableColumnId="3"/>
      <queryTableField id="4" name="pos_optima" tableColumnId="4"/>
      <queryTableField id="5" name="semillerio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B7E69C0-4EC7-4B20-AA1F-0C2E76E8DDDB}" autoFormatId="16" applyNumberFormats="0" applyBorderFormats="0" applyFontFormats="0" applyPatternFormats="0" applyAlignmentFormats="0" applyWidthHeightFormats="0">
  <queryTableRefresh nextId="6">
    <queryTableFields count="5">
      <queryTableField id="1" name="hyperparam" tableColumnId="1"/>
      <queryTableField id="2" name="seed" tableColumnId="2"/>
      <queryTableField id="3" name="ganancia" tableColumnId="3"/>
      <queryTableField id="4" name="pos_optima" tableColumnId="4"/>
      <queryTableField id="5" name="semiller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9DD0AC-26AA-4B8F-AAE9-0CB674691DCE}" name="_04_Resultados_Mod06_Baja_5" displayName="_04_Resultados_Mod06_Baja_5" ref="A2:E49" tableType="queryTable" totalsRowShown="0" headerRowDxfId="21" dataDxfId="20">
  <autoFilter ref="A2:E49" xr:uid="{DF9DD0AC-26AA-4B8F-AAE9-0CB674691DCE}"/>
  <tableColumns count="5">
    <tableColumn id="1" xr3:uid="{669A6826-2D07-4A6A-9D2B-2118EFFA5EF6}" uniqueName="1" name="hyperparam" queryTableFieldId="1" dataDxfId="19"/>
    <tableColumn id="2" xr3:uid="{A842ECD7-5D11-4139-9DE4-175EDB508F92}" uniqueName="2" name="seed" queryTableFieldId="2" dataDxfId="18"/>
    <tableColumn id="3" xr3:uid="{AEABB5BC-D271-4CA5-A3F6-F0850CFB99F9}" uniqueName="3" name="ganancia" queryTableFieldId="3" dataDxfId="17"/>
    <tableColumn id="4" xr3:uid="{2F0CAA53-E64B-4209-B64F-16C97A1692E5}" uniqueName="4" name="pos_optima" queryTableFieldId="4" dataDxfId="16"/>
    <tableColumn id="5" xr3:uid="{C6B19555-00F5-4A4F-AE79-AB528421BCF9}" uniqueName="5" name="semillerio" queryTableFieldId="5" dataDxfId="1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328860-59F0-42DD-AEBD-909E4DBC59EA}" name="_03_Resultados_Mod06_Baja_4" displayName="_03_Resultados_Mod06_Baja_4" ref="A2:E25" tableType="queryTable" totalsRowShown="0" headerRowDxfId="14">
  <tableColumns count="5">
    <tableColumn id="1" xr3:uid="{81281625-4814-4867-98DD-83DF534AE36A}" uniqueName="1" name="hyperparam" queryTableFieldId="1"/>
    <tableColumn id="2" xr3:uid="{51FAEEBD-D3BB-431D-A2BD-DC3AE49131CD}" uniqueName="2" name="seed" queryTableFieldId="2" dataDxfId="13"/>
    <tableColumn id="3" xr3:uid="{5F1EA44F-721C-4D66-B91F-8EB40FB6D90D}" uniqueName="3" name="ganancia" queryTableFieldId="3" dataDxfId="12"/>
    <tableColumn id="4" xr3:uid="{53694FD0-5901-40A7-AD94-928C56263FA2}" uniqueName="4" name="pos_optima" queryTableFieldId="4"/>
    <tableColumn id="5" xr3:uid="{A9A1DFF6-C94F-481F-8686-4A06AFA00D56}" uniqueName="5" name="semillerio" queryTableFieldId="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856EF-F807-4A82-8045-5B2C74714F61}" name="_02_Resultados_Mod06_Baja_3" displayName="_02_Resultados_Mod06_Baja_3" ref="A2:E25" tableType="queryTable" totalsRowShown="0" headerRowDxfId="11">
  <tableColumns count="5">
    <tableColumn id="1" xr3:uid="{12EE9701-B15F-413A-BE3E-6B13B6DE863D}" uniqueName="1" name="hyperparam" queryTableFieldId="1"/>
    <tableColumn id="2" xr3:uid="{EAD338FD-8FE6-485D-88B9-93551E4C6CE3}" uniqueName="2" name="seed" queryTableFieldId="2" dataDxfId="10"/>
    <tableColumn id="3" xr3:uid="{AE4F9454-F62E-4A98-8CBC-DE4E26CAC754}" uniqueName="3" name="ganancia" queryTableFieldId="3" dataDxfId="9"/>
    <tableColumn id="4" xr3:uid="{A0E91B7A-2942-4BFD-995C-845F1F611896}" uniqueName="4" name="pos_optima" queryTableFieldId="4"/>
    <tableColumn id="5" xr3:uid="{1AC1400E-74E0-4C84-B3E1-56CBD387FEFD}" uniqueName="5" name="semillerio" queryTableField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C077-6BA6-41AE-9C1E-79F1E43A696C}">
  <dimension ref="B1:S52"/>
  <sheetViews>
    <sheetView showGridLines="0" tabSelected="1" zoomScale="90" zoomScaleNormal="90" workbookViewId="0">
      <selection activeCell="F17" sqref="F17"/>
    </sheetView>
  </sheetViews>
  <sheetFormatPr defaultRowHeight="14.4" x14ac:dyDescent="0.3"/>
  <cols>
    <col min="2" max="2" width="11.6640625" bestFit="1" customWidth="1"/>
    <col min="3" max="3" width="5.33203125" bestFit="1" customWidth="1"/>
    <col min="4" max="4" width="15.33203125" bestFit="1" customWidth="1"/>
    <col min="5" max="5" width="11.33203125" bestFit="1" customWidth="1"/>
    <col min="6" max="6" width="9.77734375" bestFit="1" customWidth="1"/>
    <col min="7" max="7" width="6.5546875" customWidth="1"/>
    <col min="8" max="8" width="6" customWidth="1"/>
    <col min="9" max="9" width="11.6640625" bestFit="1" customWidth="1"/>
    <col min="10" max="10" width="5.33203125" bestFit="1" customWidth="1"/>
    <col min="11" max="11" width="15.33203125" bestFit="1" customWidth="1"/>
    <col min="12" max="12" width="11.33203125" bestFit="1" customWidth="1"/>
    <col min="13" max="13" width="9.77734375" bestFit="1" customWidth="1"/>
    <col min="15" max="17" width="7" bestFit="1" customWidth="1"/>
    <col min="19" max="19" width="14.5546875" bestFit="1" customWidth="1"/>
  </cols>
  <sheetData>
    <row r="1" spans="2:16" x14ac:dyDescent="0.3">
      <c r="I1" s="18" t="s">
        <v>10</v>
      </c>
      <c r="J1" s="18"/>
      <c r="K1" s="18"/>
      <c r="L1" s="18"/>
      <c r="M1" s="18"/>
    </row>
    <row r="2" spans="2:16" x14ac:dyDescent="0.3">
      <c r="I2" s="49" t="s">
        <v>0</v>
      </c>
      <c r="J2" s="50" t="s">
        <v>1</v>
      </c>
      <c r="K2" s="50" t="s">
        <v>2</v>
      </c>
      <c r="L2" s="50" t="s">
        <v>3</v>
      </c>
      <c r="M2" s="51" t="s">
        <v>4</v>
      </c>
    </row>
    <row r="3" spans="2:16" x14ac:dyDescent="0.3">
      <c r="I3" s="62">
        <v>1</v>
      </c>
      <c r="J3" s="63">
        <v>10</v>
      </c>
      <c r="K3" s="64">
        <v>178717000</v>
      </c>
      <c r="L3" s="65">
        <v>11709</v>
      </c>
      <c r="M3" s="66">
        <v>1</v>
      </c>
      <c r="O3" s="43">
        <f>K3/$D$11-1</f>
        <v>4.0901404019348941E-3</v>
      </c>
      <c r="P3" s="43">
        <f>O3-O11</f>
        <v>-5.8992409643288113E-4</v>
      </c>
    </row>
    <row r="4" spans="2:16" x14ac:dyDescent="0.3">
      <c r="I4" s="62">
        <v>2</v>
      </c>
      <c r="J4" s="63">
        <v>10</v>
      </c>
      <c r="K4" s="67">
        <v>169113000</v>
      </c>
      <c r="L4" s="65">
        <v>11681</v>
      </c>
      <c r="M4" s="66">
        <v>1</v>
      </c>
      <c r="O4" s="43">
        <f t="shared" ref="O4:O7" si="0">K4/$D$11-1</f>
        <v>-4.9868250285129978E-2</v>
      </c>
      <c r="P4" s="43">
        <f t="shared" ref="P4:P7" si="1">O4-O12</f>
        <v>-4.4998254412245142E-2</v>
      </c>
    </row>
    <row r="5" spans="2:16" x14ac:dyDescent="0.3">
      <c r="I5" s="68">
        <v>2</v>
      </c>
      <c r="J5" s="69">
        <v>20</v>
      </c>
      <c r="K5" s="70">
        <v>177226000</v>
      </c>
      <c r="L5" s="71">
        <v>11402</v>
      </c>
      <c r="M5" s="72">
        <v>11</v>
      </c>
      <c r="O5" s="43">
        <f t="shared" si="0"/>
        <v>-4.2867817674125952E-3</v>
      </c>
      <c r="P5" s="43">
        <f t="shared" si="1"/>
        <v>-5.1962681053461246E-3</v>
      </c>
    </row>
    <row r="6" spans="2:16" x14ac:dyDescent="0.3">
      <c r="I6" s="62">
        <v>3</v>
      </c>
      <c r="J6" s="63">
        <v>10</v>
      </c>
      <c r="K6" s="76">
        <v>178374000</v>
      </c>
      <c r="L6" s="65">
        <v>11038</v>
      </c>
      <c r="M6" s="66">
        <v>1</v>
      </c>
      <c r="O6" s="43">
        <f t="shared" si="0"/>
        <v>2.1630550202540455E-3</v>
      </c>
      <c r="P6" s="43">
        <f t="shared" si="1"/>
        <v>-5.8297357958725371E-3</v>
      </c>
    </row>
    <row r="7" spans="2:16" x14ac:dyDescent="0.3">
      <c r="I7" s="68">
        <v>3</v>
      </c>
      <c r="J7" s="69">
        <v>30</v>
      </c>
      <c r="K7" s="70">
        <v>177226000</v>
      </c>
      <c r="L7" s="71">
        <v>11402</v>
      </c>
      <c r="M7" s="72">
        <v>11</v>
      </c>
      <c r="O7" s="43">
        <f t="shared" si="0"/>
        <v>-4.2867817674125952E-3</v>
      </c>
      <c r="P7" s="43">
        <f t="shared" si="1"/>
        <v>-5.1962681053461246E-3</v>
      </c>
    </row>
    <row r="9" spans="2:16" x14ac:dyDescent="0.3">
      <c r="B9" t="s">
        <v>5</v>
      </c>
      <c r="I9" s="18" t="s">
        <v>6</v>
      </c>
      <c r="J9" s="18"/>
      <c r="K9" s="18"/>
      <c r="L9" s="18"/>
      <c r="M9" s="18"/>
    </row>
    <row r="10" spans="2:16" x14ac:dyDescent="0.3">
      <c r="B10" s="49" t="s">
        <v>0</v>
      </c>
      <c r="C10" s="50" t="s">
        <v>1</v>
      </c>
      <c r="D10" s="50" t="s">
        <v>2</v>
      </c>
      <c r="E10" s="50" t="s">
        <v>3</v>
      </c>
      <c r="F10" s="51" t="s">
        <v>4</v>
      </c>
      <c r="I10" s="49" t="s">
        <v>0</v>
      </c>
      <c r="J10" s="50" t="s">
        <v>1</v>
      </c>
      <c r="K10" s="50" t="s">
        <v>2</v>
      </c>
      <c r="L10" s="50" t="s">
        <v>3</v>
      </c>
      <c r="M10" s="51" t="s">
        <v>4</v>
      </c>
    </row>
    <row r="11" spans="2:16" x14ac:dyDescent="0.3">
      <c r="B11" s="62">
        <v>1</v>
      </c>
      <c r="C11" s="63">
        <v>10</v>
      </c>
      <c r="D11" s="64">
        <v>177989000</v>
      </c>
      <c r="E11" s="65">
        <v>11533</v>
      </c>
      <c r="F11" s="66">
        <v>1</v>
      </c>
      <c r="I11" s="62">
        <v>1</v>
      </c>
      <c r="J11" s="63">
        <v>10</v>
      </c>
      <c r="K11" s="64">
        <v>178822000</v>
      </c>
      <c r="L11" s="65">
        <v>11854</v>
      </c>
      <c r="M11" s="66">
        <v>1</v>
      </c>
      <c r="O11" s="43">
        <f>K11/$D$11-1</f>
        <v>4.6800644983677753E-3</v>
      </c>
    </row>
    <row r="12" spans="2:16" x14ac:dyDescent="0.3">
      <c r="B12" s="62">
        <v>2</v>
      </c>
      <c r="C12" s="63">
        <v>10</v>
      </c>
      <c r="D12" s="67">
        <v>169610000</v>
      </c>
      <c r="E12" s="65">
        <v>11530</v>
      </c>
      <c r="F12" s="66">
        <v>1</v>
      </c>
      <c r="I12" s="62">
        <v>2</v>
      </c>
      <c r="J12" s="63">
        <v>10</v>
      </c>
      <c r="K12" s="67">
        <v>168784000</v>
      </c>
      <c r="L12" s="65">
        <v>11528</v>
      </c>
      <c r="M12" s="66">
        <v>1</v>
      </c>
      <c r="O12" s="43">
        <f>K12/$D$12-1</f>
        <v>-4.8699958728848358E-3</v>
      </c>
    </row>
    <row r="13" spans="2:16" x14ac:dyDescent="0.3">
      <c r="B13" s="68">
        <v>2</v>
      </c>
      <c r="C13" s="69">
        <v>20</v>
      </c>
      <c r="D13" s="70">
        <v>177023000</v>
      </c>
      <c r="E13" s="71">
        <v>11711</v>
      </c>
      <c r="F13" s="72">
        <v>11</v>
      </c>
      <c r="I13" s="68">
        <v>2</v>
      </c>
      <c r="J13" s="69">
        <v>20</v>
      </c>
      <c r="K13" s="70">
        <v>177184000</v>
      </c>
      <c r="L13" s="71">
        <v>11448</v>
      </c>
      <c r="M13" s="72">
        <v>11</v>
      </c>
      <c r="O13" s="43">
        <f>K13/$D$13-1</f>
        <v>9.094863379335294E-4</v>
      </c>
    </row>
    <row r="14" spans="2:16" x14ac:dyDescent="0.3">
      <c r="B14" s="62">
        <v>3</v>
      </c>
      <c r="C14" s="63">
        <v>10</v>
      </c>
      <c r="D14" s="73">
        <v>178661000</v>
      </c>
      <c r="E14" s="65">
        <v>11277</v>
      </c>
      <c r="F14" s="66">
        <v>1</v>
      </c>
      <c r="I14" s="62">
        <v>3</v>
      </c>
      <c r="J14" s="63">
        <v>10</v>
      </c>
      <c r="K14" s="76">
        <v>180089000</v>
      </c>
      <c r="L14" s="65">
        <v>10913</v>
      </c>
      <c r="M14" s="66">
        <v>1</v>
      </c>
      <c r="O14" s="43">
        <f>K14/$D$14-1</f>
        <v>7.9927908161265826E-3</v>
      </c>
    </row>
    <row r="15" spans="2:16" x14ac:dyDescent="0.3">
      <c r="B15" s="68">
        <v>3</v>
      </c>
      <c r="C15" s="69">
        <v>30</v>
      </c>
      <c r="D15" s="70">
        <v>177023000</v>
      </c>
      <c r="E15" s="71">
        <v>11711</v>
      </c>
      <c r="F15" s="72">
        <v>11</v>
      </c>
      <c r="I15" s="68">
        <v>3</v>
      </c>
      <c r="J15" s="69">
        <v>30</v>
      </c>
      <c r="K15" s="70">
        <v>177184000</v>
      </c>
      <c r="L15" s="71">
        <v>11448</v>
      </c>
      <c r="M15" s="72">
        <v>11</v>
      </c>
      <c r="O15" s="43">
        <f>K15/$D$15-1</f>
        <v>9.094863379335294E-4</v>
      </c>
    </row>
    <row r="17" spans="9:19" x14ac:dyDescent="0.3">
      <c r="I17" s="18" t="s">
        <v>8</v>
      </c>
    </row>
    <row r="18" spans="9:19" x14ac:dyDescent="0.3">
      <c r="I18" s="49" t="s">
        <v>0</v>
      </c>
      <c r="J18" s="50" t="s">
        <v>1</v>
      </c>
      <c r="K18" s="50" t="s">
        <v>2</v>
      </c>
      <c r="L18" s="50" t="s">
        <v>3</v>
      </c>
      <c r="M18" s="51" t="s">
        <v>4</v>
      </c>
    </row>
    <row r="19" spans="9:19" x14ac:dyDescent="0.3">
      <c r="I19" s="62">
        <v>1</v>
      </c>
      <c r="J19" s="63">
        <v>10</v>
      </c>
      <c r="K19" s="64">
        <v>178766000</v>
      </c>
      <c r="L19" s="65">
        <v>12262</v>
      </c>
      <c r="M19" s="66">
        <v>1</v>
      </c>
      <c r="O19" s="43">
        <f>K19/$D$11-1</f>
        <v>4.3654383136035868E-3</v>
      </c>
      <c r="P19" s="43">
        <f>O19-O11</f>
        <v>-3.1462618476418847E-4</v>
      </c>
    </row>
    <row r="20" spans="9:19" x14ac:dyDescent="0.3">
      <c r="I20" s="62">
        <v>2</v>
      </c>
      <c r="J20" s="63">
        <v>10</v>
      </c>
      <c r="K20" s="67">
        <v>169057000</v>
      </c>
      <c r="L20" s="65">
        <v>11569</v>
      </c>
      <c r="M20" s="66">
        <v>1</v>
      </c>
      <c r="O20" s="43">
        <f>K20/$D$12-1</f>
        <v>-3.2604209657449701E-3</v>
      </c>
      <c r="P20" s="43">
        <f t="shared" ref="P20:P23" si="2">O20-O12</f>
        <v>1.6095749071398657E-3</v>
      </c>
    </row>
    <row r="21" spans="9:19" x14ac:dyDescent="0.3">
      <c r="I21" s="68">
        <v>2</v>
      </c>
      <c r="J21" s="69">
        <v>20</v>
      </c>
      <c r="K21" s="70">
        <v>177310000</v>
      </c>
      <c r="L21" s="71">
        <v>11630</v>
      </c>
      <c r="M21" s="72">
        <v>11</v>
      </c>
      <c r="O21" s="43">
        <f>K21/$D$13-1</f>
        <v>1.6212582545771514E-3</v>
      </c>
      <c r="P21" s="43">
        <f t="shared" si="2"/>
        <v>7.1177191664362205E-4</v>
      </c>
    </row>
    <row r="22" spans="9:19" x14ac:dyDescent="0.3">
      <c r="I22" s="62">
        <v>3</v>
      </c>
      <c r="J22" s="63">
        <v>10</v>
      </c>
      <c r="K22" s="76">
        <v>180089000</v>
      </c>
      <c r="L22" s="65">
        <v>11113</v>
      </c>
      <c r="M22" s="66">
        <v>1</v>
      </c>
      <c r="O22" s="43">
        <f>K22/$D$14-1</f>
        <v>7.9927908161265826E-3</v>
      </c>
      <c r="P22" s="43">
        <f t="shared" si="2"/>
        <v>0</v>
      </c>
    </row>
    <row r="23" spans="9:19" x14ac:dyDescent="0.3">
      <c r="I23" s="68">
        <v>3</v>
      </c>
      <c r="J23" s="69">
        <v>30</v>
      </c>
      <c r="K23" s="70">
        <v>177310000</v>
      </c>
      <c r="L23" s="71">
        <v>11630</v>
      </c>
      <c r="M23" s="72">
        <v>11</v>
      </c>
      <c r="O23" s="43">
        <f>K23/$D$15-1</f>
        <v>1.6212582545771514E-3</v>
      </c>
      <c r="P23" s="43">
        <f t="shared" si="2"/>
        <v>7.1177191664362205E-4</v>
      </c>
    </row>
    <row r="25" spans="9:19" x14ac:dyDescent="0.3">
      <c r="I25" s="18" t="s">
        <v>12</v>
      </c>
      <c r="S25" s="44"/>
    </row>
    <row r="26" spans="9:19" x14ac:dyDescent="0.3">
      <c r="I26" s="49" t="s">
        <v>0</v>
      </c>
      <c r="J26" s="50" t="s">
        <v>1</v>
      </c>
      <c r="K26" s="50" t="s">
        <v>2</v>
      </c>
      <c r="L26" s="50" t="s">
        <v>3</v>
      </c>
      <c r="M26" s="51" t="s">
        <v>4</v>
      </c>
      <c r="S26" s="45"/>
    </row>
    <row r="27" spans="9:19" x14ac:dyDescent="0.3">
      <c r="I27" s="62">
        <v>1</v>
      </c>
      <c r="J27" s="63">
        <v>10</v>
      </c>
      <c r="K27" s="64">
        <v>178822000</v>
      </c>
      <c r="L27" s="65">
        <v>11894</v>
      </c>
      <c r="M27" s="66">
        <v>1</v>
      </c>
      <c r="O27" s="43">
        <f>K27/$D$11-1</f>
        <v>4.6800644983677753E-3</v>
      </c>
      <c r="P27" s="43">
        <f>O27-O12</f>
        <v>9.5500603712526111E-3</v>
      </c>
      <c r="Q27" s="43">
        <f>O27-O4</f>
        <v>5.4548314783497753E-2</v>
      </c>
      <c r="S27" s="45"/>
    </row>
    <row r="28" spans="9:19" x14ac:dyDescent="0.3">
      <c r="I28" s="62">
        <v>2</v>
      </c>
      <c r="J28" s="63">
        <v>10</v>
      </c>
      <c r="K28" s="67">
        <v>169176000</v>
      </c>
      <c r="L28" s="65">
        <v>11792</v>
      </c>
      <c r="M28" s="66">
        <v>1</v>
      </c>
      <c r="O28" s="43">
        <f>K28/$D$12-1</f>
        <v>-2.5588113908378007E-3</v>
      </c>
      <c r="P28" s="43">
        <f>O28-O13</f>
        <v>-3.4682977287713301E-3</v>
      </c>
      <c r="Q28" s="43">
        <f>O28-O5</f>
        <v>1.7279703765747945E-3</v>
      </c>
      <c r="S28" s="45"/>
    </row>
    <row r="29" spans="9:19" x14ac:dyDescent="0.3">
      <c r="I29" s="68">
        <v>2</v>
      </c>
      <c r="J29" s="69">
        <v>20</v>
      </c>
      <c r="K29" s="70">
        <v>177408000</v>
      </c>
      <c r="L29" s="71">
        <v>11736</v>
      </c>
      <c r="M29" s="72">
        <v>11</v>
      </c>
      <c r="O29" s="43">
        <f>K29/$D$13-1</f>
        <v>2.1748586341887588E-3</v>
      </c>
      <c r="P29" s="43">
        <f>O29-O14</f>
        <v>-5.8179321819378238E-3</v>
      </c>
      <c r="Q29" s="43">
        <f>O29-O6</f>
        <v>1.1803613934713297E-5</v>
      </c>
      <c r="S29" s="45"/>
    </row>
    <row r="30" spans="9:19" x14ac:dyDescent="0.3">
      <c r="I30" s="62">
        <v>3</v>
      </c>
      <c r="J30" s="63">
        <v>10</v>
      </c>
      <c r="K30" s="76">
        <v>179998000</v>
      </c>
      <c r="L30" s="65">
        <v>10886</v>
      </c>
      <c r="M30" s="66">
        <v>1</v>
      </c>
      <c r="O30" s="43">
        <f>K30/$D$14-1</f>
        <v>7.4834463033341958E-3</v>
      </c>
      <c r="P30" s="43">
        <f>O30-O15</f>
        <v>6.5739599654006664E-3</v>
      </c>
      <c r="Q30" s="43">
        <f>O30-O7</f>
        <v>1.1770228070746791E-2</v>
      </c>
      <c r="S30" s="46"/>
    </row>
    <row r="31" spans="9:19" x14ac:dyDescent="0.3">
      <c r="I31" s="68">
        <v>3</v>
      </c>
      <c r="J31" s="69">
        <v>30</v>
      </c>
      <c r="K31" s="70">
        <v>177408000</v>
      </c>
      <c r="L31" s="71">
        <v>11736</v>
      </c>
      <c r="M31" s="72">
        <v>11</v>
      </c>
      <c r="O31" s="43">
        <f>K31/$D$15-1</f>
        <v>2.1748586341887588E-3</v>
      </c>
      <c r="P31" s="43">
        <f>O31-O16</f>
        <v>2.1748586341887588E-3</v>
      </c>
      <c r="Q31" s="43">
        <f>O31-O8</f>
        <v>2.1748586341887588E-3</v>
      </c>
    </row>
    <row r="33" spans="9:19" x14ac:dyDescent="0.3">
      <c r="I33" s="18" t="s">
        <v>9</v>
      </c>
    </row>
    <row r="34" spans="9:19" x14ac:dyDescent="0.3">
      <c r="I34" s="49" t="s">
        <v>0</v>
      </c>
      <c r="J34" s="50" t="s">
        <v>1</v>
      </c>
      <c r="K34" s="50" t="s">
        <v>2</v>
      </c>
      <c r="L34" s="50" t="s">
        <v>3</v>
      </c>
      <c r="M34" s="51" t="s">
        <v>4</v>
      </c>
    </row>
    <row r="35" spans="9:19" x14ac:dyDescent="0.3">
      <c r="I35" s="62">
        <v>1</v>
      </c>
      <c r="J35" s="63">
        <v>10</v>
      </c>
      <c r="K35" s="64">
        <v>178178000</v>
      </c>
      <c r="L35" s="65">
        <v>11786</v>
      </c>
      <c r="M35" s="66">
        <v>1</v>
      </c>
      <c r="O35" s="43">
        <f>K35/$D$11-1</f>
        <v>1.0618633735792748E-3</v>
      </c>
      <c r="P35" s="43">
        <f>O35-O19</f>
        <v>-3.303574940024312E-3</v>
      </c>
      <c r="Q35" s="43">
        <f>O35-O11</f>
        <v>-3.6182011247885004E-3</v>
      </c>
    </row>
    <row r="36" spans="9:19" x14ac:dyDescent="0.3">
      <c r="I36" s="62">
        <v>2</v>
      </c>
      <c r="J36" s="63">
        <v>10</v>
      </c>
      <c r="K36" s="67">
        <v>169771000</v>
      </c>
      <c r="L36" s="65">
        <v>11627</v>
      </c>
      <c r="M36" s="66">
        <v>1</v>
      </c>
      <c r="O36" s="43">
        <f>K36/$D$12-1</f>
        <v>9.4923648369782399E-4</v>
      </c>
      <c r="P36" s="43">
        <f>O36-O20</f>
        <v>4.2096574494427941E-3</v>
      </c>
      <c r="Q36" s="43">
        <f>O36-O12</f>
        <v>5.8192323565826598E-3</v>
      </c>
    </row>
    <row r="37" spans="9:19" x14ac:dyDescent="0.3">
      <c r="I37" s="68">
        <v>2</v>
      </c>
      <c r="J37" s="69">
        <v>20</v>
      </c>
      <c r="K37" s="70">
        <v>177695000</v>
      </c>
      <c r="L37" s="71">
        <v>10975</v>
      </c>
      <c r="M37" s="72">
        <v>11</v>
      </c>
      <c r="O37" s="43">
        <f>K37/$D$13-1</f>
        <v>3.7961168887659102E-3</v>
      </c>
      <c r="P37" s="43">
        <f>O37-O21</f>
        <v>2.1748586341887588E-3</v>
      </c>
      <c r="Q37" s="43">
        <f>O37-O13</f>
        <v>2.8866305508323808E-3</v>
      </c>
    </row>
    <row r="38" spans="9:19" x14ac:dyDescent="0.3">
      <c r="I38" s="62">
        <v>3</v>
      </c>
      <c r="J38" s="63">
        <v>10</v>
      </c>
      <c r="K38" s="83">
        <v>180775000</v>
      </c>
      <c r="L38" s="65">
        <v>10975</v>
      </c>
      <c r="M38" s="66">
        <v>1</v>
      </c>
      <c r="O38" s="43">
        <f>K38/$D$14-1</f>
        <v>1.183246483563849E-2</v>
      </c>
      <c r="P38" s="43">
        <f>O38-O22</f>
        <v>3.8396740195119072E-3</v>
      </c>
      <c r="Q38" s="43">
        <f>O38-O14</f>
        <v>3.8396740195119072E-3</v>
      </c>
    </row>
    <row r="39" spans="9:19" x14ac:dyDescent="0.3">
      <c r="I39" s="68">
        <v>3</v>
      </c>
      <c r="J39" s="69">
        <v>30</v>
      </c>
      <c r="K39" s="70">
        <v>177695000</v>
      </c>
      <c r="L39" s="71">
        <v>10975</v>
      </c>
      <c r="M39" s="72">
        <v>11</v>
      </c>
      <c r="O39" s="43">
        <f>K39/$D$15-1</f>
        <v>3.7961168887659102E-3</v>
      </c>
      <c r="P39" s="43">
        <f>O39-O23</f>
        <v>2.1748586341887588E-3</v>
      </c>
      <c r="Q39" s="43">
        <f>O39-O15</f>
        <v>2.8866305508323808E-3</v>
      </c>
    </row>
    <row r="41" spans="9:19" x14ac:dyDescent="0.3">
      <c r="I41" s="18" t="s">
        <v>11</v>
      </c>
    </row>
    <row r="42" spans="9:19" x14ac:dyDescent="0.3">
      <c r="I42" s="49" t="s">
        <v>0</v>
      </c>
      <c r="J42" s="50" t="s">
        <v>1</v>
      </c>
      <c r="K42" s="50" t="s">
        <v>2</v>
      </c>
      <c r="L42" s="50" t="s">
        <v>3</v>
      </c>
      <c r="M42" s="51" t="s">
        <v>4</v>
      </c>
    </row>
    <row r="43" spans="9:19" x14ac:dyDescent="0.3">
      <c r="I43" s="62">
        <v>1</v>
      </c>
      <c r="J43" s="63">
        <v>10</v>
      </c>
      <c r="K43" s="64">
        <v>178185000</v>
      </c>
      <c r="L43" s="65">
        <v>11465</v>
      </c>
      <c r="M43" s="66">
        <v>1</v>
      </c>
      <c r="O43" s="43">
        <f>K43/$D$11-1</f>
        <v>1.1011916466747707E-3</v>
      </c>
      <c r="P43" s="43">
        <f>O43-O35</f>
        <v>3.9328273095495803E-5</v>
      </c>
      <c r="Q43" s="43">
        <f>O43-O19</f>
        <v>-3.2642466669288162E-3</v>
      </c>
    </row>
    <row r="44" spans="9:19" x14ac:dyDescent="0.3">
      <c r="I44" s="62">
        <v>2</v>
      </c>
      <c r="J44" s="63">
        <v>10</v>
      </c>
      <c r="K44" s="67">
        <v>170499000</v>
      </c>
      <c r="L44" s="65">
        <v>11523</v>
      </c>
      <c r="M44" s="66">
        <v>1</v>
      </c>
      <c r="O44" s="43">
        <f>K44/$D$12-1</f>
        <v>5.2414362360710953E-3</v>
      </c>
      <c r="P44" s="43">
        <f t="shared" ref="P44:P47" si="3">O44-O36</f>
        <v>4.2921997523732713E-3</v>
      </c>
      <c r="Q44" s="43">
        <f>O44-O20</f>
        <v>8.5018572018160654E-3</v>
      </c>
    </row>
    <row r="45" spans="9:19" x14ac:dyDescent="0.3">
      <c r="I45" s="68">
        <v>2</v>
      </c>
      <c r="J45" s="69">
        <v>20</v>
      </c>
      <c r="K45" s="70">
        <v>176092000</v>
      </c>
      <c r="L45" s="71">
        <v>11764</v>
      </c>
      <c r="M45" s="72">
        <v>11</v>
      </c>
      <c r="O45" s="43">
        <f>K45/$D$13-1</f>
        <v>-5.259203606311047E-3</v>
      </c>
      <c r="P45" s="43">
        <f t="shared" si="3"/>
        <v>-9.0553204950769572E-3</v>
      </c>
      <c r="Q45" s="43">
        <f>O45-O21</f>
        <v>-6.8804618608881984E-3</v>
      </c>
    </row>
    <row r="46" spans="9:19" x14ac:dyDescent="0.3">
      <c r="I46" s="62">
        <v>3</v>
      </c>
      <c r="J46" s="63">
        <v>10</v>
      </c>
      <c r="K46" s="83">
        <v>180964000</v>
      </c>
      <c r="L46" s="65">
        <v>11268</v>
      </c>
      <c r="M46" s="66">
        <v>1</v>
      </c>
      <c r="O46" s="43">
        <f>K46/$D$14-1</f>
        <v>1.2890334208361054E-2</v>
      </c>
      <c r="P46" s="43">
        <f t="shared" si="3"/>
        <v>1.0578693727225641E-3</v>
      </c>
      <c r="Q46" s="43">
        <f>O46-O22</f>
        <v>4.8975433922344713E-3</v>
      </c>
      <c r="S46" s="1">
        <f>K46*0.85</f>
        <v>153819400</v>
      </c>
    </row>
    <row r="47" spans="9:19" x14ac:dyDescent="0.3">
      <c r="I47" s="68">
        <v>3</v>
      </c>
      <c r="J47" s="69">
        <v>30</v>
      </c>
      <c r="K47" s="70">
        <v>176092000</v>
      </c>
      <c r="L47" s="71">
        <v>11764</v>
      </c>
      <c r="M47" s="72">
        <v>11</v>
      </c>
      <c r="O47" s="43">
        <f>K47/$D$15-1</f>
        <v>-5.259203606311047E-3</v>
      </c>
      <c r="P47" s="43">
        <f t="shared" si="3"/>
        <v>-9.0553204950769572E-3</v>
      </c>
      <c r="Q47" s="43">
        <f>O47-O23</f>
        <v>-6.8804618608881984E-3</v>
      </c>
    </row>
    <row r="52" spans="11:11" x14ac:dyDescent="0.3">
      <c r="K52" s="1">
        <f>MAX(K2:K48)</f>
        <v>180964000</v>
      </c>
    </row>
  </sheetData>
  <conditionalFormatting sqref="O11:O15">
    <cfRule type="cellIs" dxfId="8" priority="14" operator="lessThan">
      <formula>0</formula>
    </cfRule>
  </conditionalFormatting>
  <conditionalFormatting sqref="O3:P7">
    <cfRule type="cellIs" dxfId="7" priority="7" operator="lessThan">
      <formula>0</formula>
    </cfRule>
  </conditionalFormatting>
  <conditionalFormatting sqref="O19:P23">
    <cfRule type="cellIs" dxfId="6" priority="11" operator="lessThan">
      <formula>0</formula>
    </cfRule>
  </conditionalFormatting>
  <conditionalFormatting sqref="O27:Q31">
    <cfRule type="cellIs" dxfId="5" priority="1" operator="lessThan">
      <formula>0</formula>
    </cfRule>
  </conditionalFormatting>
  <conditionalFormatting sqref="O35:Q39">
    <cfRule type="cellIs" dxfId="4" priority="9" operator="lessThan">
      <formula>0</formula>
    </cfRule>
  </conditionalFormatting>
  <conditionalFormatting sqref="O43:Q47">
    <cfRule type="cellIs" dxfId="3" priority="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515F-3154-4FA4-860E-C0DD1164B9DB}">
  <dimension ref="A1:P37"/>
  <sheetViews>
    <sheetView showGridLines="0" topLeftCell="A7" zoomScale="70" zoomScaleNormal="70" workbookViewId="0">
      <selection activeCell="F42" sqref="F42"/>
    </sheetView>
  </sheetViews>
  <sheetFormatPr defaultRowHeight="14.4" x14ac:dyDescent="0.3"/>
  <cols>
    <col min="1" max="1" width="11.6640625" style="18" bestFit="1" customWidth="1"/>
    <col min="2" max="2" width="7.77734375" style="18" bestFit="1" customWidth="1"/>
    <col min="3" max="3" width="19" style="18" bestFit="1" customWidth="1"/>
    <col min="4" max="4" width="11.33203125" style="18" bestFit="1" customWidth="1"/>
    <col min="5" max="5" width="9.77734375" style="18" bestFit="1" customWidth="1"/>
    <col min="8" max="8" width="11.6640625" bestFit="1" customWidth="1"/>
    <col min="9" max="9" width="7.77734375" bestFit="1" customWidth="1"/>
    <col min="10" max="10" width="19" bestFit="1" customWidth="1"/>
    <col min="11" max="11" width="11.33203125" bestFit="1" customWidth="1"/>
    <col min="12" max="12" width="9.77734375" bestFit="1" customWidth="1"/>
    <col min="17" max="17" width="11.5546875" bestFit="1" customWidth="1"/>
    <col min="18" max="18" width="7.77734375" bestFit="1" customWidth="1"/>
    <col min="19" max="19" width="11.109375" bestFit="1" customWidth="1"/>
    <col min="20" max="20" width="11.33203125" bestFit="1" customWidth="1"/>
    <col min="21" max="21" width="9.44140625" bestFit="1" customWidth="1"/>
  </cols>
  <sheetData>
    <row r="1" spans="1:16" x14ac:dyDescent="0.3">
      <c r="A1" t="s">
        <v>5</v>
      </c>
      <c r="B1"/>
      <c r="C1"/>
      <c r="D1"/>
      <c r="E1"/>
      <c r="H1" s="18" t="s">
        <v>6</v>
      </c>
      <c r="I1" s="18"/>
      <c r="J1" s="18"/>
      <c r="K1" s="18"/>
      <c r="L1" s="18"/>
    </row>
    <row r="2" spans="1:16" x14ac:dyDescent="0.3">
      <c r="A2" s="49" t="s">
        <v>0</v>
      </c>
      <c r="B2" s="50" t="s">
        <v>1</v>
      </c>
      <c r="C2" s="50" t="s">
        <v>2</v>
      </c>
      <c r="D2" s="50" t="s">
        <v>3</v>
      </c>
      <c r="E2" s="51" t="s">
        <v>4</v>
      </c>
      <c r="H2" s="49" t="s">
        <v>0</v>
      </c>
      <c r="I2" s="50" t="s">
        <v>1</v>
      </c>
      <c r="J2" s="50" t="s">
        <v>2</v>
      </c>
      <c r="K2" s="50" t="s">
        <v>3</v>
      </c>
      <c r="L2" s="51" t="s">
        <v>4</v>
      </c>
      <c r="P2" s="44"/>
    </row>
    <row r="3" spans="1:16" x14ac:dyDescent="0.3">
      <c r="A3" s="52">
        <v>1</v>
      </c>
      <c r="B3" s="53">
        <v>997751</v>
      </c>
      <c r="C3" s="54">
        <v>172459000</v>
      </c>
      <c r="D3" s="55">
        <v>10603</v>
      </c>
      <c r="E3" s="56">
        <v>0</v>
      </c>
      <c r="H3" s="52">
        <v>1</v>
      </c>
      <c r="I3" s="53">
        <v>997751</v>
      </c>
      <c r="J3" s="54">
        <v>172459000</v>
      </c>
      <c r="K3" s="55">
        <v>10603</v>
      </c>
      <c r="L3" s="56">
        <v>0</v>
      </c>
      <c r="P3" s="44"/>
    </row>
    <row r="4" spans="1:16" x14ac:dyDescent="0.3">
      <c r="A4" s="57">
        <v>1</v>
      </c>
      <c r="B4" s="58">
        <v>850181</v>
      </c>
      <c r="C4" s="59">
        <v>175924000</v>
      </c>
      <c r="D4" s="60">
        <v>11108</v>
      </c>
      <c r="E4" s="61">
        <v>0</v>
      </c>
      <c r="H4" s="57">
        <v>1</v>
      </c>
      <c r="I4" s="58">
        <v>850181</v>
      </c>
      <c r="J4" s="59">
        <v>175924000</v>
      </c>
      <c r="K4" s="60">
        <v>11108</v>
      </c>
      <c r="L4" s="61">
        <v>0</v>
      </c>
      <c r="P4" s="44"/>
    </row>
    <row r="5" spans="1:16" x14ac:dyDescent="0.3">
      <c r="A5" s="52">
        <v>1</v>
      </c>
      <c r="B5" s="53">
        <v>431797</v>
      </c>
      <c r="C5" s="54">
        <v>175742000</v>
      </c>
      <c r="D5" s="55">
        <v>10774</v>
      </c>
      <c r="E5" s="56">
        <v>0</v>
      </c>
      <c r="H5" s="52">
        <v>1</v>
      </c>
      <c r="I5" s="53">
        <v>431797</v>
      </c>
      <c r="J5" s="54">
        <v>175742000</v>
      </c>
      <c r="K5" s="55">
        <v>10774</v>
      </c>
      <c r="L5" s="56">
        <v>0</v>
      </c>
      <c r="P5" s="44"/>
    </row>
    <row r="6" spans="1:16" x14ac:dyDescent="0.3">
      <c r="A6" s="57">
        <v>1</v>
      </c>
      <c r="B6" s="58">
        <v>265883</v>
      </c>
      <c r="C6" s="59">
        <v>171164000</v>
      </c>
      <c r="D6" s="60">
        <v>11788</v>
      </c>
      <c r="E6" s="61">
        <v>0</v>
      </c>
      <c r="H6" s="57">
        <v>1</v>
      </c>
      <c r="I6" s="58">
        <v>265883</v>
      </c>
      <c r="J6" s="59">
        <v>171164000</v>
      </c>
      <c r="K6" s="60">
        <v>11788</v>
      </c>
      <c r="L6" s="61">
        <v>0</v>
      </c>
      <c r="P6" s="44"/>
    </row>
    <row r="7" spans="1:16" x14ac:dyDescent="0.3">
      <c r="A7" s="52">
        <v>1</v>
      </c>
      <c r="B7" s="53">
        <v>968963</v>
      </c>
      <c r="C7" s="54">
        <v>169673000</v>
      </c>
      <c r="D7" s="55">
        <v>13601</v>
      </c>
      <c r="E7" s="56">
        <v>0</v>
      </c>
      <c r="H7" s="52">
        <v>1</v>
      </c>
      <c r="I7" s="53">
        <v>968963</v>
      </c>
      <c r="J7" s="54">
        <v>169673000</v>
      </c>
      <c r="K7" s="55">
        <v>13601</v>
      </c>
      <c r="L7" s="56">
        <v>0</v>
      </c>
      <c r="P7" s="44"/>
    </row>
    <row r="8" spans="1:16" x14ac:dyDescent="0.3">
      <c r="A8" s="57">
        <v>1</v>
      </c>
      <c r="B8" s="58">
        <v>661481</v>
      </c>
      <c r="C8" s="59">
        <v>168616000</v>
      </c>
      <c r="D8" s="60">
        <v>12032</v>
      </c>
      <c r="E8" s="61">
        <v>0</v>
      </c>
      <c r="H8" s="57">
        <v>1</v>
      </c>
      <c r="I8" s="58">
        <v>661481</v>
      </c>
      <c r="J8" s="59">
        <v>168616000</v>
      </c>
      <c r="K8" s="60">
        <v>12032</v>
      </c>
      <c r="L8" s="61">
        <v>0</v>
      </c>
      <c r="P8" s="44"/>
    </row>
    <row r="9" spans="1:16" x14ac:dyDescent="0.3">
      <c r="A9" s="52">
        <v>1</v>
      </c>
      <c r="B9" s="53">
        <v>971899</v>
      </c>
      <c r="C9" s="54">
        <v>171843000</v>
      </c>
      <c r="D9" s="55">
        <v>9931</v>
      </c>
      <c r="E9" s="56">
        <v>0</v>
      </c>
      <c r="H9" s="52">
        <v>1</v>
      </c>
      <c r="I9" s="53">
        <v>971899</v>
      </c>
      <c r="J9" s="54">
        <v>171843000</v>
      </c>
      <c r="K9" s="55">
        <v>9931</v>
      </c>
      <c r="L9" s="56">
        <v>0</v>
      </c>
      <c r="P9" s="44"/>
    </row>
    <row r="10" spans="1:16" x14ac:dyDescent="0.3">
      <c r="A10" s="57">
        <v>1</v>
      </c>
      <c r="B10" s="58">
        <v>669077</v>
      </c>
      <c r="C10" s="59">
        <v>171444000</v>
      </c>
      <c r="D10" s="60">
        <v>12308</v>
      </c>
      <c r="E10" s="61">
        <v>0</v>
      </c>
      <c r="H10" s="57">
        <v>1</v>
      </c>
      <c r="I10" s="58">
        <v>669077</v>
      </c>
      <c r="J10" s="59">
        <v>171444000</v>
      </c>
      <c r="K10" s="60">
        <v>12308</v>
      </c>
      <c r="L10" s="61">
        <v>0</v>
      </c>
      <c r="P10" s="44"/>
    </row>
    <row r="11" spans="1:16" x14ac:dyDescent="0.3">
      <c r="A11" s="52">
        <v>1</v>
      </c>
      <c r="B11" s="53">
        <v>979031</v>
      </c>
      <c r="C11" s="54">
        <v>170324000</v>
      </c>
      <c r="D11" s="55">
        <v>11068</v>
      </c>
      <c r="E11" s="56">
        <v>0</v>
      </c>
      <c r="H11" s="52">
        <v>1</v>
      </c>
      <c r="I11" s="53">
        <v>979031</v>
      </c>
      <c r="J11" s="54">
        <v>170324000</v>
      </c>
      <c r="K11" s="55">
        <v>11068</v>
      </c>
      <c r="L11" s="56">
        <v>0</v>
      </c>
      <c r="P11" s="44"/>
    </row>
    <row r="12" spans="1:16" x14ac:dyDescent="0.3">
      <c r="A12" s="57">
        <v>1</v>
      </c>
      <c r="B12" s="58">
        <v>376283</v>
      </c>
      <c r="C12" s="59">
        <v>171227000</v>
      </c>
      <c r="D12" s="60">
        <v>12459</v>
      </c>
      <c r="E12" s="61">
        <v>0</v>
      </c>
      <c r="H12" s="57">
        <v>1</v>
      </c>
      <c r="I12" s="58">
        <v>376283</v>
      </c>
      <c r="J12" s="59">
        <v>171227000</v>
      </c>
      <c r="K12" s="60">
        <v>12459</v>
      </c>
      <c r="L12" s="61">
        <v>0</v>
      </c>
      <c r="P12" s="45"/>
    </row>
    <row r="13" spans="1:16" x14ac:dyDescent="0.3">
      <c r="A13" s="62">
        <v>1</v>
      </c>
      <c r="B13" s="63">
        <v>10</v>
      </c>
      <c r="C13" s="64">
        <v>177989000</v>
      </c>
      <c r="D13" s="65">
        <v>11533</v>
      </c>
      <c r="E13" s="66">
        <v>1</v>
      </c>
      <c r="H13" s="62">
        <v>1</v>
      </c>
      <c r="I13" s="63">
        <v>10</v>
      </c>
      <c r="J13" s="64">
        <v>178822000</v>
      </c>
      <c r="K13" s="65">
        <v>11854</v>
      </c>
      <c r="L13" s="66">
        <v>1</v>
      </c>
      <c r="N13" s="43">
        <f>J13/C13-1</f>
        <v>4.6800644983677753E-3</v>
      </c>
      <c r="P13" s="45"/>
    </row>
    <row r="14" spans="1:16" x14ac:dyDescent="0.3">
      <c r="A14" s="57">
        <v>2</v>
      </c>
      <c r="B14" s="58">
        <v>997751</v>
      </c>
      <c r="C14" s="59">
        <v>161336000</v>
      </c>
      <c r="D14" s="60">
        <v>13632</v>
      </c>
      <c r="E14" s="61">
        <v>0</v>
      </c>
      <c r="H14" s="57">
        <v>2</v>
      </c>
      <c r="I14" s="58">
        <v>997751</v>
      </c>
      <c r="J14" s="59">
        <v>161336000</v>
      </c>
      <c r="K14" s="60">
        <v>13632</v>
      </c>
      <c r="L14" s="61">
        <v>0</v>
      </c>
      <c r="P14" s="45"/>
    </row>
    <row r="15" spans="1:16" x14ac:dyDescent="0.3">
      <c r="A15" s="52">
        <v>2</v>
      </c>
      <c r="B15" s="53">
        <v>850181</v>
      </c>
      <c r="C15" s="54">
        <v>165557000</v>
      </c>
      <c r="D15" s="55">
        <v>13069</v>
      </c>
      <c r="E15" s="56">
        <v>0</v>
      </c>
      <c r="H15" s="52">
        <v>2</v>
      </c>
      <c r="I15" s="53">
        <v>850181</v>
      </c>
      <c r="J15" s="54">
        <v>165557000</v>
      </c>
      <c r="K15" s="55">
        <v>13069</v>
      </c>
      <c r="L15" s="56">
        <v>0</v>
      </c>
      <c r="P15" s="45"/>
    </row>
    <row r="16" spans="1:16" x14ac:dyDescent="0.3">
      <c r="A16" s="57">
        <v>2</v>
      </c>
      <c r="B16" s="58">
        <v>431797</v>
      </c>
      <c r="C16" s="59">
        <v>162218000</v>
      </c>
      <c r="D16" s="60">
        <v>10026</v>
      </c>
      <c r="E16" s="61">
        <v>0</v>
      </c>
      <c r="H16" s="57">
        <v>2</v>
      </c>
      <c r="I16" s="58">
        <v>431797</v>
      </c>
      <c r="J16" s="59">
        <v>162218000</v>
      </c>
      <c r="K16" s="60">
        <v>10026</v>
      </c>
      <c r="L16" s="61">
        <v>0</v>
      </c>
      <c r="P16" s="45"/>
    </row>
    <row r="17" spans="1:16" x14ac:dyDescent="0.3">
      <c r="A17" s="52">
        <v>2</v>
      </c>
      <c r="B17" s="53">
        <v>265883</v>
      </c>
      <c r="C17" s="54">
        <v>162323000</v>
      </c>
      <c r="D17" s="55">
        <v>11891</v>
      </c>
      <c r="E17" s="56">
        <v>0</v>
      </c>
      <c r="H17" s="52">
        <v>2</v>
      </c>
      <c r="I17" s="53">
        <v>265883</v>
      </c>
      <c r="J17" s="54">
        <v>162323000</v>
      </c>
      <c r="K17" s="55">
        <v>11891</v>
      </c>
      <c r="L17" s="56">
        <v>0</v>
      </c>
      <c r="P17" s="45"/>
    </row>
    <row r="18" spans="1:16" x14ac:dyDescent="0.3">
      <c r="A18" s="57">
        <v>2</v>
      </c>
      <c r="B18" s="58">
        <v>968963</v>
      </c>
      <c r="C18" s="59">
        <v>157227000</v>
      </c>
      <c r="D18" s="60">
        <v>11899</v>
      </c>
      <c r="E18" s="61">
        <v>0</v>
      </c>
      <c r="H18" s="57">
        <v>2</v>
      </c>
      <c r="I18" s="58">
        <v>968963</v>
      </c>
      <c r="J18" s="59">
        <v>157227000</v>
      </c>
      <c r="K18" s="60">
        <v>11899</v>
      </c>
      <c r="L18" s="61">
        <v>0</v>
      </c>
      <c r="P18" s="45"/>
    </row>
    <row r="19" spans="1:16" x14ac:dyDescent="0.3">
      <c r="A19" s="52">
        <v>2</v>
      </c>
      <c r="B19" s="53">
        <v>661481</v>
      </c>
      <c r="C19" s="54">
        <v>167174000</v>
      </c>
      <c r="D19" s="55">
        <v>10358</v>
      </c>
      <c r="E19" s="56">
        <v>0</v>
      </c>
      <c r="H19" s="52">
        <v>2</v>
      </c>
      <c r="I19" s="53">
        <v>661481</v>
      </c>
      <c r="J19" s="54">
        <v>167174000</v>
      </c>
      <c r="K19" s="55">
        <v>10358</v>
      </c>
      <c r="L19" s="56">
        <v>0</v>
      </c>
      <c r="P19" s="45"/>
    </row>
    <row r="20" spans="1:16" x14ac:dyDescent="0.3">
      <c r="A20" s="57">
        <v>2</v>
      </c>
      <c r="B20" s="58">
        <v>971899</v>
      </c>
      <c r="C20" s="59">
        <v>159768000</v>
      </c>
      <c r="D20" s="60">
        <v>12776</v>
      </c>
      <c r="E20" s="61">
        <v>0</v>
      </c>
      <c r="H20" s="57">
        <v>2</v>
      </c>
      <c r="I20" s="58">
        <v>971899</v>
      </c>
      <c r="J20" s="59">
        <v>159768000</v>
      </c>
      <c r="K20" s="60">
        <v>12776</v>
      </c>
      <c r="L20" s="61">
        <v>0</v>
      </c>
      <c r="P20" s="45"/>
    </row>
    <row r="21" spans="1:16" x14ac:dyDescent="0.3">
      <c r="A21" s="52">
        <v>2</v>
      </c>
      <c r="B21" s="53">
        <v>669077</v>
      </c>
      <c r="C21" s="54">
        <v>161735000</v>
      </c>
      <c r="D21" s="55">
        <v>14295</v>
      </c>
      <c r="E21" s="56">
        <v>0</v>
      </c>
      <c r="H21" s="52">
        <v>2</v>
      </c>
      <c r="I21" s="53">
        <v>669077</v>
      </c>
      <c r="J21" s="54">
        <v>161735000</v>
      </c>
      <c r="K21" s="55">
        <v>14295</v>
      </c>
      <c r="L21" s="56">
        <v>0</v>
      </c>
      <c r="P21" s="45"/>
    </row>
    <row r="22" spans="1:16" x14ac:dyDescent="0.3">
      <c r="A22" s="57">
        <v>2</v>
      </c>
      <c r="B22" s="58">
        <v>979031</v>
      </c>
      <c r="C22" s="59">
        <v>161105000</v>
      </c>
      <c r="D22" s="60">
        <v>12505</v>
      </c>
      <c r="E22" s="61">
        <v>0</v>
      </c>
      <c r="H22" s="57">
        <v>2</v>
      </c>
      <c r="I22" s="58">
        <v>979031</v>
      </c>
      <c r="J22" s="59">
        <v>161105000</v>
      </c>
      <c r="K22" s="60">
        <v>12505</v>
      </c>
      <c r="L22" s="61">
        <v>0</v>
      </c>
      <c r="P22" s="45"/>
    </row>
    <row r="23" spans="1:16" x14ac:dyDescent="0.3">
      <c r="A23" s="52">
        <v>2</v>
      </c>
      <c r="B23" s="53">
        <v>376283</v>
      </c>
      <c r="C23" s="54">
        <v>165011000</v>
      </c>
      <c r="D23" s="55">
        <v>12947</v>
      </c>
      <c r="E23" s="56">
        <v>0</v>
      </c>
      <c r="H23" s="52">
        <v>2</v>
      </c>
      <c r="I23" s="53">
        <v>376283</v>
      </c>
      <c r="J23" s="54">
        <v>165011000</v>
      </c>
      <c r="K23" s="55">
        <v>12947</v>
      </c>
      <c r="L23" s="56">
        <v>0</v>
      </c>
      <c r="P23" s="45"/>
    </row>
    <row r="24" spans="1:16" x14ac:dyDescent="0.3">
      <c r="A24" s="62">
        <v>2</v>
      </c>
      <c r="B24" s="63">
        <v>10</v>
      </c>
      <c r="C24" s="67">
        <v>169610000</v>
      </c>
      <c r="D24" s="65">
        <v>11530</v>
      </c>
      <c r="E24" s="66">
        <v>1</v>
      </c>
      <c r="H24" s="62">
        <v>2</v>
      </c>
      <c r="I24" s="63">
        <v>10</v>
      </c>
      <c r="J24" s="67">
        <v>168784000</v>
      </c>
      <c r="K24" s="65">
        <v>11528</v>
      </c>
      <c r="L24" s="66">
        <v>1</v>
      </c>
      <c r="N24" s="43">
        <f>J24/C24-1</f>
        <v>-4.8699958728848358E-3</v>
      </c>
      <c r="P24" s="45"/>
    </row>
    <row r="25" spans="1:16" x14ac:dyDescent="0.3">
      <c r="A25" s="68">
        <v>2</v>
      </c>
      <c r="B25" s="69">
        <v>20</v>
      </c>
      <c r="C25" s="70">
        <v>177023000</v>
      </c>
      <c r="D25" s="71">
        <v>11711</v>
      </c>
      <c r="E25" s="72">
        <v>11</v>
      </c>
      <c r="H25" s="68">
        <v>2</v>
      </c>
      <c r="I25" s="69">
        <v>20</v>
      </c>
      <c r="J25" s="70">
        <v>177184000</v>
      </c>
      <c r="K25" s="71">
        <v>11448</v>
      </c>
      <c r="L25" s="72">
        <v>11</v>
      </c>
      <c r="N25" s="43">
        <f>J25/C25-1</f>
        <v>9.094863379335294E-4</v>
      </c>
      <c r="P25" s="45"/>
    </row>
    <row r="26" spans="1:16" x14ac:dyDescent="0.3">
      <c r="A26" s="57">
        <v>3</v>
      </c>
      <c r="B26" s="58">
        <v>997751</v>
      </c>
      <c r="C26" s="59">
        <v>171724000</v>
      </c>
      <c r="D26" s="60">
        <v>10668</v>
      </c>
      <c r="E26" s="61">
        <v>0</v>
      </c>
      <c r="H26" s="57">
        <v>3</v>
      </c>
      <c r="I26" s="58">
        <v>997751</v>
      </c>
      <c r="J26" s="59">
        <v>171724000</v>
      </c>
      <c r="K26" s="60">
        <v>10668</v>
      </c>
      <c r="L26" s="61">
        <v>0</v>
      </c>
      <c r="P26" s="74"/>
    </row>
    <row r="27" spans="1:16" x14ac:dyDescent="0.3">
      <c r="A27" s="52">
        <v>3</v>
      </c>
      <c r="B27" s="53">
        <v>850181</v>
      </c>
      <c r="C27" s="54">
        <v>177324000</v>
      </c>
      <c r="D27" s="55">
        <v>12068</v>
      </c>
      <c r="E27" s="56">
        <v>0</v>
      </c>
      <c r="H27" s="52">
        <v>3</v>
      </c>
      <c r="I27" s="53">
        <v>850181</v>
      </c>
      <c r="J27" s="54">
        <v>177324000</v>
      </c>
      <c r="K27" s="55">
        <v>12068</v>
      </c>
      <c r="L27" s="56">
        <v>0</v>
      </c>
      <c r="P27" s="74"/>
    </row>
    <row r="28" spans="1:16" x14ac:dyDescent="0.3">
      <c r="A28" s="57">
        <v>3</v>
      </c>
      <c r="B28" s="58">
        <v>431797</v>
      </c>
      <c r="C28" s="59">
        <v>175392000</v>
      </c>
      <c r="D28" s="60">
        <v>11984</v>
      </c>
      <c r="E28" s="61">
        <v>0</v>
      </c>
      <c r="H28" s="57">
        <v>3</v>
      </c>
      <c r="I28" s="58">
        <v>431797</v>
      </c>
      <c r="J28" s="59">
        <v>175392000</v>
      </c>
      <c r="K28" s="60">
        <v>11984</v>
      </c>
      <c r="L28" s="61">
        <v>0</v>
      </c>
      <c r="P28" s="74"/>
    </row>
    <row r="29" spans="1:16" x14ac:dyDescent="0.3">
      <c r="A29" s="52">
        <v>3</v>
      </c>
      <c r="B29" s="53">
        <v>265883</v>
      </c>
      <c r="C29" s="54">
        <v>176092000</v>
      </c>
      <c r="D29" s="55">
        <v>11684</v>
      </c>
      <c r="E29" s="56">
        <v>0</v>
      </c>
      <c r="H29" s="52">
        <v>3</v>
      </c>
      <c r="I29" s="53">
        <v>265883</v>
      </c>
      <c r="J29" s="54">
        <v>176092000</v>
      </c>
      <c r="K29" s="55">
        <v>11684</v>
      </c>
      <c r="L29" s="56">
        <v>0</v>
      </c>
      <c r="P29" s="74"/>
    </row>
    <row r="30" spans="1:16" x14ac:dyDescent="0.3">
      <c r="A30" s="57">
        <v>3</v>
      </c>
      <c r="B30" s="58">
        <v>968963</v>
      </c>
      <c r="C30" s="59">
        <v>174020000</v>
      </c>
      <c r="D30" s="60">
        <v>10940</v>
      </c>
      <c r="E30" s="61">
        <v>0</v>
      </c>
      <c r="H30" s="57">
        <v>3</v>
      </c>
      <c r="I30" s="58">
        <v>968963</v>
      </c>
      <c r="J30" s="59">
        <v>174020000</v>
      </c>
      <c r="K30" s="60">
        <v>10940</v>
      </c>
      <c r="L30" s="61">
        <v>0</v>
      </c>
      <c r="P30" s="74"/>
    </row>
    <row r="31" spans="1:16" x14ac:dyDescent="0.3">
      <c r="A31" s="52">
        <v>3</v>
      </c>
      <c r="B31" s="53">
        <v>661481</v>
      </c>
      <c r="C31" s="54">
        <v>175427000</v>
      </c>
      <c r="D31" s="55">
        <v>10979</v>
      </c>
      <c r="E31" s="56">
        <v>0</v>
      </c>
      <c r="H31" s="52">
        <v>3</v>
      </c>
      <c r="I31" s="53">
        <v>661481</v>
      </c>
      <c r="J31" s="54">
        <v>175427000</v>
      </c>
      <c r="K31" s="55">
        <v>10979</v>
      </c>
      <c r="L31" s="56">
        <v>0</v>
      </c>
      <c r="P31" s="74"/>
    </row>
    <row r="32" spans="1:16" x14ac:dyDescent="0.3">
      <c r="A32" s="57">
        <v>3</v>
      </c>
      <c r="B32" s="58">
        <v>971899</v>
      </c>
      <c r="C32" s="59">
        <v>175140000</v>
      </c>
      <c r="D32" s="60">
        <v>13500</v>
      </c>
      <c r="E32" s="61">
        <v>0</v>
      </c>
      <c r="H32" s="57">
        <v>3</v>
      </c>
      <c r="I32" s="58">
        <v>971899</v>
      </c>
      <c r="J32" s="59">
        <v>175140000</v>
      </c>
      <c r="K32" s="60">
        <v>13500</v>
      </c>
      <c r="L32" s="61">
        <v>0</v>
      </c>
      <c r="P32" s="74"/>
    </row>
    <row r="33" spans="1:16" x14ac:dyDescent="0.3">
      <c r="A33" s="52">
        <v>3</v>
      </c>
      <c r="B33" s="53">
        <v>669077</v>
      </c>
      <c r="C33" s="54">
        <v>176057000</v>
      </c>
      <c r="D33" s="55">
        <v>11449</v>
      </c>
      <c r="E33" s="56">
        <v>0</v>
      </c>
      <c r="H33" s="52">
        <v>3</v>
      </c>
      <c r="I33" s="53">
        <v>669077</v>
      </c>
      <c r="J33" s="54">
        <v>176057000</v>
      </c>
      <c r="K33" s="55">
        <v>11449</v>
      </c>
      <c r="L33" s="56">
        <v>0</v>
      </c>
      <c r="P33" s="74"/>
    </row>
    <row r="34" spans="1:16" x14ac:dyDescent="0.3">
      <c r="A34" s="57">
        <v>3</v>
      </c>
      <c r="B34" s="58">
        <v>979031</v>
      </c>
      <c r="C34" s="59">
        <v>176575000</v>
      </c>
      <c r="D34" s="60">
        <v>11535</v>
      </c>
      <c r="E34" s="61">
        <v>0</v>
      </c>
      <c r="H34" s="57">
        <v>3</v>
      </c>
      <c r="I34" s="58">
        <v>979031</v>
      </c>
      <c r="J34" s="59">
        <v>176575000</v>
      </c>
      <c r="K34" s="60">
        <v>11535</v>
      </c>
      <c r="L34" s="61">
        <v>0</v>
      </c>
      <c r="P34" s="74"/>
    </row>
    <row r="35" spans="1:16" x14ac:dyDescent="0.3">
      <c r="A35" s="52">
        <v>3</v>
      </c>
      <c r="B35" s="53">
        <v>376283</v>
      </c>
      <c r="C35" s="54">
        <v>172578000</v>
      </c>
      <c r="D35" s="55">
        <v>11106</v>
      </c>
      <c r="E35" s="56">
        <v>0</v>
      </c>
      <c r="H35" s="52">
        <v>3</v>
      </c>
      <c r="I35" s="53">
        <v>376283</v>
      </c>
      <c r="J35" s="54">
        <v>172578000</v>
      </c>
      <c r="K35" s="55">
        <v>11106</v>
      </c>
      <c r="L35" s="56">
        <v>0</v>
      </c>
      <c r="N35" s="43"/>
      <c r="P35" s="74"/>
    </row>
    <row r="36" spans="1:16" x14ac:dyDescent="0.3">
      <c r="A36" s="62">
        <v>3</v>
      </c>
      <c r="B36" s="63">
        <v>10</v>
      </c>
      <c r="C36" s="73">
        <v>178661000</v>
      </c>
      <c r="D36" s="65">
        <v>11277</v>
      </c>
      <c r="E36" s="66">
        <v>1</v>
      </c>
      <c r="H36" s="62">
        <v>3</v>
      </c>
      <c r="I36" s="63">
        <v>10</v>
      </c>
      <c r="J36" s="76">
        <v>180089000</v>
      </c>
      <c r="K36" s="65">
        <v>10913</v>
      </c>
      <c r="L36" s="66">
        <v>1</v>
      </c>
      <c r="N36" s="43">
        <f>J36/C36-1</f>
        <v>7.9927908161265826E-3</v>
      </c>
      <c r="P36" s="74"/>
    </row>
    <row r="37" spans="1:16" x14ac:dyDescent="0.3">
      <c r="A37" s="68">
        <v>3</v>
      </c>
      <c r="B37" s="69">
        <v>30</v>
      </c>
      <c r="C37" s="70">
        <v>177023000</v>
      </c>
      <c r="D37" s="71">
        <v>11711</v>
      </c>
      <c r="E37" s="72">
        <v>11</v>
      </c>
      <c r="H37" s="68">
        <v>3</v>
      </c>
      <c r="I37" s="69">
        <v>30</v>
      </c>
      <c r="J37" s="70">
        <v>177184000</v>
      </c>
      <c r="K37" s="71">
        <v>11448</v>
      </c>
      <c r="L37" s="72">
        <v>11</v>
      </c>
      <c r="N37" s="43">
        <f>J37/C37-1</f>
        <v>9.094863379335294E-4</v>
      </c>
      <c r="P37" s="75"/>
    </row>
  </sheetData>
  <conditionalFormatting sqref="N13:N37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D57B-71A6-4C49-986C-B580793A43DD}">
  <dimension ref="A1:V49"/>
  <sheetViews>
    <sheetView showGridLines="0" zoomScale="70" zoomScaleNormal="70" workbookViewId="0">
      <selection activeCell="G32" sqref="G32"/>
    </sheetView>
  </sheetViews>
  <sheetFormatPr defaultRowHeight="14.4" x14ac:dyDescent="0.3"/>
  <cols>
    <col min="1" max="2" width="13.21875" style="18" customWidth="1"/>
    <col min="3" max="3" width="20.109375" style="18" customWidth="1"/>
    <col min="4" max="5" width="13.21875" style="18" customWidth="1"/>
    <col min="6" max="7" width="13.21875" customWidth="1"/>
    <col min="8" max="9" width="13.21875" style="18" customWidth="1"/>
    <col min="10" max="10" width="21" style="18" customWidth="1"/>
    <col min="11" max="12" width="13.21875" style="18" customWidth="1"/>
    <col min="13" max="16" width="13.21875" customWidth="1"/>
    <col min="17" max="17" width="19" customWidth="1"/>
    <col min="18" max="19" width="13.21875" customWidth="1"/>
    <col min="20" max="20" width="13" customWidth="1"/>
  </cols>
  <sheetData>
    <row r="1" spans="1:22" x14ac:dyDescent="0.3">
      <c r="A1" s="18" t="s">
        <v>5</v>
      </c>
      <c r="H1" s="18" t="s">
        <v>6</v>
      </c>
      <c r="O1" s="18" t="s">
        <v>7</v>
      </c>
      <c r="P1" s="18"/>
      <c r="Q1" s="18"/>
      <c r="R1" s="18"/>
      <c r="S1" s="18"/>
    </row>
    <row r="2" spans="1:22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G2" s="44"/>
      <c r="H2" s="49" t="s">
        <v>0</v>
      </c>
      <c r="I2" s="50" t="s">
        <v>1</v>
      </c>
      <c r="J2" s="50" t="s">
        <v>2</v>
      </c>
      <c r="K2" s="50" t="s">
        <v>3</v>
      </c>
      <c r="L2" s="51" t="s">
        <v>4</v>
      </c>
      <c r="O2" s="49" t="s">
        <v>0</v>
      </c>
      <c r="P2" s="50" t="s">
        <v>1</v>
      </c>
      <c r="Q2" s="50" t="s">
        <v>2</v>
      </c>
      <c r="R2" s="50" t="s">
        <v>3</v>
      </c>
      <c r="S2" s="51" t="s">
        <v>4</v>
      </c>
    </row>
    <row r="3" spans="1:22" x14ac:dyDescent="0.3">
      <c r="A3" s="18">
        <v>1</v>
      </c>
      <c r="B3" s="13">
        <v>997751</v>
      </c>
      <c r="C3" s="14">
        <v>172060000</v>
      </c>
      <c r="D3" s="18">
        <v>10620</v>
      </c>
      <c r="E3" s="18">
        <v>0</v>
      </c>
      <c r="G3" s="44"/>
      <c r="H3" s="52">
        <v>1</v>
      </c>
      <c r="I3" s="53">
        <v>997751</v>
      </c>
      <c r="J3" s="54">
        <v>172060000</v>
      </c>
      <c r="K3" s="55">
        <v>10620</v>
      </c>
      <c r="L3" s="56">
        <v>0</v>
      </c>
      <c r="O3" s="52">
        <v>1</v>
      </c>
      <c r="P3" s="53">
        <v>997751</v>
      </c>
      <c r="Q3" s="54">
        <v>172060000</v>
      </c>
      <c r="R3" s="55">
        <v>10620</v>
      </c>
      <c r="S3" s="56">
        <v>0</v>
      </c>
    </row>
    <row r="4" spans="1:22" x14ac:dyDescent="0.3">
      <c r="A4" s="18">
        <v>1</v>
      </c>
      <c r="B4" s="13">
        <v>850181</v>
      </c>
      <c r="C4" s="14">
        <v>167328000</v>
      </c>
      <c r="D4" s="18">
        <v>13896</v>
      </c>
      <c r="E4" s="18">
        <v>0</v>
      </c>
      <c r="G4" s="44"/>
      <c r="H4" s="57">
        <v>1</v>
      </c>
      <c r="I4" s="58">
        <v>850181</v>
      </c>
      <c r="J4" s="59">
        <v>167328000</v>
      </c>
      <c r="K4" s="60">
        <v>13896</v>
      </c>
      <c r="L4" s="61">
        <v>0</v>
      </c>
      <c r="O4" s="57">
        <v>1</v>
      </c>
      <c r="P4" s="58">
        <v>850181</v>
      </c>
      <c r="Q4" s="59">
        <v>167328000</v>
      </c>
      <c r="R4" s="60">
        <v>13896</v>
      </c>
      <c r="S4" s="61">
        <v>0</v>
      </c>
    </row>
    <row r="5" spans="1:22" x14ac:dyDescent="0.3">
      <c r="A5" s="18">
        <v>1</v>
      </c>
      <c r="B5" s="13">
        <v>431797</v>
      </c>
      <c r="C5" s="14">
        <v>173565000</v>
      </c>
      <c r="D5" s="18">
        <v>12365</v>
      </c>
      <c r="E5" s="18">
        <v>0</v>
      </c>
      <c r="G5" s="44"/>
      <c r="H5" s="52">
        <v>1</v>
      </c>
      <c r="I5" s="53">
        <v>431797</v>
      </c>
      <c r="J5" s="54">
        <v>173565000</v>
      </c>
      <c r="K5" s="55">
        <v>12365</v>
      </c>
      <c r="L5" s="56">
        <v>0</v>
      </c>
      <c r="O5" s="52">
        <v>1</v>
      </c>
      <c r="P5" s="53">
        <v>431797</v>
      </c>
      <c r="Q5" s="54">
        <v>173565000</v>
      </c>
      <c r="R5" s="55">
        <v>12365</v>
      </c>
      <c r="S5" s="56">
        <v>0</v>
      </c>
    </row>
    <row r="6" spans="1:22" x14ac:dyDescent="0.3">
      <c r="A6" s="18">
        <v>1</v>
      </c>
      <c r="B6" s="13">
        <v>265883</v>
      </c>
      <c r="C6" s="14">
        <v>170198000</v>
      </c>
      <c r="D6" s="18">
        <v>11246</v>
      </c>
      <c r="E6" s="18">
        <v>0</v>
      </c>
      <c r="G6" s="44"/>
      <c r="H6" s="57">
        <v>1</v>
      </c>
      <c r="I6" s="58">
        <v>265883</v>
      </c>
      <c r="J6" s="59">
        <v>170198000</v>
      </c>
      <c r="K6" s="60">
        <v>11246</v>
      </c>
      <c r="L6" s="61">
        <v>0</v>
      </c>
      <c r="O6" s="57">
        <v>1</v>
      </c>
      <c r="P6" s="58">
        <v>265883</v>
      </c>
      <c r="Q6" s="59">
        <v>170198000</v>
      </c>
      <c r="R6" s="60">
        <v>11246</v>
      </c>
      <c r="S6" s="61">
        <v>0</v>
      </c>
    </row>
    <row r="7" spans="1:22" x14ac:dyDescent="0.3">
      <c r="A7" s="18">
        <v>1</v>
      </c>
      <c r="B7" s="13">
        <v>968963</v>
      </c>
      <c r="C7" s="14">
        <v>170506000</v>
      </c>
      <c r="D7" s="18">
        <v>11882</v>
      </c>
      <c r="E7" s="18">
        <v>0</v>
      </c>
      <c r="G7" s="44"/>
      <c r="H7" s="52">
        <v>1</v>
      </c>
      <c r="I7" s="53">
        <v>968963</v>
      </c>
      <c r="J7" s="54">
        <v>170506000</v>
      </c>
      <c r="K7" s="55">
        <v>11882</v>
      </c>
      <c r="L7" s="56">
        <v>0</v>
      </c>
      <c r="O7" s="52">
        <v>1</v>
      </c>
      <c r="P7" s="53">
        <v>968963</v>
      </c>
      <c r="Q7" s="54">
        <v>170506000</v>
      </c>
      <c r="R7" s="55">
        <v>11882</v>
      </c>
      <c r="S7" s="56">
        <v>0</v>
      </c>
    </row>
    <row r="8" spans="1:22" x14ac:dyDescent="0.3">
      <c r="A8" s="18">
        <v>1</v>
      </c>
      <c r="B8" s="13">
        <v>661481</v>
      </c>
      <c r="C8" s="14">
        <v>171696000</v>
      </c>
      <c r="D8" s="18">
        <v>12392</v>
      </c>
      <c r="E8" s="18">
        <v>0</v>
      </c>
      <c r="G8" s="44"/>
      <c r="H8" s="57">
        <v>1</v>
      </c>
      <c r="I8" s="58">
        <v>661481</v>
      </c>
      <c r="J8" s="59">
        <v>171696000</v>
      </c>
      <c r="K8" s="60">
        <v>12392</v>
      </c>
      <c r="L8" s="61">
        <v>0</v>
      </c>
      <c r="O8" s="57">
        <v>1</v>
      </c>
      <c r="P8" s="58">
        <v>661481</v>
      </c>
      <c r="Q8" s="59">
        <v>171696000</v>
      </c>
      <c r="R8" s="60">
        <v>12392</v>
      </c>
      <c r="S8" s="61">
        <v>0</v>
      </c>
    </row>
    <row r="9" spans="1:22" x14ac:dyDescent="0.3">
      <c r="A9" s="18">
        <v>1</v>
      </c>
      <c r="B9" s="13">
        <v>971899</v>
      </c>
      <c r="C9" s="14">
        <v>171346000</v>
      </c>
      <c r="D9" s="18">
        <v>12122</v>
      </c>
      <c r="E9" s="18">
        <v>0</v>
      </c>
      <c r="G9" s="44"/>
      <c r="H9" s="52">
        <v>1</v>
      </c>
      <c r="I9" s="53">
        <v>971899</v>
      </c>
      <c r="J9" s="54">
        <v>171346000</v>
      </c>
      <c r="K9" s="55">
        <v>12122</v>
      </c>
      <c r="L9" s="56">
        <v>0</v>
      </c>
      <c r="O9" s="52">
        <v>1</v>
      </c>
      <c r="P9" s="53">
        <v>971899</v>
      </c>
      <c r="Q9" s="54">
        <v>171346000</v>
      </c>
      <c r="R9" s="55">
        <v>12122</v>
      </c>
      <c r="S9" s="56">
        <v>0</v>
      </c>
    </row>
    <row r="10" spans="1:22" x14ac:dyDescent="0.3">
      <c r="A10" s="18">
        <v>1</v>
      </c>
      <c r="B10" s="13">
        <v>669077</v>
      </c>
      <c r="C10" s="14">
        <v>168553000</v>
      </c>
      <c r="D10" s="18">
        <v>13081</v>
      </c>
      <c r="E10" s="18">
        <v>0</v>
      </c>
      <c r="G10" s="44"/>
      <c r="H10" s="57">
        <v>1</v>
      </c>
      <c r="I10" s="58">
        <v>669077</v>
      </c>
      <c r="J10" s="59">
        <v>168553000</v>
      </c>
      <c r="K10" s="60">
        <v>13081</v>
      </c>
      <c r="L10" s="61">
        <v>0</v>
      </c>
      <c r="O10" s="57">
        <v>1</v>
      </c>
      <c r="P10" s="58">
        <v>669077</v>
      </c>
      <c r="Q10" s="59">
        <v>168553000</v>
      </c>
      <c r="R10" s="60">
        <v>13081</v>
      </c>
      <c r="S10" s="61">
        <v>0</v>
      </c>
    </row>
    <row r="11" spans="1:22" x14ac:dyDescent="0.3">
      <c r="A11" s="18">
        <v>1</v>
      </c>
      <c r="B11" s="13">
        <v>979031</v>
      </c>
      <c r="C11" s="14">
        <v>172263000</v>
      </c>
      <c r="D11" s="18">
        <v>11831</v>
      </c>
      <c r="E11" s="18">
        <v>0</v>
      </c>
      <c r="G11" s="44"/>
      <c r="H11" s="52">
        <v>1</v>
      </c>
      <c r="I11" s="53">
        <v>979031</v>
      </c>
      <c r="J11" s="54">
        <v>172263000</v>
      </c>
      <c r="K11" s="55">
        <v>11831</v>
      </c>
      <c r="L11" s="56">
        <v>0</v>
      </c>
      <c r="O11" s="52">
        <v>1</v>
      </c>
      <c r="P11" s="53">
        <v>979031</v>
      </c>
      <c r="Q11" s="54">
        <v>172263000</v>
      </c>
      <c r="R11" s="55">
        <v>11831</v>
      </c>
      <c r="S11" s="56">
        <v>0</v>
      </c>
    </row>
    <row r="12" spans="1:22" x14ac:dyDescent="0.3">
      <c r="A12" s="18">
        <v>1</v>
      </c>
      <c r="B12" s="13">
        <v>376283</v>
      </c>
      <c r="C12" s="14">
        <v>174174000</v>
      </c>
      <c r="D12" s="18">
        <v>13998</v>
      </c>
      <c r="E12" s="18">
        <v>0</v>
      </c>
      <c r="G12" s="45"/>
      <c r="H12" s="57">
        <v>1</v>
      </c>
      <c r="I12" s="58">
        <v>376283</v>
      </c>
      <c r="J12" s="59">
        <v>174174000</v>
      </c>
      <c r="K12" s="60">
        <v>13998</v>
      </c>
      <c r="L12" s="61">
        <v>0</v>
      </c>
      <c r="O12" s="57">
        <v>1</v>
      </c>
      <c r="P12" s="58">
        <v>376283</v>
      </c>
      <c r="Q12" s="59">
        <v>174174000</v>
      </c>
      <c r="R12" s="60">
        <v>13998</v>
      </c>
      <c r="S12" s="61">
        <v>0</v>
      </c>
      <c r="V12" s="25"/>
    </row>
    <row r="13" spans="1:22" x14ac:dyDescent="0.3">
      <c r="A13" s="77">
        <v>1</v>
      </c>
      <c r="B13" s="15">
        <v>10</v>
      </c>
      <c r="C13" s="78">
        <v>177611000</v>
      </c>
      <c r="D13" s="77">
        <v>12507</v>
      </c>
      <c r="E13" s="77">
        <v>1</v>
      </c>
      <c r="G13" s="45"/>
      <c r="H13" s="62">
        <v>1</v>
      </c>
      <c r="I13" s="63">
        <v>10</v>
      </c>
      <c r="J13" s="64">
        <v>177877000</v>
      </c>
      <c r="K13" s="65">
        <v>11669</v>
      </c>
      <c r="L13" s="66">
        <v>1</v>
      </c>
      <c r="M13" s="43">
        <f>J13/$C13-1</f>
        <v>1.4976549875851397E-3</v>
      </c>
      <c r="O13" s="62">
        <v>1</v>
      </c>
      <c r="P13" s="63">
        <v>10</v>
      </c>
      <c r="Q13" s="64">
        <v>177513000</v>
      </c>
      <c r="R13" s="65">
        <v>12201</v>
      </c>
      <c r="S13" s="66">
        <v>1</v>
      </c>
      <c r="T13" s="43">
        <f>Q13/$C13-1</f>
        <v>-5.5176762700503978E-4</v>
      </c>
      <c r="V13" s="25"/>
    </row>
    <row r="14" spans="1:22" x14ac:dyDescent="0.3">
      <c r="A14" s="18">
        <v>2</v>
      </c>
      <c r="B14" s="13">
        <v>997751</v>
      </c>
      <c r="C14" s="14">
        <v>158011000</v>
      </c>
      <c r="D14" s="18">
        <v>13347</v>
      </c>
      <c r="E14" s="18">
        <v>0</v>
      </c>
      <c r="G14" s="45"/>
      <c r="H14" s="57">
        <v>2</v>
      </c>
      <c r="I14" s="58">
        <v>997751</v>
      </c>
      <c r="J14" s="59">
        <v>158011000</v>
      </c>
      <c r="K14" s="60">
        <v>13347</v>
      </c>
      <c r="L14" s="61">
        <v>0</v>
      </c>
      <c r="O14" s="57">
        <v>2</v>
      </c>
      <c r="P14" s="58">
        <v>997751</v>
      </c>
      <c r="Q14" s="59">
        <v>158011000</v>
      </c>
      <c r="R14" s="60">
        <v>13347</v>
      </c>
      <c r="S14" s="61">
        <v>0</v>
      </c>
      <c r="V14" s="25"/>
    </row>
    <row r="15" spans="1:22" x14ac:dyDescent="0.3">
      <c r="A15" s="18">
        <v>2</v>
      </c>
      <c r="B15" s="13">
        <v>850181</v>
      </c>
      <c r="C15" s="14">
        <v>163527000</v>
      </c>
      <c r="D15" s="18">
        <v>14319</v>
      </c>
      <c r="E15" s="18">
        <v>0</v>
      </c>
      <c r="G15" s="45"/>
      <c r="H15" s="52">
        <v>2</v>
      </c>
      <c r="I15" s="53">
        <v>850181</v>
      </c>
      <c r="J15" s="54">
        <v>163527000</v>
      </c>
      <c r="K15" s="55">
        <v>14319</v>
      </c>
      <c r="L15" s="56">
        <v>0</v>
      </c>
      <c r="O15" s="52">
        <v>2</v>
      </c>
      <c r="P15" s="53">
        <v>850181</v>
      </c>
      <c r="Q15" s="54">
        <v>163527000</v>
      </c>
      <c r="R15" s="55">
        <v>14319</v>
      </c>
      <c r="S15" s="56">
        <v>0</v>
      </c>
      <c r="V15" s="25"/>
    </row>
    <row r="16" spans="1:22" x14ac:dyDescent="0.3">
      <c r="A16" s="18">
        <v>2</v>
      </c>
      <c r="B16" s="13">
        <v>431797</v>
      </c>
      <c r="C16" s="14">
        <v>165333000</v>
      </c>
      <c r="D16" s="18">
        <v>13021</v>
      </c>
      <c r="E16" s="18">
        <v>0</v>
      </c>
      <c r="G16" s="45"/>
      <c r="H16" s="57">
        <v>2</v>
      </c>
      <c r="I16" s="58">
        <v>431797</v>
      </c>
      <c r="J16" s="59">
        <v>165333000</v>
      </c>
      <c r="K16" s="60">
        <v>13021</v>
      </c>
      <c r="L16" s="61">
        <v>0</v>
      </c>
      <c r="O16" s="57">
        <v>2</v>
      </c>
      <c r="P16" s="58">
        <v>431797</v>
      </c>
      <c r="Q16" s="59">
        <v>165333000</v>
      </c>
      <c r="R16" s="60">
        <v>13021</v>
      </c>
      <c r="S16" s="61">
        <v>0</v>
      </c>
      <c r="V16" s="25"/>
    </row>
    <row r="17" spans="1:22" x14ac:dyDescent="0.3">
      <c r="A17" s="18">
        <v>2</v>
      </c>
      <c r="B17" s="13">
        <v>265883</v>
      </c>
      <c r="C17" s="14">
        <v>159243000</v>
      </c>
      <c r="D17" s="18">
        <v>12891</v>
      </c>
      <c r="E17" s="18">
        <v>0</v>
      </c>
      <c r="G17" s="45"/>
      <c r="H17" s="52">
        <v>2</v>
      </c>
      <c r="I17" s="53">
        <v>265883</v>
      </c>
      <c r="J17" s="54">
        <v>159243000</v>
      </c>
      <c r="K17" s="55">
        <v>12891</v>
      </c>
      <c r="L17" s="56">
        <v>0</v>
      </c>
      <c r="O17" s="52">
        <v>2</v>
      </c>
      <c r="P17" s="53">
        <v>265883</v>
      </c>
      <c r="Q17" s="54">
        <v>159243000</v>
      </c>
      <c r="R17" s="55">
        <v>12891</v>
      </c>
      <c r="S17" s="56">
        <v>0</v>
      </c>
      <c r="V17" s="25"/>
    </row>
    <row r="18" spans="1:22" x14ac:dyDescent="0.3">
      <c r="A18" s="18">
        <v>2</v>
      </c>
      <c r="B18" s="13">
        <v>968963</v>
      </c>
      <c r="C18" s="14">
        <v>159544000</v>
      </c>
      <c r="D18" s="18">
        <v>10848</v>
      </c>
      <c r="E18" s="18">
        <v>0</v>
      </c>
      <c r="G18" s="45"/>
      <c r="H18" s="57">
        <v>2</v>
      </c>
      <c r="I18" s="58">
        <v>968963</v>
      </c>
      <c r="J18" s="59">
        <v>159544000</v>
      </c>
      <c r="K18" s="60">
        <v>10848</v>
      </c>
      <c r="L18" s="61">
        <v>0</v>
      </c>
      <c r="O18" s="57">
        <v>2</v>
      </c>
      <c r="P18" s="58">
        <v>968963</v>
      </c>
      <c r="Q18" s="59">
        <v>159544000</v>
      </c>
      <c r="R18" s="60">
        <v>10848</v>
      </c>
      <c r="S18" s="61">
        <v>0</v>
      </c>
      <c r="V18" s="25"/>
    </row>
    <row r="19" spans="1:22" x14ac:dyDescent="0.3">
      <c r="A19" s="18">
        <v>2</v>
      </c>
      <c r="B19" s="13">
        <v>661481</v>
      </c>
      <c r="C19" s="14">
        <v>158011000</v>
      </c>
      <c r="D19" s="18">
        <v>12627</v>
      </c>
      <c r="E19" s="18">
        <v>0</v>
      </c>
      <c r="G19" s="45"/>
      <c r="H19" s="52">
        <v>2</v>
      </c>
      <c r="I19" s="53">
        <v>661481</v>
      </c>
      <c r="J19" s="54">
        <v>158011000</v>
      </c>
      <c r="K19" s="55">
        <v>12627</v>
      </c>
      <c r="L19" s="56">
        <v>0</v>
      </c>
      <c r="O19" s="52">
        <v>2</v>
      </c>
      <c r="P19" s="53">
        <v>661481</v>
      </c>
      <c r="Q19" s="54">
        <v>158011000</v>
      </c>
      <c r="R19" s="55">
        <v>12627</v>
      </c>
      <c r="S19" s="56">
        <v>0</v>
      </c>
      <c r="V19" s="25"/>
    </row>
    <row r="20" spans="1:22" x14ac:dyDescent="0.3">
      <c r="A20" s="18">
        <v>2</v>
      </c>
      <c r="B20" s="13">
        <v>971899</v>
      </c>
      <c r="C20" s="14">
        <v>159761000</v>
      </c>
      <c r="D20" s="18">
        <v>12097</v>
      </c>
      <c r="E20" s="18">
        <v>0</v>
      </c>
      <c r="G20" s="45"/>
      <c r="H20" s="57">
        <v>2</v>
      </c>
      <c r="I20" s="58">
        <v>971899</v>
      </c>
      <c r="J20" s="59">
        <v>159761000</v>
      </c>
      <c r="K20" s="60">
        <v>12097</v>
      </c>
      <c r="L20" s="61">
        <v>0</v>
      </c>
      <c r="O20" s="57">
        <v>2</v>
      </c>
      <c r="P20" s="58">
        <v>971899</v>
      </c>
      <c r="Q20" s="59">
        <v>159761000</v>
      </c>
      <c r="R20" s="60">
        <v>12097</v>
      </c>
      <c r="S20" s="61">
        <v>0</v>
      </c>
      <c r="V20" s="25"/>
    </row>
    <row r="21" spans="1:22" x14ac:dyDescent="0.3">
      <c r="A21" s="18">
        <v>2</v>
      </c>
      <c r="B21" s="13">
        <v>669077</v>
      </c>
      <c r="C21" s="14">
        <v>159775000</v>
      </c>
      <c r="D21" s="18">
        <v>15015</v>
      </c>
      <c r="E21" s="18">
        <v>0</v>
      </c>
      <c r="G21" s="45"/>
      <c r="H21" s="52">
        <v>2</v>
      </c>
      <c r="I21" s="53">
        <v>669077</v>
      </c>
      <c r="J21" s="54">
        <v>159775000</v>
      </c>
      <c r="K21" s="55">
        <v>15015</v>
      </c>
      <c r="L21" s="56">
        <v>0</v>
      </c>
      <c r="O21" s="52">
        <v>2</v>
      </c>
      <c r="P21" s="53">
        <v>669077</v>
      </c>
      <c r="Q21" s="54">
        <v>159775000</v>
      </c>
      <c r="R21" s="55">
        <v>15015</v>
      </c>
      <c r="S21" s="56">
        <v>0</v>
      </c>
      <c r="V21" s="25"/>
    </row>
    <row r="22" spans="1:22" x14ac:dyDescent="0.3">
      <c r="A22" s="18">
        <v>2</v>
      </c>
      <c r="B22" s="13">
        <v>979031</v>
      </c>
      <c r="C22" s="14">
        <v>162407000</v>
      </c>
      <c r="D22" s="18">
        <v>11719</v>
      </c>
      <c r="E22" s="18">
        <v>0</v>
      </c>
      <c r="G22" s="45"/>
      <c r="H22" s="57">
        <v>2</v>
      </c>
      <c r="I22" s="58">
        <v>979031</v>
      </c>
      <c r="J22" s="59">
        <v>162407000</v>
      </c>
      <c r="K22" s="60">
        <v>11719</v>
      </c>
      <c r="L22" s="61">
        <v>0</v>
      </c>
      <c r="O22" s="57">
        <v>2</v>
      </c>
      <c r="P22" s="58">
        <v>979031</v>
      </c>
      <c r="Q22" s="59">
        <v>162407000</v>
      </c>
      <c r="R22" s="60">
        <v>11719</v>
      </c>
      <c r="S22" s="61">
        <v>0</v>
      </c>
      <c r="V22" s="25"/>
    </row>
    <row r="23" spans="1:22" x14ac:dyDescent="0.3">
      <c r="A23" s="18">
        <v>2</v>
      </c>
      <c r="B23" s="13">
        <v>376283</v>
      </c>
      <c r="C23" s="14">
        <v>163037000</v>
      </c>
      <c r="D23" s="18">
        <v>12189</v>
      </c>
      <c r="E23" s="18">
        <v>0</v>
      </c>
      <c r="G23" s="45"/>
      <c r="H23" s="52">
        <v>2</v>
      </c>
      <c r="I23" s="53">
        <v>376283</v>
      </c>
      <c r="J23" s="54">
        <v>163037000</v>
      </c>
      <c r="K23" s="55">
        <v>12189</v>
      </c>
      <c r="L23" s="56">
        <v>0</v>
      </c>
      <c r="O23" s="52">
        <v>2</v>
      </c>
      <c r="P23" s="53">
        <v>376283</v>
      </c>
      <c r="Q23" s="54">
        <v>163037000</v>
      </c>
      <c r="R23" s="55">
        <v>12189</v>
      </c>
      <c r="S23" s="56">
        <v>0</v>
      </c>
      <c r="V23" s="25"/>
    </row>
    <row r="24" spans="1:22" x14ac:dyDescent="0.3">
      <c r="A24" s="77">
        <v>2</v>
      </c>
      <c r="B24" s="15">
        <v>10</v>
      </c>
      <c r="C24" s="16">
        <v>167650000</v>
      </c>
      <c r="D24" s="77">
        <v>12970</v>
      </c>
      <c r="E24" s="77">
        <v>1</v>
      </c>
      <c r="G24" s="45"/>
      <c r="H24" s="62">
        <v>2</v>
      </c>
      <c r="I24" s="63">
        <v>10</v>
      </c>
      <c r="J24" s="67">
        <v>167237000</v>
      </c>
      <c r="K24" s="65">
        <v>12869</v>
      </c>
      <c r="L24" s="66">
        <v>1</v>
      </c>
      <c r="M24" s="43">
        <f>J24/$C24-1</f>
        <v>-2.4634655532359551E-3</v>
      </c>
      <c r="O24" s="62">
        <v>2</v>
      </c>
      <c r="P24" s="63">
        <v>10</v>
      </c>
      <c r="Q24" s="67">
        <v>167622000</v>
      </c>
      <c r="R24" s="65">
        <v>12014</v>
      </c>
      <c r="S24" s="66">
        <v>1</v>
      </c>
      <c r="T24" s="43">
        <f>Q24/$C24-1</f>
        <v>-1.6701461377865989E-4</v>
      </c>
      <c r="V24" s="25"/>
    </row>
    <row r="25" spans="1:22" x14ac:dyDescent="0.3">
      <c r="A25" s="79">
        <v>2</v>
      </c>
      <c r="B25" s="17">
        <v>20</v>
      </c>
      <c r="C25" s="80">
        <v>176162000</v>
      </c>
      <c r="D25" s="79">
        <v>13194</v>
      </c>
      <c r="E25" s="79">
        <v>11</v>
      </c>
      <c r="G25" s="45"/>
      <c r="H25" s="68">
        <v>2</v>
      </c>
      <c r="I25" s="69">
        <v>20</v>
      </c>
      <c r="J25" s="70">
        <v>175938000</v>
      </c>
      <c r="K25" s="71">
        <v>13146</v>
      </c>
      <c r="L25" s="72">
        <v>11</v>
      </c>
      <c r="M25" s="43">
        <f>J25/$C25-1</f>
        <v>-1.2715568624334095E-3</v>
      </c>
      <c r="O25" s="68">
        <v>2</v>
      </c>
      <c r="P25" s="69">
        <v>20</v>
      </c>
      <c r="Q25" s="70">
        <v>175392000</v>
      </c>
      <c r="R25" s="71">
        <v>11584</v>
      </c>
      <c r="S25" s="72">
        <v>11</v>
      </c>
      <c r="T25" s="43">
        <f>Q25/$C25-1</f>
        <v>-4.3709767146149492E-3</v>
      </c>
      <c r="V25" s="25"/>
    </row>
    <row r="26" spans="1:22" x14ac:dyDescent="0.3">
      <c r="A26" s="18">
        <v>3</v>
      </c>
      <c r="B26" s="13">
        <v>997751</v>
      </c>
      <c r="C26" s="14">
        <v>171080000</v>
      </c>
      <c r="D26" s="18">
        <v>10520</v>
      </c>
      <c r="E26" s="18">
        <v>0</v>
      </c>
      <c r="G26" s="74"/>
      <c r="H26" s="57">
        <v>3</v>
      </c>
      <c r="I26" s="58">
        <v>997751</v>
      </c>
      <c r="J26" s="59">
        <v>171080000</v>
      </c>
      <c r="K26" s="60">
        <v>10520</v>
      </c>
      <c r="L26" s="61">
        <v>0</v>
      </c>
      <c r="O26" s="57">
        <v>3</v>
      </c>
      <c r="P26" s="58">
        <v>997751</v>
      </c>
      <c r="Q26" s="59">
        <v>171080000</v>
      </c>
      <c r="R26" s="60">
        <v>10520</v>
      </c>
      <c r="S26" s="61">
        <v>0</v>
      </c>
      <c r="V26" s="82"/>
    </row>
    <row r="27" spans="1:22" x14ac:dyDescent="0.3">
      <c r="A27" s="18">
        <v>3</v>
      </c>
      <c r="B27" s="13">
        <v>850181</v>
      </c>
      <c r="C27" s="14">
        <v>173544000</v>
      </c>
      <c r="D27" s="18">
        <v>13288</v>
      </c>
      <c r="E27" s="18">
        <v>0</v>
      </c>
      <c r="G27" s="74"/>
      <c r="H27" s="52">
        <v>3</v>
      </c>
      <c r="I27" s="53">
        <v>850181</v>
      </c>
      <c r="J27" s="54">
        <v>173544000</v>
      </c>
      <c r="K27" s="55">
        <v>13288</v>
      </c>
      <c r="L27" s="56">
        <v>0</v>
      </c>
      <c r="O27" s="52">
        <v>3</v>
      </c>
      <c r="P27" s="53">
        <v>850181</v>
      </c>
      <c r="Q27" s="54">
        <v>173544000</v>
      </c>
      <c r="R27" s="55">
        <v>13288</v>
      </c>
      <c r="S27" s="56">
        <v>0</v>
      </c>
      <c r="V27" s="82"/>
    </row>
    <row r="28" spans="1:22" x14ac:dyDescent="0.3">
      <c r="A28" s="18">
        <v>3</v>
      </c>
      <c r="B28" s="13">
        <v>431797</v>
      </c>
      <c r="C28" s="14">
        <v>174356000</v>
      </c>
      <c r="D28" s="18">
        <v>10292</v>
      </c>
      <c r="E28" s="18">
        <v>0</v>
      </c>
      <c r="G28" s="74"/>
      <c r="H28" s="57">
        <v>3</v>
      </c>
      <c r="I28" s="58">
        <v>431797</v>
      </c>
      <c r="J28" s="59">
        <v>174356000</v>
      </c>
      <c r="K28" s="60">
        <v>10292</v>
      </c>
      <c r="L28" s="61">
        <v>0</v>
      </c>
      <c r="O28" s="57">
        <v>3</v>
      </c>
      <c r="P28" s="58">
        <v>431797</v>
      </c>
      <c r="Q28" s="59">
        <v>174356000</v>
      </c>
      <c r="R28" s="60">
        <v>10292</v>
      </c>
      <c r="S28" s="61">
        <v>0</v>
      </c>
      <c r="V28" s="82"/>
    </row>
    <row r="29" spans="1:22" x14ac:dyDescent="0.3">
      <c r="A29" s="18">
        <v>3</v>
      </c>
      <c r="B29" s="13">
        <v>265883</v>
      </c>
      <c r="C29" s="14">
        <v>170135000</v>
      </c>
      <c r="D29" s="18">
        <v>10095</v>
      </c>
      <c r="E29" s="18">
        <v>0</v>
      </c>
      <c r="G29" s="74"/>
      <c r="H29" s="52">
        <v>3</v>
      </c>
      <c r="I29" s="53">
        <v>265883</v>
      </c>
      <c r="J29" s="54">
        <v>170135000</v>
      </c>
      <c r="K29" s="55">
        <v>10095</v>
      </c>
      <c r="L29" s="56">
        <v>0</v>
      </c>
      <c r="O29" s="52">
        <v>3</v>
      </c>
      <c r="P29" s="53">
        <v>265883</v>
      </c>
      <c r="Q29" s="54">
        <v>170135000</v>
      </c>
      <c r="R29" s="55">
        <v>10095</v>
      </c>
      <c r="S29" s="56">
        <v>0</v>
      </c>
      <c r="V29" s="82"/>
    </row>
    <row r="30" spans="1:22" x14ac:dyDescent="0.3">
      <c r="A30" s="18">
        <v>3</v>
      </c>
      <c r="B30" s="13">
        <v>968963</v>
      </c>
      <c r="C30" s="14">
        <v>174475000</v>
      </c>
      <c r="D30" s="18">
        <v>12195</v>
      </c>
      <c r="E30" s="18">
        <v>0</v>
      </c>
      <c r="G30" s="74"/>
      <c r="H30" s="57">
        <v>3</v>
      </c>
      <c r="I30" s="58">
        <v>968963</v>
      </c>
      <c r="J30" s="59">
        <v>174475000</v>
      </c>
      <c r="K30" s="60">
        <v>12195</v>
      </c>
      <c r="L30" s="61">
        <v>0</v>
      </c>
      <c r="O30" s="57">
        <v>3</v>
      </c>
      <c r="P30" s="58">
        <v>968963</v>
      </c>
      <c r="Q30" s="59">
        <v>174475000</v>
      </c>
      <c r="R30" s="60">
        <v>12195</v>
      </c>
      <c r="S30" s="61">
        <v>0</v>
      </c>
      <c r="V30" s="82"/>
    </row>
    <row r="31" spans="1:22" x14ac:dyDescent="0.3">
      <c r="A31" s="18">
        <v>3</v>
      </c>
      <c r="B31" s="13">
        <v>661481</v>
      </c>
      <c r="C31" s="14">
        <v>174552000</v>
      </c>
      <c r="D31" s="18">
        <v>11544</v>
      </c>
      <c r="E31" s="18">
        <v>0</v>
      </c>
      <c r="G31" s="74"/>
      <c r="H31" s="52">
        <v>3</v>
      </c>
      <c r="I31" s="53">
        <v>661481</v>
      </c>
      <c r="J31" s="54">
        <v>174552000</v>
      </c>
      <c r="K31" s="55">
        <v>11544</v>
      </c>
      <c r="L31" s="56">
        <v>0</v>
      </c>
      <c r="O31" s="52">
        <v>3</v>
      </c>
      <c r="P31" s="53">
        <v>661481</v>
      </c>
      <c r="Q31" s="54">
        <v>174552000</v>
      </c>
      <c r="R31" s="55">
        <v>11544</v>
      </c>
      <c r="S31" s="56">
        <v>0</v>
      </c>
      <c r="V31" s="82"/>
    </row>
    <row r="32" spans="1:22" x14ac:dyDescent="0.3">
      <c r="A32" s="18">
        <v>3</v>
      </c>
      <c r="B32" s="13">
        <v>971899</v>
      </c>
      <c r="C32" s="14">
        <v>175119000</v>
      </c>
      <c r="D32" s="18">
        <v>12063</v>
      </c>
      <c r="E32" s="18">
        <v>0</v>
      </c>
      <c r="G32" s="74"/>
      <c r="H32" s="57">
        <v>3</v>
      </c>
      <c r="I32" s="58">
        <v>971899</v>
      </c>
      <c r="J32" s="59">
        <v>175119000</v>
      </c>
      <c r="K32" s="60">
        <v>12063</v>
      </c>
      <c r="L32" s="61">
        <v>0</v>
      </c>
      <c r="O32" s="57">
        <v>3</v>
      </c>
      <c r="P32" s="58">
        <v>971899</v>
      </c>
      <c r="Q32" s="59">
        <v>175119000</v>
      </c>
      <c r="R32" s="60">
        <v>12063</v>
      </c>
      <c r="S32" s="61">
        <v>0</v>
      </c>
      <c r="V32" s="82"/>
    </row>
    <row r="33" spans="1:22" x14ac:dyDescent="0.3">
      <c r="A33" s="18">
        <v>3</v>
      </c>
      <c r="B33" s="13">
        <v>669077</v>
      </c>
      <c r="C33" s="14">
        <v>171486000</v>
      </c>
      <c r="D33" s="18">
        <v>12382</v>
      </c>
      <c r="E33" s="18">
        <v>0</v>
      </c>
      <c r="G33" s="74"/>
      <c r="H33" s="52">
        <v>3</v>
      </c>
      <c r="I33" s="53">
        <v>669077</v>
      </c>
      <c r="J33" s="54">
        <v>171486000</v>
      </c>
      <c r="K33" s="55">
        <v>12382</v>
      </c>
      <c r="L33" s="56">
        <v>0</v>
      </c>
      <c r="O33" s="52">
        <v>3</v>
      </c>
      <c r="P33" s="53">
        <v>669077</v>
      </c>
      <c r="Q33" s="54">
        <v>171486000</v>
      </c>
      <c r="R33" s="55">
        <v>12382</v>
      </c>
      <c r="S33" s="56">
        <v>0</v>
      </c>
      <c r="V33" s="82"/>
    </row>
    <row r="34" spans="1:22" x14ac:dyDescent="0.3">
      <c r="A34" s="18">
        <v>3</v>
      </c>
      <c r="B34" s="13">
        <v>979031</v>
      </c>
      <c r="C34" s="14">
        <v>174622000</v>
      </c>
      <c r="D34" s="18">
        <v>12734</v>
      </c>
      <c r="E34" s="18">
        <v>0</v>
      </c>
      <c r="G34" s="74"/>
      <c r="H34" s="57">
        <v>3</v>
      </c>
      <c r="I34" s="58">
        <v>979031</v>
      </c>
      <c r="J34" s="59">
        <v>174622000</v>
      </c>
      <c r="K34" s="60">
        <v>12734</v>
      </c>
      <c r="L34" s="61">
        <v>0</v>
      </c>
      <c r="O34" s="57">
        <v>3</v>
      </c>
      <c r="P34" s="58">
        <v>979031</v>
      </c>
      <c r="Q34" s="59">
        <v>174622000</v>
      </c>
      <c r="R34" s="60">
        <v>12734</v>
      </c>
      <c r="S34" s="61">
        <v>0</v>
      </c>
      <c r="V34" s="82"/>
    </row>
    <row r="35" spans="1:22" x14ac:dyDescent="0.3">
      <c r="A35" s="18">
        <v>3</v>
      </c>
      <c r="B35" s="13">
        <v>376283</v>
      </c>
      <c r="C35" s="14">
        <v>171486000</v>
      </c>
      <c r="D35" s="18">
        <v>12502</v>
      </c>
      <c r="E35" s="18">
        <v>0</v>
      </c>
      <c r="G35" s="74"/>
      <c r="H35" s="52">
        <v>3</v>
      </c>
      <c r="I35" s="53">
        <v>376283</v>
      </c>
      <c r="J35" s="54">
        <v>171486000</v>
      </c>
      <c r="K35" s="55">
        <v>12502</v>
      </c>
      <c r="L35" s="56">
        <v>0</v>
      </c>
      <c r="M35" s="43"/>
      <c r="O35" s="52">
        <v>3</v>
      </c>
      <c r="P35" s="53">
        <v>376283</v>
      </c>
      <c r="Q35" s="54">
        <v>171486000</v>
      </c>
      <c r="R35" s="55">
        <v>12502</v>
      </c>
      <c r="S35" s="56">
        <v>0</v>
      </c>
      <c r="T35" s="43"/>
      <c r="V35" s="82"/>
    </row>
    <row r="36" spans="1:22" x14ac:dyDescent="0.3">
      <c r="A36" s="77">
        <v>3</v>
      </c>
      <c r="B36" s="15">
        <v>10</v>
      </c>
      <c r="C36" s="81">
        <v>176414000</v>
      </c>
      <c r="D36" s="77">
        <v>10118</v>
      </c>
      <c r="E36" s="77">
        <v>1</v>
      </c>
      <c r="G36" s="74"/>
      <c r="H36" s="62">
        <v>3</v>
      </c>
      <c r="I36" s="63">
        <v>10</v>
      </c>
      <c r="J36" s="76">
        <v>175546000</v>
      </c>
      <c r="K36" s="65">
        <v>11642</v>
      </c>
      <c r="L36" s="66">
        <v>1</v>
      </c>
      <c r="M36" s="43">
        <f>J36/$C36-1</f>
        <v>-4.9202444250456834E-3</v>
      </c>
      <c r="O36" s="62">
        <v>3</v>
      </c>
      <c r="P36" s="63">
        <v>10</v>
      </c>
      <c r="Q36" s="76">
        <v>176127000</v>
      </c>
      <c r="R36" s="65">
        <v>11039</v>
      </c>
      <c r="S36" s="66">
        <v>1</v>
      </c>
      <c r="T36" s="43">
        <f>Q36/$C36-1</f>
        <v>-1.6268550115070557E-3</v>
      </c>
      <c r="V36" s="82"/>
    </row>
    <row r="37" spans="1:22" x14ac:dyDescent="0.3">
      <c r="A37" s="79">
        <v>3</v>
      </c>
      <c r="B37" s="17">
        <v>30</v>
      </c>
      <c r="C37" s="80">
        <v>176162000</v>
      </c>
      <c r="D37" s="79">
        <v>13194</v>
      </c>
      <c r="E37" s="79">
        <v>11</v>
      </c>
      <c r="G37" s="75"/>
      <c r="H37" s="68">
        <v>3</v>
      </c>
      <c r="I37" s="69">
        <v>30</v>
      </c>
      <c r="J37" s="70">
        <v>175938000</v>
      </c>
      <c r="K37" s="71">
        <v>13146</v>
      </c>
      <c r="L37" s="72">
        <v>11</v>
      </c>
      <c r="M37" s="43">
        <f>J37/$C37-1</f>
        <v>-1.2715568624334095E-3</v>
      </c>
      <c r="O37" s="68">
        <v>3</v>
      </c>
      <c r="P37" s="69">
        <v>30</v>
      </c>
      <c r="Q37" s="70">
        <v>175392000</v>
      </c>
      <c r="R37" s="71">
        <v>11584</v>
      </c>
      <c r="S37" s="72">
        <v>11</v>
      </c>
      <c r="T37" s="43">
        <f>Q37/$C37-1</f>
        <v>-4.3709767146149492E-3</v>
      </c>
      <c r="V37" s="82"/>
    </row>
    <row r="38" spans="1:22" x14ac:dyDescent="0.3">
      <c r="A38"/>
      <c r="B38"/>
      <c r="C38"/>
      <c r="D38"/>
      <c r="E38"/>
      <c r="H38" s="57"/>
      <c r="I38" s="58"/>
      <c r="J38" s="59"/>
      <c r="K38" s="60"/>
      <c r="L38" s="61"/>
      <c r="O38" s="57"/>
      <c r="P38" s="58"/>
      <c r="Q38" s="59"/>
      <c r="R38" s="60"/>
      <c r="S38" s="61"/>
    </row>
    <row r="39" spans="1:22" x14ac:dyDescent="0.3">
      <c r="A39"/>
      <c r="B39"/>
      <c r="C39"/>
      <c r="D39"/>
      <c r="E39"/>
      <c r="H39" s="52"/>
      <c r="I39" s="53"/>
      <c r="J39" s="54"/>
      <c r="K39" s="55"/>
      <c r="L39" s="56"/>
      <c r="O39" s="52"/>
      <c r="P39" s="53"/>
      <c r="Q39" s="54"/>
      <c r="R39" s="55"/>
      <c r="S39" s="56"/>
    </row>
    <row r="40" spans="1:22" x14ac:dyDescent="0.3">
      <c r="A40"/>
      <c r="B40"/>
      <c r="C40"/>
      <c r="D40"/>
      <c r="E40"/>
      <c r="H40" s="57"/>
      <c r="I40" s="58"/>
      <c r="J40" s="59"/>
      <c r="K40" s="60"/>
      <c r="L40" s="61"/>
      <c r="O40" s="57"/>
      <c r="P40" s="58"/>
      <c r="Q40" s="59"/>
      <c r="R40" s="60"/>
      <c r="S40" s="61"/>
    </row>
    <row r="41" spans="1:22" x14ac:dyDescent="0.3">
      <c r="A41"/>
      <c r="B41"/>
      <c r="C41"/>
      <c r="D41"/>
      <c r="E41"/>
      <c r="H41" s="52"/>
      <c r="I41" s="53"/>
      <c r="J41" s="54"/>
      <c r="K41" s="55"/>
      <c r="L41" s="56"/>
      <c r="O41" s="52"/>
      <c r="P41" s="53"/>
      <c r="Q41" s="54"/>
      <c r="R41" s="55"/>
      <c r="S41" s="56"/>
    </row>
    <row r="42" spans="1:22" x14ac:dyDescent="0.3">
      <c r="A42"/>
      <c r="B42"/>
      <c r="C42"/>
      <c r="D42"/>
      <c r="E42"/>
      <c r="H42" s="57"/>
      <c r="I42" s="58"/>
      <c r="J42" s="59"/>
      <c r="K42" s="60"/>
      <c r="L42" s="61"/>
      <c r="O42" s="57"/>
      <c r="P42" s="58"/>
      <c r="Q42" s="59"/>
      <c r="R42" s="60"/>
      <c r="S42" s="61"/>
    </row>
    <row r="43" spans="1:22" x14ac:dyDescent="0.3">
      <c r="A43"/>
      <c r="B43"/>
      <c r="C43"/>
      <c r="D43"/>
      <c r="E43"/>
      <c r="H43" s="52"/>
      <c r="I43" s="53"/>
      <c r="J43" s="54"/>
      <c r="K43" s="55"/>
      <c r="L43" s="56"/>
      <c r="O43" s="52"/>
      <c r="P43" s="53"/>
      <c r="Q43" s="54"/>
      <c r="R43" s="55"/>
      <c r="S43" s="56"/>
    </row>
    <row r="44" spans="1:22" x14ac:dyDescent="0.3">
      <c r="A44"/>
      <c r="B44"/>
      <c r="C44"/>
      <c r="D44"/>
      <c r="E44"/>
      <c r="H44" s="57"/>
      <c r="I44" s="58"/>
      <c r="J44" s="59"/>
      <c r="K44" s="60"/>
      <c r="L44" s="61"/>
      <c r="O44" s="57"/>
      <c r="P44" s="58"/>
      <c r="Q44" s="59"/>
      <c r="R44" s="60"/>
      <c r="S44" s="61"/>
    </row>
    <row r="45" spans="1:22" x14ac:dyDescent="0.3">
      <c r="A45"/>
      <c r="B45"/>
      <c r="C45"/>
      <c r="D45"/>
      <c r="E45"/>
      <c r="H45" s="52"/>
      <c r="I45" s="53"/>
      <c r="J45" s="54"/>
      <c r="K45" s="55"/>
      <c r="L45" s="56"/>
      <c r="O45" s="52"/>
      <c r="P45" s="53"/>
      <c r="Q45" s="54"/>
      <c r="R45" s="55"/>
      <c r="S45" s="56"/>
    </row>
    <row r="46" spans="1:22" x14ac:dyDescent="0.3">
      <c r="A46"/>
      <c r="B46"/>
      <c r="C46"/>
      <c r="D46"/>
      <c r="E46"/>
      <c r="H46" s="57"/>
      <c r="I46" s="58"/>
      <c r="J46" s="59"/>
      <c r="K46" s="60"/>
      <c r="L46" s="61"/>
      <c r="O46" s="57"/>
      <c r="P46" s="58"/>
      <c r="Q46" s="59"/>
      <c r="R46" s="60"/>
      <c r="S46" s="61"/>
    </row>
    <row r="47" spans="1:22" x14ac:dyDescent="0.3">
      <c r="A47"/>
      <c r="B47"/>
      <c r="C47"/>
      <c r="D47"/>
      <c r="E47"/>
      <c r="H47" s="62"/>
      <c r="I47" s="63"/>
      <c r="J47" s="67"/>
      <c r="K47" s="65"/>
      <c r="L47" s="66"/>
      <c r="O47" s="62"/>
      <c r="P47" s="63"/>
      <c r="Q47" s="67"/>
      <c r="R47" s="65"/>
      <c r="S47" s="66"/>
    </row>
    <row r="48" spans="1:22" x14ac:dyDescent="0.3">
      <c r="A48"/>
      <c r="B48"/>
      <c r="C48"/>
      <c r="D48"/>
      <c r="E48"/>
      <c r="H48" s="57"/>
      <c r="I48" s="60"/>
      <c r="J48" s="60"/>
      <c r="K48" s="60"/>
      <c r="L48" s="61"/>
      <c r="O48" s="57"/>
      <c r="P48" s="60"/>
      <c r="Q48" s="60"/>
      <c r="R48" s="60"/>
      <c r="S48" s="61"/>
    </row>
    <row r="49" spans="1:19" x14ac:dyDescent="0.3">
      <c r="A49"/>
      <c r="B49"/>
      <c r="C49"/>
      <c r="D49"/>
      <c r="E49"/>
      <c r="H49" s="52"/>
      <c r="I49" s="55"/>
      <c r="J49" s="55"/>
      <c r="K49" s="55"/>
      <c r="L49" s="56"/>
      <c r="O49" s="52"/>
      <c r="P49" s="55"/>
      <c r="Q49" s="55"/>
      <c r="R49" s="55"/>
      <c r="S49" s="56"/>
    </row>
  </sheetData>
  <conditionalFormatting sqref="M13:M37">
    <cfRule type="cellIs" dxfId="1" priority="2" operator="lessThan">
      <formula>0</formula>
    </cfRule>
  </conditionalFormatting>
  <conditionalFormatting sqref="T13:T37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70AA-4808-47C4-AB67-13814C91AB1C}">
  <dimension ref="A1:N25"/>
  <sheetViews>
    <sheetView showGridLines="0" zoomScale="85" zoomScaleNormal="85" workbookViewId="0">
      <selection activeCell="K31" sqref="K31"/>
    </sheetView>
  </sheetViews>
  <sheetFormatPr defaultRowHeight="14.4" x14ac:dyDescent="0.3"/>
  <cols>
    <col min="1" max="1" width="13.5546875" bestFit="1" customWidth="1"/>
    <col min="2" max="2" width="8.21875" bestFit="1" customWidth="1"/>
    <col min="3" max="3" width="16.44140625" customWidth="1"/>
    <col min="4" max="4" width="13.21875" bestFit="1" customWidth="1"/>
    <col min="5" max="5" width="11.21875" bestFit="1" customWidth="1"/>
    <col min="8" max="8" width="11.6640625" bestFit="1" customWidth="1"/>
    <col min="9" max="9" width="7.77734375" bestFit="1" customWidth="1"/>
    <col min="10" max="10" width="15.33203125" bestFit="1" customWidth="1"/>
    <col min="11" max="11" width="11.33203125" bestFit="1" customWidth="1"/>
    <col min="12" max="12" width="9.77734375" bestFit="1" customWidth="1"/>
  </cols>
  <sheetData>
    <row r="1" spans="1:14" x14ac:dyDescent="0.3">
      <c r="A1" t="s">
        <v>5</v>
      </c>
      <c r="H1" t="s">
        <v>6</v>
      </c>
    </row>
    <row r="2" spans="1:14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H2" s="26" t="s">
        <v>0</v>
      </c>
      <c r="I2" s="27" t="s">
        <v>1</v>
      </c>
      <c r="J2" s="27" t="s">
        <v>2</v>
      </c>
      <c r="K2" s="27" t="s">
        <v>3</v>
      </c>
      <c r="L2" s="28" t="s">
        <v>4</v>
      </c>
    </row>
    <row r="3" spans="1:14" x14ac:dyDescent="0.3">
      <c r="A3">
        <v>1</v>
      </c>
      <c r="B3" s="2">
        <v>997751</v>
      </c>
      <c r="C3" s="1">
        <v>167951000</v>
      </c>
      <c r="D3">
        <v>10127</v>
      </c>
      <c r="E3">
        <v>0</v>
      </c>
      <c r="H3" s="22">
        <v>1</v>
      </c>
      <c r="I3" s="29">
        <v>997751</v>
      </c>
      <c r="J3" s="30">
        <v>167951000</v>
      </c>
      <c r="K3" s="23">
        <v>10127</v>
      </c>
      <c r="L3" s="24">
        <v>0</v>
      </c>
    </row>
    <row r="4" spans="1:14" x14ac:dyDescent="0.3">
      <c r="A4">
        <v>1</v>
      </c>
      <c r="B4" s="2">
        <v>850181</v>
      </c>
      <c r="C4" s="1">
        <v>172739000</v>
      </c>
      <c r="D4">
        <v>12443</v>
      </c>
      <c r="E4">
        <v>0</v>
      </c>
      <c r="H4" s="19">
        <v>1</v>
      </c>
      <c r="I4" s="31">
        <v>850181</v>
      </c>
      <c r="J4" s="32">
        <v>172739000</v>
      </c>
      <c r="K4" s="20">
        <v>12443</v>
      </c>
      <c r="L4" s="21">
        <v>0</v>
      </c>
    </row>
    <row r="5" spans="1:14" x14ac:dyDescent="0.3">
      <c r="A5">
        <v>1</v>
      </c>
      <c r="B5" s="2">
        <v>431797</v>
      </c>
      <c r="C5" s="1">
        <v>170730000</v>
      </c>
      <c r="D5">
        <v>13370</v>
      </c>
      <c r="E5">
        <v>0</v>
      </c>
      <c r="H5" s="22">
        <v>1</v>
      </c>
      <c r="I5" s="29">
        <v>431797</v>
      </c>
      <c r="J5" s="30">
        <v>170730000</v>
      </c>
      <c r="K5" s="23">
        <v>13370</v>
      </c>
      <c r="L5" s="24">
        <v>0</v>
      </c>
    </row>
    <row r="6" spans="1:14" x14ac:dyDescent="0.3">
      <c r="A6">
        <v>1</v>
      </c>
      <c r="B6" s="2">
        <v>265883</v>
      </c>
      <c r="C6" s="1">
        <v>170303000</v>
      </c>
      <c r="D6">
        <v>11831</v>
      </c>
      <c r="E6">
        <v>0</v>
      </c>
      <c r="H6" s="19">
        <v>1</v>
      </c>
      <c r="I6" s="31">
        <v>265883</v>
      </c>
      <c r="J6" s="32">
        <v>170303000</v>
      </c>
      <c r="K6" s="20">
        <v>11831</v>
      </c>
      <c r="L6" s="21">
        <v>0</v>
      </c>
    </row>
    <row r="7" spans="1:14" x14ac:dyDescent="0.3">
      <c r="A7">
        <v>1</v>
      </c>
      <c r="B7" s="2">
        <v>968963</v>
      </c>
      <c r="C7" s="1">
        <v>170254000</v>
      </c>
      <c r="D7">
        <v>9798</v>
      </c>
      <c r="E7">
        <v>0</v>
      </c>
      <c r="H7" s="22">
        <v>1</v>
      </c>
      <c r="I7" s="29">
        <v>968963</v>
      </c>
      <c r="J7" s="30">
        <v>170254000</v>
      </c>
      <c r="K7" s="23">
        <v>9798</v>
      </c>
      <c r="L7" s="24">
        <v>0</v>
      </c>
    </row>
    <row r="8" spans="1:14" x14ac:dyDescent="0.3">
      <c r="A8">
        <v>1</v>
      </c>
      <c r="B8" s="2">
        <v>661481</v>
      </c>
      <c r="C8" s="1">
        <v>166075000</v>
      </c>
      <c r="D8">
        <v>13195</v>
      </c>
      <c r="E8">
        <v>0</v>
      </c>
      <c r="H8" s="19">
        <v>1</v>
      </c>
      <c r="I8" s="31">
        <v>661481</v>
      </c>
      <c r="J8" s="32">
        <v>166075000</v>
      </c>
      <c r="K8" s="20">
        <v>13195</v>
      </c>
      <c r="L8" s="21">
        <v>0</v>
      </c>
    </row>
    <row r="9" spans="1:14" x14ac:dyDescent="0.3">
      <c r="A9">
        <v>1</v>
      </c>
      <c r="B9" s="2">
        <v>971899</v>
      </c>
      <c r="C9" s="1">
        <v>169267000</v>
      </c>
      <c r="D9">
        <v>11899</v>
      </c>
      <c r="E9">
        <v>0</v>
      </c>
      <c r="H9" s="22">
        <v>1</v>
      </c>
      <c r="I9" s="29">
        <v>971899</v>
      </c>
      <c r="J9" s="30">
        <v>169267000</v>
      </c>
      <c r="K9" s="23">
        <v>11899</v>
      </c>
      <c r="L9" s="24">
        <v>0</v>
      </c>
    </row>
    <row r="10" spans="1:14" x14ac:dyDescent="0.3">
      <c r="A10">
        <v>1</v>
      </c>
      <c r="B10" s="2">
        <v>669077</v>
      </c>
      <c r="C10" s="1">
        <v>166586000</v>
      </c>
      <c r="D10">
        <v>13362</v>
      </c>
      <c r="E10">
        <v>0</v>
      </c>
      <c r="H10" s="19">
        <v>1</v>
      </c>
      <c r="I10" s="31">
        <v>669077</v>
      </c>
      <c r="J10" s="32">
        <v>166586000</v>
      </c>
      <c r="K10" s="20">
        <v>13362</v>
      </c>
      <c r="L10" s="21">
        <v>0</v>
      </c>
    </row>
    <row r="11" spans="1:14" x14ac:dyDescent="0.3">
      <c r="A11">
        <v>1</v>
      </c>
      <c r="B11" s="2">
        <v>979031</v>
      </c>
      <c r="C11" s="1">
        <v>168854000</v>
      </c>
      <c r="D11">
        <v>13478</v>
      </c>
      <c r="E11">
        <v>0</v>
      </c>
      <c r="H11" s="22">
        <v>1</v>
      </c>
      <c r="I11" s="29">
        <v>979031</v>
      </c>
      <c r="J11" s="30">
        <v>168854000</v>
      </c>
      <c r="K11" s="23">
        <v>13478</v>
      </c>
      <c r="L11" s="24">
        <v>0</v>
      </c>
    </row>
    <row r="12" spans="1:14" x14ac:dyDescent="0.3">
      <c r="A12">
        <v>1</v>
      </c>
      <c r="B12" s="2">
        <v>376283</v>
      </c>
      <c r="C12" s="1">
        <v>169400000</v>
      </c>
      <c r="D12">
        <v>11600</v>
      </c>
      <c r="E12">
        <v>0</v>
      </c>
      <c r="G12" s="25"/>
      <c r="H12" s="19">
        <v>1</v>
      </c>
      <c r="I12" s="31">
        <v>376283</v>
      </c>
      <c r="J12" s="32">
        <v>169400000</v>
      </c>
      <c r="K12" s="20">
        <v>11600</v>
      </c>
      <c r="L12" s="21">
        <v>0</v>
      </c>
    </row>
    <row r="13" spans="1:14" x14ac:dyDescent="0.3">
      <c r="A13" s="3">
        <v>1</v>
      </c>
      <c r="B13" s="4">
        <v>10</v>
      </c>
      <c r="C13" s="11">
        <v>174678000</v>
      </c>
      <c r="D13" s="3">
        <v>12326</v>
      </c>
      <c r="E13" s="3">
        <v>1</v>
      </c>
      <c r="G13" s="25"/>
      <c r="H13" s="33">
        <v>1</v>
      </c>
      <c r="I13" s="34">
        <v>10</v>
      </c>
      <c r="J13" s="35">
        <v>175504000</v>
      </c>
      <c r="K13" s="36">
        <v>10328</v>
      </c>
      <c r="L13" s="37">
        <v>1</v>
      </c>
      <c r="N13" s="43">
        <f>J13/C13-1</f>
        <v>4.7287008094893945E-3</v>
      </c>
    </row>
    <row r="14" spans="1:14" x14ac:dyDescent="0.3">
      <c r="A14">
        <v>2</v>
      </c>
      <c r="B14" s="2">
        <v>997751</v>
      </c>
      <c r="C14" s="1">
        <v>155393000</v>
      </c>
      <c r="D14">
        <v>11761</v>
      </c>
      <c r="E14">
        <v>0</v>
      </c>
      <c r="G14" s="25"/>
      <c r="H14" s="19">
        <v>2</v>
      </c>
      <c r="I14" s="31">
        <v>997751</v>
      </c>
      <c r="J14" s="32">
        <v>155393000</v>
      </c>
      <c r="K14" s="20">
        <v>11761</v>
      </c>
      <c r="L14" s="21">
        <v>0</v>
      </c>
    </row>
    <row r="15" spans="1:14" x14ac:dyDescent="0.3">
      <c r="A15">
        <v>2</v>
      </c>
      <c r="B15" s="2">
        <v>850181</v>
      </c>
      <c r="C15" s="1">
        <v>162169000</v>
      </c>
      <c r="D15">
        <v>12233</v>
      </c>
      <c r="E15">
        <v>0</v>
      </c>
      <c r="G15" s="25"/>
      <c r="H15" s="22">
        <v>2</v>
      </c>
      <c r="I15" s="29">
        <v>850181</v>
      </c>
      <c r="J15" s="30">
        <v>162169000</v>
      </c>
      <c r="K15" s="23">
        <v>12233</v>
      </c>
      <c r="L15" s="24">
        <v>0</v>
      </c>
    </row>
    <row r="16" spans="1:14" x14ac:dyDescent="0.3">
      <c r="A16">
        <v>2</v>
      </c>
      <c r="B16" s="2">
        <v>431797</v>
      </c>
      <c r="C16" s="1">
        <v>159012000</v>
      </c>
      <c r="D16">
        <v>12844</v>
      </c>
      <c r="E16">
        <v>0</v>
      </c>
      <c r="G16" s="25"/>
      <c r="H16" s="19">
        <v>2</v>
      </c>
      <c r="I16" s="31">
        <v>431797</v>
      </c>
      <c r="J16" s="32">
        <v>159012000</v>
      </c>
      <c r="K16" s="20">
        <v>12844</v>
      </c>
      <c r="L16" s="21">
        <v>0</v>
      </c>
    </row>
    <row r="17" spans="1:14" x14ac:dyDescent="0.3">
      <c r="A17">
        <v>2</v>
      </c>
      <c r="B17" s="2">
        <v>265883</v>
      </c>
      <c r="C17" s="1">
        <v>159712000</v>
      </c>
      <c r="D17">
        <v>10744</v>
      </c>
      <c r="E17">
        <v>0</v>
      </c>
      <c r="G17" s="25"/>
      <c r="H17" s="22">
        <v>2</v>
      </c>
      <c r="I17" s="29">
        <v>265883</v>
      </c>
      <c r="J17" s="30">
        <v>159712000</v>
      </c>
      <c r="K17" s="23">
        <v>10744</v>
      </c>
      <c r="L17" s="24">
        <v>0</v>
      </c>
    </row>
    <row r="18" spans="1:14" x14ac:dyDescent="0.3">
      <c r="A18">
        <v>2</v>
      </c>
      <c r="B18" s="2">
        <v>968963</v>
      </c>
      <c r="C18" s="1">
        <v>154735000</v>
      </c>
      <c r="D18">
        <v>12615</v>
      </c>
      <c r="E18">
        <v>0</v>
      </c>
      <c r="G18" s="25"/>
      <c r="H18" s="19">
        <v>2</v>
      </c>
      <c r="I18" s="31">
        <v>968963</v>
      </c>
      <c r="J18" s="32">
        <v>154735000</v>
      </c>
      <c r="K18" s="20">
        <v>12615</v>
      </c>
      <c r="L18" s="21">
        <v>0</v>
      </c>
    </row>
    <row r="19" spans="1:14" x14ac:dyDescent="0.3">
      <c r="A19">
        <v>2</v>
      </c>
      <c r="B19" s="2">
        <v>661481</v>
      </c>
      <c r="C19" s="1">
        <v>165004000</v>
      </c>
      <c r="D19">
        <v>12908</v>
      </c>
      <c r="E19">
        <v>0</v>
      </c>
      <c r="G19" s="25"/>
      <c r="H19" s="22">
        <v>2</v>
      </c>
      <c r="I19" s="29">
        <v>661481</v>
      </c>
      <c r="J19" s="30">
        <v>165004000</v>
      </c>
      <c r="K19" s="23">
        <v>12908</v>
      </c>
      <c r="L19" s="24">
        <v>0</v>
      </c>
    </row>
    <row r="20" spans="1:14" x14ac:dyDescent="0.3">
      <c r="A20">
        <v>2</v>
      </c>
      <c r="B20" s="2">
        <v>971899</v>
      </c>
      <c r="C20" s="1">
        <v>155883000</v>
      </c>
      <c r="D20">
        <v>9251</v>
      </c>
      <c r="E20">
        <v>0</v>
      </c>
      <c r="G20" s="25"/>
      <c r="H20" s="19">
        <v>2</v>
      </c>
      <c r="I20" s="31">
        <v>971899</v>
      </c>
      <c r="J20" s="32">
        <v>155883000</v>
      </c>
      <c r="K20" s="20">
        <v>9251</v>
      </c>
      <c r="L20" s="21">
        <v>0</v>
      </c>
    </row>
    <row r="21" spans="1:14" x14ac:dyDescent="0.3">
      <c r="A21">
        <v>2</v>
      </c>
      <c r="B21" s="2">
        <v>669077</v>
      </c>
      <c r="C21" s="1">
        <v>157738000</v>
      </c>
      <c r="D21">
        <v>13626</v>
      </c>
      <c r="E21">
        <v>0</v>
      </c>
      <c r="G21" s="25"/>
      <c r="H21" s="22">
        <v>2</v>
      </c>
      <c r="I21" s="29">
        <v>669077</v>
      </c>
      <c r="J21" s="30">
        <v>157738000</v>
      </c>
      <c r="K21" s="23">
        <v>13626</v>
      </c>
      <c r="L21" s="24">
        <v>0</v>
      </c>
    </row>
    <row r="22" spans="1:14" x14ac:dyDescent="0.3">
      <c r="A22">
        <v>2</v>
      </c>
      <c r="B22" s="2">
        <v>979031</v>
      </c>
      <c r="C22" s="1">
        <v>157843000</v>
      </c>
      <c r="D22">
        <v>11971</v>
      </c>
      <c r="E22">
        <v>0</v>
      </c>
      <c r="G22" s="25"/>
      <c r="H22" s="19">
        <v>2</v>
      </c>
      <c r="I22" s="31">
        <v>979031</v>
      </c>
      <c r="J22" s="32">
        <v>157843000</v>
      </c>
      <c r="K22" s="20">
        <v>11971</v>
      </c>
      <c r="L22" s="21">
        <v>0</v>
      </c>
    </row>
    <row r="23" spans="1:14" x14ac:dyDescent="0.3">
      <c r="A23">
        <v>2</v>
      </c>
      <c r="B23" s="2">
        <v>376283</v>
      </c>
      <c r="C23" s="1">
        <v>159509000</v>
      </c>
      <c r="D23">
        <v>12773</v>
      </c>
      <c r="E23">
        <v>0</v>
      </c>
      <c r="G23" s="25"/>
      <c r="H23" s="22">
        <v>2</v>
      </c>
      <c r="I23" s="29">
        <v>376283</v>
      </c>
      <c r="J23" s="30">
        <v>159509000</v>
      </c>
      <c r="K23" s="23">
        <v>12773</v>
      </c>
      <c r="L23" s="24">
        <v>0</v>
      </c>
    </row>
    <row r="24" spans="1:14" x14ac:dyDescent="0.3">
      <c r="A24" s="3">
        <v>2</v>
      </c>
      <c r="B24" s="4">
        <v>10</v>
      </c>
      <c r="C24" s="5">
        <v>166558000</v>
      </c>
      <c r="D24" s="3">
        <v>11566</v>
      </c>
      <c r="E24" s="3">
        <v>1</v>
      </c>
      <c r="G24" s="25"/>
      <c r="H24" s="33">
        <v>2</v>
      </c>
      <c r="I24" s="34">
        <v>10</v>
      </c>
      <c r="J24" s="38">
        <v>166236000</v>
      </c>
      <c r="K24" s="36">
        <v>11092</v>
      </c>
      <c r="L24" s="37">
        <v>1</v>
      </c>
      <c r="N24" s="43">
        <f>J24/C24-1</f>
        <v>-1.9332604858367519E-3</v>
      </c>
    </row>
    <row r="25" spans="1:14" x14ac:dyDescent="0.3">
      <c r="A25" s="6">
        <v>2</v>
      </c>
      <c r="B25" s="7">
        <v>20</v>
      </c>
      <c r="C25" s="8">
        <v>171087000</v>
      </c>
      <c r="D25" s="6">
        <v>12639</v>
      </c>
      <c r="E25" s="6">
        <v>11</v>
      </c>
      <c r="G25" s="25"/>
      <c r="H25" s="39">
        <v>2</v>
      </c>
      <c r="I25" s="40">
        <v>20</v>
      </c>
      <c r="J25" s="48">
        <v>171906000</v>
      </c>
      <c r="K25" s="41">
        <v>11482</v>
      </c>
      <c r="L25" s="42">
        <v>11</v>
      </c>
      <c r="N25" s="43">
        <f>J25/C25-1</f>
        <v>4.7870381735608536E-3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583D-C4E4-4ECE-BB92-8AE1C02D9072}">
  <dimension ref="A1:N25"/>
  <sheetViews>
    <sheetView showGridLines="0" zoomScaleNormal="100" workbookViewId="0">
      <selection sqref="A1:H1"/>
    </sheetView>
  </sheetViews>
  <sheetFormatPr defaultRowHeight="14.4" x14ac:dyDescent="0.3"/>
  <cols>
    <col min="1" max="1" width="13.5546875" bestFit="1" customWidth="1"/>
    <col min="2" max="2" width="8.21875" bestFit="1" customWidth="1"/>
    <col min="3" max="3" width="15" bestFit="1" customWidth="1"/>
    <col min="4" max="4" width="13.21875" bestFit="1" customWidth="1"/>
    <col min="5" max="5" width="11.21875" bestFit="1" customWidth="1"/>
    <col min="8" max="8" width="11.6640625" bestFit="1" customWidth="1"/>
    <col min="9" max="9" width="7.77734375" bestFit="1" customWidth="1"/>
    <col min="10" max="10" width="15.33203125" bestFit="1" customWidth="1"/>
    <col min="11" max="11" width="11.33203125" bestFit="1" customWidth="1"/>
  </cols>
  <sheetData>
    <row r="1" spans="1:14" x14ac:dyDescent="0.3">
      <c r="A1" t="s">
        <v>5</v>
      </c>
      <c r="H1" t="s">
        <v>6</v>
      </c>
    </row>
    <row r="2" spans="1:14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G2" s="44"/>
      <c r="H2" s="26" t="s">
        <v>0</v>
      </c>
      <c r="I2" s="27" t="s">
        <v>1</v>
      </c>
      <c r="J2" s="27" t="s">
        <v>2</v>
      </c>
      <c r="K2" s="27" t="s">
        <v>3</v>
      </c>
      <c r="L2" s="28" t="s">
        <v>4</v>
      </c>
    </row>
    <row r="3" spans="1:14" x14ac:dyDescent="0.3">
      <c r="A3">
        <v>1</v>
      </c>
      <c r="B3" s="2">
        <v>997751</v>
      </c>
      <c r="C3" s="1">
        <v>164759000</v>
      </c>
      <c r="D3">
        <v>13303</v>
      </c>
      <c r="E3">
        <v>0</v>
      </c>
      <c r="G3" s="44"/>
      <c r="H3" s="22">
        <v>1</v>
      </c>
      <c r="I3" s="29">
        <v>997751</v>
      </c>
      <c r="J3" s="30">
        <v>164759000</v>
      </c>
      <c r="K3" s="23">
        <v>13303</v>
      </c>
      <c r="L3" s="24">
        <v>0</v>
      </c>
    </row>
    <row r="4" spans="1:14" x14ac:dyDescent="0.3">
      <c r="A4">
        <v>1</v>
      </c>
      <c r="B4" s="2">
        <v>850181</v>
      </c>
      <c r="C4" s="1">
        <v>159439000</v>
      </c>
      <c r="D4">
        <v>12823</v>
      </c>
      <c r="E4">
        <v>0</v>
      </c>
      <c r="G4" s="44"/>
      <c r="H4" s="19">
        <v>1</v>
      </c>
      <c r="I4" s="31">
        <v>850181</v>
      </c>
      <c r="J4" s="32">
        <v>159439000</v>
      </c>
      <c r="K4" s="20">
        <v>12823</v>
      </c>
      <c r="L4" s="21">
        <v>0</v>
      </c>
    </row>
    <row r="5" spans="1:14" x14ac:dyDescent="0.3">
      <c r="A5">
        <v>1</v>
      </c>
      <c r="B5" s="2">
        <v>431797</v>
      </c>
      <c r="C5" s="1">
        <v>159124000</v>
      </c>
      <c r="D5">
        <v>14348</v>
      </c>
      <c r="E5">
        <v>0</v>
      </c>
      <c r="G5" s="44"/>
      <c r="H5" s="22">
        <v>1</v>
      </c>
      <c r="I5" s="29">
        <v>431797</v>
      </c>
      <c r="J5" s="30">
        <v>159124000</v>
      </c>
      <c r="K5" s="23">
        <v>14348</v>
      </c>
      <c r="L5" s="24">
        <v>0</v>
      </c>
    </row>
    <row r="6" spans="1:14" x14ac:dyDescent="0.3">
      <c r="A6">
        <v>1</v>
      </c>
      <c r="B6" s="2">
        <v>265883</v>
      </c>
      <c r="C6" s="1">
        <v>162512000</v>
      </c>
      <c r="D6">
        <v>10464</v>
      </c>
      <c r="E6">
        <v>0</v>
      </c>
      <c r="G6" s="44"/>
      <c r="H6" s="19">
        <v>1</v>
      </c>
      <c r="I6" s="31">
        <v>265883</v>
      </c>
      <c r="J6" s="32">
        <v>162512000</v>
      </c>
      <c r="K6" s="20">
        <v>10464</v>
      </c>
      <c r="L6" s="21">
        <v>0</v>
      </c>
    </row>
    <row r="7" spans="1:14" x14ac:dyDescent="0.3">
      <c r="A7">
        <v>1</v>
      </c>
      <c r="B7" s="2">
        <v>968963</v>
      </c>
      <c r="C7" s="1">
        <v>162680000</v>
      </c>
      <c r="D7">
        <v>11360</v>
      </c>
      <c r="E7">
        <v>0</v>
      </c>
      <c r="G7" s="44"/>
      <c r="H7" s="22">
        <v>1</v>
      </c>
      <c r="I7" s="29">
        <v>968963</v>
      </c>
      <c r="J7" s="30">
        <v>162680000</v>
      </c>
      <c r="K7" s="23">
        <v>11360</v>
      </c>
      <c r="L7" s="24">
        <v>0</v>
      </c>
    </row>
    <row r="8" spans="1:14" x14ac:dyDescent="0.3">
      <c r="A8">
        <v>1</v>
      </c>
      <c r="B8" s="2">
        <v>661481</v>
      </c>
      <c r="C8" s="1">
        <v>161735000</v>
      </c>
      <c r="D8">
        <v>11895</v>
      </c>
      <c r="E8">
        <v>0</v>
      </c>
      <c r="G8" s="44"/>
      <c r="H8" s="19">
        <v>1</v>
      </c>
      <c r="I8" s="31">
        <v>661481</v>
      </c>
      <c r="J8" s="32">
        <v>161735000</v>
      </c>
      <c r="K8" s="20">
        <v>11895</v>
      </c>
      <c r="L8" s="21">
        <v>0</v>
      </c>
    </row>
    <row r="9" spans="1:14" x14ac:dyDescent="0.3">
      <c r="A9">
        <v>1</v>
      </c>
      <c r="B9" s="2">
        <v>971899</v>
      </c>
      <c r="C9" s="1">
        <v>162442000</v>
      </c>
      <c r="D9">
        <v>11594</v>
      </c>
      <c r="E9">
        <v>0</v>
      </c>
      <c r="G9" s="44"/>
      <c r="H9" s="22">
        <v>1</v>
      </c>
      <c r="I9" s="29">
        <v>971899</v>
      </c>
      <c r="J9" s="30">
        <v>162442000</v>
      </c>
      <c r="K9" s="23">
        <v>11594</v>
      </c>
      <c r="L9" s="24">
        <v>0</v>
      </c>
    </row>
    <row r="10" spans="1:14" x14ac:dyDescent="0.3">
      <c r="A10">
        <v>1</v>
      </c>
      <c r="B10" s="2">
        <v>669077</v>
      </c>
      <c r="C10" s="1">
        <v>161966000</v>
      </c>
      <c r="D10">
        <v>11742</v>
      </c>
      <c r="E10">
        <v>0</v>
      </c>
      <c r="G10" s="44"/>
      <c r="H10" s="19">
        <v>1</v>
      </c>
      <c r="I10" s="31">
        <v>669077</v>
      </c>
      <c r="J10" s="32">
        <v>161966000</v>
      </c>
      <c r="K10" s="20">
        <v>11742</v>
      </c>
      <c r="L10" s="21">
        <v>0</v>
      </c>
    </row>
    <row r="11" spans="1:14" x14ac:dyDescent="0.3">
      <c r="A11">
        <v>1</v>
      </c>
      <c r="B11" s="2">
        <v>979031</v>
      </c>
      <c r="C11" s="1">
        <v>160888000</v>
      </c>
      <c r="D11">
        <v>11216</v>
      </c>
      <c r="E11">
        <v>0</v>
      </c>
      <c r="G11" s="44"/>
      <c r="H11" s="22">
        <v>1</v>
      </c>
      <c r="I11" s="29">
        <v>979031</v>
      </c>
      <c r="J11" s="30">
        <v>160888000</v>
      </c>
      <c r="K11" s="23">
        <v>11216</v>
      </c>
      <c r="L11" s="24">
        <v>0</v>
      </c>
    </row>
    <row r="12" spans="1:14" x14ac:dyDescent="0.3">
      <c r="A12">
        <v>1</v>
      </c>
      <c r="B12" s="2">
        <v>376283</v>
      </c>
      <c r="C12" s="1">
        <v>160958000</v>
      </c>
      <c r="D12">
        <v>13326</v>
      </c>
      <c r="E12">
        <v>0</v>
      </c>
      <c r="G12" s="45">
        <v>0.41666666666666669</v>
      </c>
      <c r="H12" s="19">
        <v>1</v>
      </c>
      <c r="I12" s="31">
        <v>376283</v>
      </c>
      <c r="J12" s="32">
        <v>160958000</v>
      </c>
      <c r="K12" s="20">
        <v>13326</v>
      </c>
      <c r="L12" s="21">
        <v>0</v>
      </c>
    </row>
    <row r="13" spans="1:14" x14ac:dyDescent="0.3">
      <c r="A13" s="3">
        <v>1</v>
      </c>
      <c r="B13" s="4">
        <v>10</v>
      </c>
      <c r="C13" s="5">
        <v>166600000</v>
      </c>
      <c r="D13" s="3">
        <v>11920</v>
      </c>
      <c r="E13" s="3">
        <v>1</v>
      </c>
      <c r="G13" s="45">
        <v>0.45833333333333331</v>
      </c>
      <c r="H13" s="33">
        <v>1</v>
      </c>
      <c r="I13" s="34">
        <v>10</v>
      </c>
      <c r="J13" s="38">
        <v>167650000</v>
      </c>
      <c r="K13" s="36">
        <v>11650</v>
      </c>
      <c r="L13" s="37">
        <v>1</v>
      </c>
      <c r="N13" s="43">
        <f>J13/C13-1</f>
        <v>6.302521008403339E-3</v>
      </c>
    </row>
    <row r="14" spans="1:14" x14ac:dyDescent="0.3">
      <c r="A14">
        <v>2</v>
      </c>
      <c r="B14" s="2">
        <v>997751</v>
      </c>
      <c r="C14" s="1">
        <v>158284000</v>
      </c>
      <c r="D14">
        <v>10748</v>
      </c>
      <c r="E14">
        <v>0</v>
      </c>
      <c r="G14" s="45">
        <v>0.5</v>
      </c>
      <c r="H14" s="19">
        <v>2</v>
      </c>
      <c r="I14" s="31">
        <v>997751</v>
      </c>
      <c r="J14" s="32">
        <v>158284000</v>
      </c>
      <c r="K14" s="20">
        <v>10748</v>
      </c>
      <c r="L14" s="21">
        <v>0</v>
      </c>
    </row>
    <row r="15" spans="1:14" x14ac:dyDescent="0.3">
      <c r="A15">
        <v>2</v>
      </c>
      <c r="B15" s="2">
        <v>850181</v>
      </c>
      <c r="C15" s="1">
        <v>154350000</v>
      </c>
      <c r="D15">
        <v>12910</v>
      </c>
      <c r="E15">
        <v>0</v>
      </c>
      <c r="G15" s="45">
        <v>0.54166666666666663</v>
      </c>
      <c r="H15" s="22">
        <v>2</v>
      </c>
      <c r="I15" s="29">
        <v>850181</v>
      </c>
      <c r="J15" s="30">
        <v>154350000</v>
      </c>
      <c r="K15" s="23">
        <v>12910</v>
      </c>
      <c r="L15" s="24">
        <v>0</v>
      </c>
    </row>
    <row r="16" spans="1:14" x14ac:dyDescent="0.3">
      <c r="A16">
        <v>2</v>
      </c>
      <c r="B16" s="2">
        <v>431797</v>
      </c>
      <c r="C16" s="1">
        <v>155113000</v>
      </c>
      <c r="D16">
        <v>11441</v>
      </c>
      <c r="E16">
        <v>0</v>
      </c>
      <c r="G16" s="45">
        <v>0.58333333333333337</v>
      </c>
      <c r="H16" s="19">
        <v>2</v>
      </c>
      <c r="I16" s="31">
        <v>431797</v>
      </c>
      <c r="J16" s="32">
        <v>155113000</v>
      </c>
      <c r="K16" s="20">
        <v>11441</v>
      </c>
      <c r="L16" s="21">
        <v>0</v>
      </c>
    </row>
    <row r="17" spans="1:14" x14ac:dyDescent="0.3">
      <c r="A17">
        <v>2</v>
      </c>
      <c r="B17" s="2">
        <v>265883</v>
      </c>
      <c r="C17" s="1">
        <v>154896000</v>
      </c>
      <c r="D17">
        <v>11032</v>
      </c>
      <c r="E17">
        <v>0</v>
      </c>
      <c r="G17" s="45">
        <v>0.625</v>
      </c>
      <c r="H17" s="22">
        <v>2</v>
      </c>
      <c r="I17" s="29">
        <v>265883</v>
      </c>
      <c r="J17" s="30">
        <v>154896000</v>
      </c>
      <c r="K17" s="23">
        <v>11032</v>
      </c>
      <c r="L17" s="24">
        <v>0</v>
      </c>
    </row>
    <row r="18" spans="1:14" x14ac:dyDescent="0.3">
      <c r="A18">
        <v>2</v>
      </c>
      <c r="B18" s="2">
        <v>968963</v>
      </c>
      <c r="C18" s="1">
        <v>155057000</v>
      </c>
      <c r="D18">
        <v>13489</v>
      </c>
      <c r="E18">
        <v>0</v>
      </c>
      <c r="G18" s="45">
        <v>0.66666666666666663</v>
      </c>
      <c r="H18" s="19">
        <v>2</v>
      </c>
      <c r="I18" s="31">
        <v>968963</v>
      </c>
      <c r="J18" s="32">
        <v>155057000</v>
      </c>
      <c r="K18" s="20">
        <v>13489</v>
      </c>
      <c r="L18" s="21">
        <v>0</v>
      </c>
    </row>
    <row r="19" spans="1:14" x14ac:dyDescent="0.3">
      <c r="A19">
        <v>2</v>
      </c>
      <c r="B19" s="2">
        <v>661481</v>
      </c>
      <c r="C19" s="1">
        <v>155694000</v>
      </c>
      <c r="D19">
        <v>13758</v>
      </c>
      <c r="E19">
        <v>0</v>
      </c>
      <c r="G19" s="45">
        <v>0.70833333333333337</v>
      </c>
      <c r="H19" s="22">
        <v>2</v>
      </c>
      <c r="I19" s="29">
        <v>661481</v>
      </c>
      <c r="J19" s="30">
        <v>155694000</v>
      </c>
      <c r="K19" s="23">
        <v>13758</v>
      </c>
      <c r="L19" s="24">
        <v>0</v>
      </c>
    </row>
    <row r="20" spans="1:14" x14ac:dyDescent="0.3">
      <c r="A20">
        <v>2</v>
      </c>
      <c r="B20" s="2">
        <v>971899</v>
      </c>
      <c r="C20" s="1">
        <v>156478000</v>
      </c>
      <c r="D20">
        <v>12646</v>
      </c>
      <c r="E20">
        <v>0</v>
      </c>
      <c r="G20" s="45">
        <v>0.75</v>
      </c>
      <c r="H20" s="19">
        <v>2</v>
      </c>
      <c r="I20" s="31">
        <v>971899</v>
      </c>
      <c r="J20" s="32">
        <v>156478000</v>
      </c>
      <c r="K20" s="20">
        <v>12646</v>
      </c>
      <c r="L20" s="21">
        <v>0</v>
      </c>
    </row>
    <row r="21" spans="1:14" x14ac:dyDescent="0.3">
      <c r="A21">
        <v>2</v>
      </c>
      <c r="B21" s="2">
        <v>669077</v>
      </c>
      <c r="C21" s="1">
        <v>158431000</v>
      </c>
      <c r="D21">
        <v>15247</v>
      </c>
      <c r="E21">
        <v>0</v>
      </c>
      <c r="G21" s="45">
        <v>0.79166666666666663</v>
      </c>
      <c r="H21" s="22">
        <v>2</v>
      </c>
      <c r="I21" s="29">
        <v>669077</v>
      </c>
      <c r="J21" s="30">
        <v>158431000</v>
      </c>
      <c r="K21" s="23">
        <v>15247</v>
      </c>
      <c r="L21" s="24">
        <v>0</v>
      </c>
    </row>
    <row r="22" spans="1:14" x14ac:dyDescent="0.3">
      <c r="A22">
        <v>2</v>
      </c>
      <c r="B22" s="2">
        <v>979031</v>
      </c>
      <c r="C22" s="1">
        <v>157234000</v>
      </c>
      <c r="D22">
        <v>11618</v>
      </c>
      <c r="E22">
        <v>0</v>
      </c>
      <c r="G22" s="45">
        <v>0.83333333333333337</v>
      </c>
      <c r="H22" s="19">
        <v>2</v>
      </c>
      <c r="I22" s="31">
        <v>979031</v>
      </c>
      <c r="J22" s="32">
        <v>157234000</v>
      </c>
      <c r="K22" s="20">
        <v>11618</v>
      </c>
      <c r="L22" s="21">
        <v>0</v>
      </c>
    </row>
    <row r="23" spans="1:14" x14ac:dyDescent="0.3">
      <c r="A23">
        <v>2</v>
      </c>
      <c r="B23" s="2">
        <v>376283</v>
      </c>
      <c r="C23" s="1">
        <v>157801000</v>
      </c>
      <c r="D23">
        <v>12257</v>
      </c>
      <c r="E23">
        <v>0</v>
      </c>
      <c r="G23" s="45">
        <v>0.875</v>
      </c>
      <c r="H23" s="22">
        <v>2</v>
      </c>
      <c r="I23" s="29">
        <v>376283</v>
      </c>
      <c r="J23" s="30">
        <v>157801000</v>
      </c>
      <c r="K23" s="23">
        <v>12257</v>
      </c>
      <c r="L23" s="24">
        <v>0</v>
      </c>
    </row>
    <row r="24" spans="1:14" x14ac:dyDescent="0.3">
      <c r="A24" s="3">
        <v>2</v>
      </c>
      <c r="B24" s="4">
        <v>10</v>
      </c>
      <c r="C24" s="5">
        <v>164556000</v>
      </c>
      <c r="D24" s="3">
        <v>13412</v>
      </c>
      <c r="E24" s="3">
        <v>1</v>
      </c>
      <c r="G24" s="45">
        <v>0.91666666666666663</v>
      </c>
      <c r="H24" s="33">
        <v>2</v>
      </c>
      <c r="I24" s="34">
        <v>10</v>
      </c>
      <c r="J24" s="38">
        <v>164542000</v>
      </c>
      <c r="K24" s="36">
        <v>13054</v>
      </c>
      <c r="L24" s="37">
        <v>1</v>
      </c>
      <c r="N24" s="43">
        <f>J24/C24-1</f>
        <v>-8.5077420452606134E-5</v>
      </c>
    </row>
    <row r="25" spans="1:14" x14ac:dyDescent="0.3">
      <c r="A25" s="6">
        <v>2</v>
      </c>
      <c r="B25" s="7">
        <v>20</v>
      </c>
      <c r="C25" s="12">
        <v>168000000</v>
      </c>
      <c r="D25" s="6">
        <v>11840</v>
      </c>
      <c r="E25" s="6">
        <v>11</v>
      </c>
      <c r="G25" s="46">
        <v>0.95833333333333337</v>
      </c>
      <c r="H25" s="39">
        <v>2</v>
      </c>
      <c r="I25" s="40">
        <v>20</v>
      </c>
      <c r="J25" s="47">
        <v>168021000</v>
      </c>
      <c r="K25" s="41">
        <v>12077</v>
      </c>
      <c r="L25" s="42">
        <v>11</v>
      </c>
      <c r="N25" s="43">
        <f>J25/C25-1</f>
        <v>1.2499999999993072E-4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c W q 5 q 0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C Y k M T I z 0 D G 3 2 Y q I 1 v Z h 5 C h R H Q x S B Z J E E b 5 9 K c k t K i V L v U Y l 3 X Y B t 9 G N d G H + o J O w A A A A D / / w M A U E s D B B Q A A g A I A A A A I Q C S o 0 B h y Q E A A D E L A A A T A A A A R m 9 y b X V s Y X M v U 2 V j d G l v b j E u b e y S T Y / T M B C G 7 5 X 2 P w z u p d W a K M 3 H H k A 5 Q N M V S C x f K a c N q r z J 0 B o 5 d m Q 7 h a r q f 8 c h l X a X N u L Y S 3 J x / M 7 o f W e S x 2 B h u Z K Q d e f s 9 W h k N k x j C W P i z + A r m k Z Y V i q z u l O l f 7 N 6 y 3 6 y 6 4 B A A g L t 1 Q j c k 6 l G F + i U u d l 6 q S q a C q W d 3 H K B 3 l x J 6 y 5 m Q t J X + S e J q e Z b z F 9 A e g c o Y V G 4 4 B 3 c c g m B H 4 T 5 2 I / B p a B w e f l 4 8 b t G z V s v t T J N x X S X H a 6 u o 9 y f e T 2 T e Y X Z k i m 9 T 1 H w i l v U C a G E w l y J p p I m i S k s Z K F K L t f J L I g D C l 8 a Z T G z O 4 H J 4 6 v 3 U U n 8 P q X d g m P y W a v K 1 U p 4 h 6 x E b d r 9 l + z B N R 4 r R 3 3 S f Q s K 9 0 f 9 j R B Z w Q T T J r G 6 e W o 5 3 z C 5 d o 7 L X Y 3 w i 9 s N f F C u E x + t l 5 p J 8 0 P p q h u + b T S T M 7 N Q 2 O / J m k k m C 8 7 c z b a O s q k e U B 8 O F A j K l 9 8 y c j 7 5 v 2 m 9 Y 1 I X u n G i r p l m l Y t 9 L + 1 N 5 L V 9 L n R P D G J 5 q j 4 Z 8 5 9 K 7 X 6 k q i 2 v 2 D m v i g v h a F D P a 4 f p 1 Y j L s 3 s 9 4 z j o 4 T i 8 O M d B D 8 f h w P H A 8 Q n H Y Q / H 0 c U 5 D n s 4 j g a O B 4 5 P O I 5 6 O I 4 v z n H U w 3 E 8 c D x w / J f j P w A A A P / / A w B Q S w E C L Q A U A A Y A C A A A A C E A K t 2 q Q N I A A A A 3 A Q A A E w A A A A A A A A A A A A A A A A A A A A A A W 0 N v b n R l b n R f V H l w Z X N d L n h t b F B L A Q I t A B Q A A g A I A A A A I Q D N x a r m r Q A A A P g A A A A S A A A A A A A A A A A A A A A A A A s D A A B D b 2 5 m a W c v U G F j a 2 F n Z S 5 4 b W x Q S w E C L Q A U A A I A C A A A A C E A k q N A Y c k B A A A x C w A A E w A A A A A A A A A A A A A A A A D o A w A A R m 9 y b X V s Y X M v U 2 V j d G l v b j E u b V B L B Q Y A A A A A A w A D A M I A A A D i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D A A A A A A A A D u L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A x J T I w U m V z d W x 0 Y W R v c 1 9 N b 2 Q w N l 9 C Y W p h J T J C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Q 6 N T c 6 M j k u O T E 1 O D A 2 N 1 o i L z 4 8 R W 5 0 c n k g V H l w Z T 0 i R m l s b E N v b H V t b l R 5 c G V z I i B W Y W x 1 Z T 0 i c 0 F 3 T U R B d 0 0 9 I i 8 + P E V u d H J 5 I F R 5 c G U 9 I k Z p b G x D b 2 x 1 b W 5 O Y W 1 l c y I g V m F s d W U 9 I n N b J n F 1 b 3 Q 7 a H l w Z X J w Y X J h b S Z x d W 9 0 O y w m c X V v d D t z Z W V k J n F 1 b 3 Q 7 L C Z x d W 9 0 O 2 d h b m F u Y 2 l h J n F 1 b 3 Q 7 L C Z x d W 9 0 O 3 B v c 1 9 v c H R p b W E m c X V v d D s s J n F 1 b 3 Q 7 c 2 V t a W x s Z X J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E 0 Z T h k Z T Q t N 2 N h N C 0 0 N T c z L W F h N D I t N G F h N T A 3 O W M 2 N G F h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I F J l c 3 V s d G F k b 3 N f T W 9 k M D Z f Q m F q Y S s y L 0 F 1 d G 9 S Z W 1 v d m V k Q 2 9 s d W 1 u c z E u e 2 h 5 c G V y c G F y Y W 0 s M H 0 m c X V v d D s s J n F 1 b 3 Q 7 U 2 V j d G l v b j E v M D E g U m V z d W x 0 Y W R v c 1 9 N b 2 Q w N l 9 C Y W p h K z I v Q X V 0 b 1 J l b W 9 2 Z W R D b 2 x 1 b W 5 z M S 5 7 c 2 V l Z C w x f S Z x d W 9 0 O y w m c X V v d D t T Z W N 0 a W 9 u M S 8 w M S B S Z X N 1 b H R h Z G 9 z X 0 1 v Z D A 2 X 0 J h a m E r M i 9 B d X R v U m V t b 3 Z l Z E N v b H V t b n M x L n t n Y W 5 h b m N p Y S w y f S Z x d W 9 0 O y w m c X V v d D t T Z W N 0 a W 9 u M S 8 w M S B S Z X N 1 b H R h Z G 9 z X 0 1 v Z D A 2 X 0 J h a m E r M i 9 B d X R v U m V t b 3 Z l Z E N v b H V t b n M x L n t w b 3 N f b 3 B 0 a W 1 h L D N 9 J n F 1 b 3 Q 7 L C Z x d W 9 0 O 1 N l Y 3 R p b 2 4 x L z A x I F J l c 3 V s d G F k b 3 N f T W 9 k M D Z f Q m F q Y S s y L 0 F 1 d G 9 S Z W 1 v d m V k Q 2 9 s d W 1 u c z E u e 3 N l b W l s b G V y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E g U m V z d W x 0 Y W R v c 1 9 N b 2 Q w N l 9 C Y W p h K z I v Q X V 0 b 1 J l b W 9 2 Z W R D b 2 x 1 b W 5 z M S 5 7 a H l w Z X J w Y X J h b S w w f S Z x d W 9 0 O y w m c X V v d D t T Z W N 0 a W 9 u M S 8 w M S B S Z X N 1 b H R h Z G 9 z X 0 1 v Z D A 2 X 0 J h a m E r M i 9 B d X R v U m V t b 3 Z l Z E N v b H V t b n M x L n t z Z W V k L D F 9 J n F 1 b 3 Q 7 L C Z x d W 9 0 O 1 N l Y 3 R p b 2 4 x L z A x I F J l c 3 V s d G F k b 3 N f T W 9 k M D Z f Q m F q Y S s y L 0 F 1 d G 9 S Z W 1 v d m V k Q 2 9 s d W 1 u c z E u e 2 d h b m F u Y 2 l h L D J 9 J n F 1 b 3 Q 7 L C Z x d W 9 0 O 1 N l Y 3 R p b 2 4 x L z A x I F J l c 3 V s d G F k b 3 N f T W 9 k M D Z f Q m F q Y S s y L 0 F 1 d G 9 S Z W 1 v d m V k Q 2 9 s d W 1 u c z E u e 3 B v c 1 9 v c H R p b W E s M 3 0 m c X V v d D s s J n F 1 b 3 Q 7 U 2 V j d G l v b j E v M D E g U m V z d W x 0 Y W R v c 1 9 N b 2 Q w N l 9 C Y W p h K z I v Q X V 0 b 1 J l b W 9 2 Z W R D b 2 x 1 b W 5 z M S 5 7 c 2 V t a W x s Z X J p b y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D I l M j B S Z X N 1 b H R h Z G 9 z X 0 1 v Z D A 2 X 0 J h a m E l M k I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U 6 M D U 6 M D Y u M T g 2 N D k 2 O V o i L z 4 8 R W 5 0 c n k g V H l w Z T 0 i R m l s b E N v b H V t b l R 5 c G V z I i B W Y W x 1 Z T 0 i c 0 F 3 T U R B d 0 0 9 I i 8 + P E V u d H J 5 I F R 5 c G U 9 I k Z p b G x D b 2 x 1 b W 5 O Y W 1 l c y I g V m F s d W U 9 I n N b J n F 1 b 3 Q 7 a H l w Z X J w Y X J h b S Z x d W 9 0 O y w m c X V v d D t z Z W V k J n F 1 b 3 Q 7 L C Z x d W 9 0 O 2 d h b m F u Y 2 l h J n F 1 b 3 Q 7 L C Z x d W 9 0 O 3 B v c 1 9 v c H R p b W E m c X V v d D s s J n F 1 b 3 Q 7 c 2 V t a W x s Z X J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J l M G M 1 N G Q t Y m R m M i 0 0 Z D g z L W I 1 O G Y t M D M w Y z g 5 M T g 0 Z j g y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I F J l c 3 V s d G F k b 3 N f T W 9 k M D Z f Q m F q Y S s z L 0 F 1 d G 9 S Z W 1 v d m V k Q 2 9 s d W 1 u c z E u e 2 h 5 c G V y c G F y Y W 0 s M H 0 m c X V v d D s s J n F 1 b 3 Q 7 U 2 V j d G l v b j E v M D I g U m V z d W x 0 Y W R v c 1 9 N b 2 Q w N l 9 C Y W p h K z M v Q X V 0 b 1 J l b W 9 2 Z W R D b 2 x 1 b W 5 z M S 5 7 c 2 V l Z C w x f S Z x d W 9 0 O y w m c X V v d D t T Z W N 0 a W 9 u M S 8 w M i B S Z X N 1 b H R h Z G 9 z X 0 1 v Z D A 2 X 0 J h a m E r M y 9 B d X R v U m V t b 3 Z l Z E N v b H V t b n M x L n t n Y W 5 h b m N p Y S w y f S Z x d W 9 0 O y w m c X V v d D t T Z W N 0 a W 9 u M S 8 w M i B S Z X N 1 b H R h Z G 9 z X 0 1 v Z D A 2 X 0 J h a m E r M y 9 B d X R v U m V t b 3 Z l Z E N v b H V t b n M x L n t w b 3 N f b 3 B 0 a W 1 h L D N 9 J n F 1 b 3 Q 7 L C Z x d W 9 0 O 1 N l Y 3 R p b 2 4 x L z A y I F J l c 3 V s d G F k b 3 N f T W 9 k M D Z f Q m F q Y S s z L 0 F 1 d G 9 S Z W 1 v d m V k Q 2 9 s d W 1 u c z E u e 3 N l b W l s b G V y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I g U m V z d W x 0 Y W R v c 1 9 N b 2 Q w N l 9 C Y W p h K z M v Q X V 0 b 1 J l b W 9 2 Z W R D b 2 x 1 b W 5 z M S 5 7 a H l w Z X J w Y X J h b S w w f S Z x d W 9 0 O y w m c X V v d D t T Z W N 0 a W 9 u M S 8 w M i B S Z X N 1 b H R h Z G 9 z X 0 1 v Z D A 2 X 0 J h a m E r M y 9 B d X R v U m V t b 3 Z l Z E N v b H V t b n M x L n t z Z W V k L D F 9 J n F 1 b 3 Q 7 L C Z x d W 9 0 O 1 N l Y 3 R p b 2 4 x L z A y I F J l c 3 V s d G F k b 3 N f T W 9 k M D Z f Q m F q Y S s z L 0 F 1 d G 9 S Z W 1 v d m V k Q 2 9 s d W 1 u c z E u e 2 d h b m F u Y 2 l h L D J 9 J n F 1 b 3 Q 7 L C Z x d W 9 0 O 1 N l Y 3 R p b 2 4 x L z A y I F J l c 3 V s d G F k b 3 N f T W 9 k M D Z f Q m F q Y S s z L 0 F 1 d G 9 S Z W 1 v d m V k Q 2 9 s d W 1 u c z E u e 3 B v c 1 9 v c H R p b W E s M 3 0 m c X V v d D s s J n F 1 b 3 Q 7 U 2 V j d G l v b j E v M D I g U m V z d W x 0 Y W R v c 1 9 N b 2 Q w N l 9 C Y W p h K z M v Q X V 0 b 1 J l b W 9 2 Z W R D b 2 x 1 b W 5 z M S 5 7 c 2 V t a W x s Z X J p b y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A y X 1 J l c 3 V s d G F k b 3 N f T W 9 k M D Z f Q m F q Y V 8 z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M D M l M j B S Z X N 1 b H R h Z G 9 z X 0 1 v Z D A 2 X 0 J h a m E l M k I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U 6 M D U 6 M D Y u M j A y M D Y 3 O F o i L z 4 8 R W 5 0 c n k g V H l w Z T 0 i R m l s b E N v b H V t b l R 5 c G V z I i B W Y W x 1 Z T 0 i c 0 F 3 T U R B d 0 0 9 I i 8 + P E V u d H J 5 I F R 5 c G U 9 I k Z p b G x D b 2 x 1 b W 5 O Y W 1 l c y I g V m F s d W U 9 I n N b J n F 1 b 3 Q 7 a H l w Z X J w Y X J h b S Z x d W 9 0 O y w m c X V v d D t z Z W V k J n F 1 b 3 Q 7 L C Z x d W 9 0 O 2 d h b m F u Y 2 l h J n F 1 b 3 Q 7 L C Z x d W 9 0 O 3 B v c 1 9 v c H R p b W E m c X V v d D s s J n F 1 b 3 Q 7 c 2 V t a W x s Z X J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M 2 N z h m Y W Q t O G Y 5 M C 0 0 N W M w L T g 4 Y W Q t N j B k Z D B h M T B h Y T Y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I F J l c 3 V s d G F k b 3 N f T W 9 k M D Z f Q m F q Y S s 0 L 0 F 1 d G 9 S Z W 1 v d m V k Q 2 9 s d W 1 u c z E u e 2 h 5 c G V y c G F y Y W 0 s M H 0 m c X V v d D s s J n F 1 b 3 Q 7 U 2 V j d G l v b j E v M D M g U m V z d W x 0 Y W R v c 1 9 N b 2 Q w N l 9 C Y W p h K z Q v Q X V 0 b 1 J l b W 9 2 Z W R D b 2 x 1 b W 5 z M S 5 7 c 2 V l Z C w x f S Z x d W 9 0 O y w m c X V v d D t T Z W N 0 a W 9 u M S 8 w M y B S Z X N 1 b H R h Z G 9 z X 0 1 v Z D A 2 X 0 J h a m E r N C 9 B d X R v U m V t b 3 Z l Z E N v b H V t b n M x L n t n Y W 5 h b m N p Y S w y f S Z x d W 9 0 O y w m c X V v d D t T Z W N 0 a W 9 u M S 8 w M y B S Z X N 1 b H R h Z G 9 z X 0 1 v Z D A 2 X 0 J h a m E r N C 9 B d X R v U m V t b 3 Z l Z E N v b H V t b n M x L n t w b 3 N f b 3 B 0 a W 1 h L D N 9 J n F 1 b 3 Q 7 L C Z x d W 9 0 O 1 N l Y 3 R p b 2 4 x L z A z I F J l c 3 V s d G F k b 3 N f T W 9 k M D Z f Q m F q Y S s 0 L 0 F 1 d G 9 S Z W 1 v d m V k Q 2 9 s d W 1 u c z E u e 3 N l b W l s b G V y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M g U m V z d W x 0 Y W R v c 1 9 N b 2 Q w N l 9 C Y W p h K z Q v Q X V 0 b 1 J l b W 9 2 Z W R D b 2 x 1 b W 5 z M S 5 7 a H l w Z X J w Y X J h b S w w f S Z x d W 9 0 O y w m c X V v d D t T Z W N 0 a W 9 u M S 8 w M y B S Z X N 1 b H R h Z G 9 z X 0 1 v Z D A 2 X 0 J h a m E r N C 9 B d X R v U m V t b 3 Z l Z E N v b H V t b n M x L n t z Z W V k L D F 9 J n F 1 b 3 Q 7 L C Z x d W 9 0 O 1 N l Y 3 R p b 2 4 x L z A z I F J l c 3 V s d G F k b 3 N f T W 9 k M D Z f Q m F q Y S s 0 L 0 F 1 d G 9 S Z W 1 v d m V k Q 2 9 s d W 1 u c z E u e 2 d h b m F u Y 2 l h L D J 9 J n F 1 b 3 Q 7 L C Z x d W 9 0 O 1 N l Y 3 R p b 2 4 x L z A z I F J l c 3 V s d G F k b 3 N f T W 9 k M D Z f Q m F q Y S s 0 L 0 F 1 d G 9 S Z W 1 v d m V k Q 2 9 s d W 1 u c z E u e 3 B v c 1 9 v c H R p b W E s M 3 0 m c X V v d D s s J n F 1 b 3 Q 7 U 2 V j d G l v b j E v M D M g U m V z d W x 0 Y W R v c 1 9 N b 2 Q w N l 9 C Y W p h K z Q v Q X V 0 b 1 J l b W 9 2 Z W R D b 2 x 1 b W 5 z M S 5 7 c 2 V t a W x s Z X J p b y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A z X 1 J l c 3 V s d G F k b 3 N f T W 9 k M D Z f Q m F q Y V 8 0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M D Q l M j B S Z X N 1 b H R h Z G 9 z X 0 1 v Z D A 2 X 0 J h a m E l M k I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3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E y I i 8 + P E V u d H J 5 I F R 5 c G U 9 I k Z p b G x M Y X N 0 V X B k Y X R l Z C I g V m F s d W U 9 I m Q y M D I z L T E x L T I 5 V D E 4 O j A y O j A 4 L j U z N z M 2 M T l a I i 8 + P E V u d H J 5 I F R 5 c G U 9 I k Z p b G x D b 2 x 1 b W 5 U e X B l c y I g V m F s d W U 9 I n N B d 0 1 E Q X d N P S I v P j x F b n R y e S B U e X B l P S J G a W x s Q 2 9 s d W 1 u T m F t Z X M i I F Z h b H V l P S J z W y Z x d W 9 0 O 2 h 5 c G V y c G F y Y W 0 m c X V v d D s s J n F 1 b 3 Q 7 c 2 V l Z C Z x d W 9 0 O y w m c X V v d D t n Y W 5 h b m N p Y S Z x d W 9 0 O y w m c X V v d D t w b 3 N f b 3 B 0 a W 1 h J n F 1 b 3 Q 7 L C Z x d W 9 0 O 3 N l b W l s b G V y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j O G U 4 Y j M 3 L W E 3 Y W E t N D I 3 Y y 0 5 M W E 5 L T g 4 O T M 3 Z j Z i Y 2 Z l Y S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C B S Z X N 1 b H R h Z G 9 z X 0 1 v Z D A 2 X 0 J h a m E r N S 9 B d X R v U m V t b 3 Z l Z E N v b H V t b n M x L n t o e X B l c n B h c m F t L D B 9 J n F 1 b 3 Q 7 L C Z x d W 9 0 O 1 N l Y 3 R p b 2 4 x L z A 0 I F J l c 3 V s d G F k b 3 N f T W 9 k M D Z f Q m F q Y S s 1 L 0 F 1 d G 9 S Z W 1 v d m V k Q 2 9 s d W 1 u c z E u e 3 N l Z W Q s M X 0 m c X V v d D s s J n F 1 b 3 Q 7 U 2 V j d G l v b j E v M D Q g U m V z d W x 0 Y W R v c 1 9 N b 2 Q w N l 9 C Y W p h K z U v Q X V 0 b 1 J l b W 9 2 Z W R D b 2 x 1 b W 5 z M S 5 7 Z 2 F u Y W 5 j a W E s M n 0 m c X V v d D s s J n F 1 b 3 Q 7 U 2 V j d G l v b j E v M D Q g U m V z d W x 0 Y W R v c 1 9 N b 2 Q w N l 9 C Y W p h K z U v Q X V 0 b 1 J l b W 9 2 Z W R D b 2 x 1 b W 5 z M S 5 7 c G 9 z X 2 9 w d G l t Y S w z f S Z x d W 9 0 O y w m c X V v d D t T Z W N 0 a W 9 u M S 8 w N C B S Z X N 1 b H R h Z G 9 z X 0 1 v Z D A 2 X 0 J h a m E r N S 9 B d X R v U m V t b 3 Z l Z E N v b H V t b n M x L n t z Z W 1 p b G x l c m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0 I F J l c 3 V s d G F k b 3 N f T W 9 k M D Z f Q m F q Y S s 1 L 0 F 1 d G 9 S Z W 1 v d m V k Q 2 9 s d W 1 u c z E u e 2 h 5 c G V y c G F y Y W 0 s M H 0 m c X V v d D s s J n F 1 b 3 Q 7 U 2 V j d G l v b j E v M D Q g U m V z d W x 0 Y W R v c 1 9 N b 2 Q w N l 9 C Y W p h K z U v Q X V 0 b 1 J l b W 9 2 Z W R D b 2 x 1 b W 5 z M S 5 7 c 2 V l Z C w x f S Z x d W 9 0 O y w m c X V v d D t T Z W N 0 a W 9 u M S 8 w N C B S Z X N 1 b H R h Z G 9 z X 0 1 v Z D A 2 X 0 J h a m E r N S 9 B d X R v U m V t b 3 Z l Z E N v b H V t b n M x L n t n Y W 5 h b m N p Y S w y f S Z x d W 9 0 O y w m c X V v d D t T Z W N 0 a W 9 u M S 8 w N C B S Z X N 1 b H R h Z G 9 z X 0 1 v Z D A 2 X 0 J h a m E r N S 9 B d X R v U m V t b 3 Z l Z E N v b H V t b n M x L n t w b 3 N f b 3 B 0 a W 1 h L D N 9 J n F 1 b 3 Q 7 L C Z x d W 9 0 O 1 N l Y 3 R p b 2 4 x L z A 0 I F J l c 3 V s d G F k b 3 N f T W 9 k M D Z f Q m F q Y S s 1 L 0 F 1 d G 9 S Z W 1 v d m V k Q 2 9 s d W 1 u c z E u e 3 N l b W l s b G V y a W 8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w N F 9 S Z X N 1 b H R h Z G 9 z X 0 1 v Z D A 2 X 0 J h a m F f N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z A x J T I w U m V z d W x 0 Y W R v c 1 9 N b 2 Q w N l 9 C Y W p h J T J C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J T I w U m V z d W x 0 Y W R v c 1 9 N b 2 Q w N l 9 C Y W p h J T J C M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J T I w U m V z d W x 0 Y W R v c 1 9 N b 2 Q w N l 9 C Y W p h J T J C M i 9 D a G F u Z 2 V k J T I w V H l w Z S U y M H d p d G g l M j B M b 2 N h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J T I w U m V z d W x 0 Y W R v c 1 9 N b 2 Q w N l 9 C Y W p h J T J C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I l M j B S Z X N 1 b H R h Z G 9 z X 0 1 v Z D A 2 X 0 J h a m E l M k I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I l M j B S Z X N 1 b H R h Z G 9 z X 0 1 v Z D A 2 X 0 J h a m E l M k I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I l M j B S Z X N 1 b H R h Z G 9 z X 0 1 v Z D A 2 X 0 J h a m E l M k I z L 0 N o Y W 5 n Z W Q l M j B U e X B l J T I w d 2 l 0 a C U y M E x v Y 2 F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I l M j B S Z X N 1 b H R h Z G 9 z X 0 1 v Z D A 2 X 0 J h a m E l M k I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y U y M F J l c 3 V s d G F k b 3 N f T W 9 k M D Z f Q m F q Y S U y Q j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y U y M F J l c 3 V s d G F k b 3 N f T W 9 k M D Z f Q m F q Y S U y Q j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y U y M F J l c 3 V s d G F k b 3 N f T W 9 k M D Z f Q m F q Y S U y Q j Q v Q 2 h h b m d l Z C U y M F R 5 c G U l M j B 3 a X R o J T I w T G 9 j Y W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y U y M F J l c 3 V s d G F k b 3 N f T W 9 k M D Z f Q m F q Y S U y Q j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0 J T I w U m V z d W x 0 Y W R v c 1 9 N b 2 Q w N l 9 C Y W p h J T J C N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0 J T I w U m V z d W x 0 Y W R v c 1 9 N b 2 Q w N l 9 C Y W p h J T J C N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0 J T I w U m V z d W x 0 Y W R v c 1 9 N b 2 Q w N l 9 C Y W p h J T J C N S 9 D a G F u Z 2 V k J T I w V H l w Z S U y M H d p d G g l M j B M b 2 N h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0 J T I w U m V z d W x 0 Y W R v c 1 9 N b 2 Q w N l 9 C Y W p h J T J C N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Z 6 2 j W 2 s g 0 O r N V B j L P W N T g A A A A A C A A A A A A A Q Z g A A A A E A A C A A A A B I p H r E X Q t P u S j S D E 4 m / o I D / D M Q I 9 b x g Q 1 K s c S U y 1 c 7 g w A A A A A O g A A A A A I A A C A A A A D j c e 9 9 v R n P x S 7 G 2 i 4 G p x t G + F F Y R U f M Y w Q t l l K M o f s c H 1 A A A A A G Q s 0 C J k L 4 e t v / g 2 j L O x 7 g / o q U C J j y w 4 Q h y S n u R m g + R v G a 8 D G f m R 1 8 h f f y x B Y H n P e a 5 L r p E z k a q d L D W V r w D r T i m 0 K W o f v t E q u M k K N c G 5 C k j k A A A A A i 2 z y t i E t X L V A H o 8 s O 5 z m W F 3 6 S C D j 1 B N L b 3 R + 5 U 4 2 y E w o N u u l i 3 + k B v S c j 0 r e R B w Y X Z 0 v x 4 w h I 9 7 g j A u G l J A C A < / D a t a M a s h u p > 
</file>

<file path=customXml/itemProps1.xml><?xml version="1.0" encoding="utf-8"?>
<ds:datastoreItem xmlns:ds="http://schemas.openxmlformats.org/officeDocument/2006/customXml" ds:itemID="{F7BEF833-5A5C-440F-865C-C79C05A965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Ensamble_Prom(vs)Quantil_B+6</vt:lpstr>
      <vt:lpstr>04 Rdos_Baja+6_HP1,2y3</vt:lpstr>
      <vt:lpstr>04 Rdos_Baja+5_HP1,2y3</vt:lpstr>
      <vt:lpstr>03 Rdos_Baja+4_HP1y2</vt:lpstr>
      <vt:lpstr>02 Rdos_Baja+3_HP1y2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MORINIGO LEANDRO ARIEL</cp:lastModifiedBy>
  <dcterms:created xsi:type="dcterms:W3CDTF">2015-06-05T18:17:20Z</dcterms:created>
  <dcterms:modified xsi:type="dcterms:W3CDTF">2023-12-01T04:29:42Z</dcterms:modified>
</cp:coreProperties>
</file>