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20yelo\Desktop\"/>
    </mc:Choice>
  </mc:AlternateContent>
  <bookViews>
    <workbookView xWindow="360" yWindow="12" windowWidth="18108" windowHeight="8328" firstSheet="1" activeTab="1"/>
  </bookViews>
  <sheets>
    <sheet name="DATA" sheetId="1" state="hidden" r:id="rId1"/>
    <sheet name="CALC" sheetId="2" r:id="rId2"/>
  </sheets>
  <calcPr calcId="162913"/>
</workbook>
</file>

<file path=xl/calcChain.xml><?xml version="1.0" encoding="utf-8"?>
<calcChain xmlns="http://schemas.openxmlformats.org/spreadsheetml/2006/main">
  <c r="E3" i="1" l="1"/>
  <c r="E4" i="1"/>
  <c r="E5" i="1"/>
  <c r="E6" i="1"/>
  <c r="E7" i="1"/>
  <c r="E8" i="1"/>
  <c r="E9" i="1"/>
  <c r="E10" i="1"/>
  <c r="E11" i="1"/>
  <c r="E12" i="1"/>
  <c r="E13" i="1"/>
  <c r="F13" i="1" s="1"/>
  <c r="E14" i="1"/>
  <c r="E15" i="1"/>
  <c r="E16" i="1"/>
  <c r="E17" i="1"/>
  <c r="E18" i="1"/>
  <c r="E19" i="1"/>
  <c r="E20" i="1"/>
  <c r="E21" i="1"/>
  <c r="E22" i="1"/>
  <c r="E23" i="1"/>
  <c r="E24" i="1"/>
  <c r="E25" i="1"/>
  <c r="F25" i="1" s="1"/>
  <c r="E26" i="1"/>
  <c r="E27" i="1"/>
  <c r="E28" i="1"/>
  <c r="E29" i="1"/>
  <c r="E30" i="1"/>
  <c r="E31" i="1"/>
  <c r="E32" i="1"/>
  <c r="E33" i="1"/>
  <c r="E34" i="1"/>
  <c r="E35" i="1"/>
  <c r="E36" i="1"/>
  <c r="E37" i="1"/>
  <c r="E38" i="1"/>
  <c r="E39" i="1"/>
  <c r="E40" i="1"/>
  <c r="E41" i="1"/>
  <c r="E42" i="1"/>
  <c r="E43" i="1"/>
  <c r="E44" i="1"/>
  <c r="E45" i="1"/>
  <c r="E46" i="1"/>
  <c r="E47" i="1"/>
  <c r="E48" i="1"/>
  <c r="E49" i="1"/>
  <c r="E50" i="1"/>
  <c r="E51" i="1"/>
  <c r="F51" i="1" s="1"/>
  <c r="E52" i="1"/>
  <c r="E53" i="1"/>
  <c r="E54" i="1"/>
  <c r="E55" i="1"/>
  <c r="E56" i="1"/>
  <c r="E57" i="1"/>
  <c r="E58" i="1"/>
  <c r="E59" i="1"/>
  <c r="E60" i="1"/>
  <c r="E61" i="1"/>
  <c r="E62" i="1"/>
  <c r="E63" i="1"/>
  <c r="E64" i="1"/>
  <c r="E65" i="1"/>
  <c r="E66" i="1"/>
  <c r="E67" i="1"/>
  <c r="E68" i="1"/>
  <c r="E69" i="1"/>
  <c r="E70" i="1"/>
  <c r="E71" i="1"/>
  <c r="E72" i="1"/>
  <c r="E73" i="1"/>
  <c r="E74" i="1"/>
  <c r="E75" i="1"/>
  <c r="E76" i="1"/>
  <c r="E77" i="1"/>
  <c r="F77" i="1" s="1"/>
  <c r="E78" i="1"/>
  <c r="E79" i="1"/>
  <c r="E80" i="1"/>
  <c r="E81" i="1"/>
  <c r="E82" i="1"/>
  <c r="E83" i="1"/>
  <c r="E84" i="1"/>
  <c r="E85" i="1"/>
  <c r="E86" i="1"/>
  <c r="E87" i="1"/>
  <c r="E88" i="1"/>
  <c r="E89" i="1"/>
  <c r="E90" i="1"/>
  <c r="E91" i="1"/>
  <c r="E92" i="1"/>
  <c r="E93" i="1"/>
  <c r="E94" i="1"/>
  <c r="E95" i="1"/>
  <c r="E96" i="1"/>
  <c r="E97" i="1"/>
  <c r="E98" i="1"/>
  <c r="E99" i="1"/>
  <c r="E100" i="1"/>
  <c r="E101" i="1"/>
  <c r="E102" i="1"/>
  <c r="E103" i="1"/>
  <c r="F103" i="1" s="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F129" i="1" s="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F154" i="1" s="1"/>
  <c r="E155" i="1"/>
  <c r="F155" i="1" s="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F181" i="1" s="1"/>
  <c r="E2" i="1"/>
  <c r="F153" i="1" l="1"/>
  <c r="F76" i="1"/>
  <c r="F75" i="1" s="1"/>
  <c r="F74" i="1" s="1"/>
  <c r="F73" i="1" s="1"/>
  <c r="F72" i="1" s="1"/>
  <c r="F71" i="1" s="1"/>
  <c r="F70" i="1" s="1"/>
  <c r="F69" i="1" s="1"/>
  <c r="F68" i="1" s="1"/>
  <c r="F67" i="1" s="1"/>
  <c r="F66" i="1" s="1"/>
  <c r="F65" i="1" s="1"/>
  <c r="F64" i="1" s="1"/>
  <c r="F63" i="1" s="1"/>
  <c r="F62" i="1" s="1"/>
  <c r="F61" i="1" s="1"/>
  <c r="F60" i="1" s="1"/>
  <c r="F59" i="1" s="1"/>
  <c r="F58" i="1" s="1"/>
  <c r="F57" i="1" s="1"/>
  <c r="F56" i="1" s="1"/>
  <c r="F55" i="1" s="1"/>
  <c r="F54" i="1" s="1"/>
  <c r="F53" i="1" s="1"/>
  <c r="F52" i="1" s="1"/>
  <c r="F24" i="1"/>
  <c r="F23" i="1" s="1"/>
  <c r="F22" i="1" s="1"/>
  <c r="F21" i="1" s="1"/>
  <c r="F20" i="1" s="1"/>
  <c r="F19" i="1" s="1"/>
  <c r="F18" i="1" s="1"/>
  <c r="F17" i="1" s="1"/>
  <c r="F16" i="1" s="1"/>
  <c r="F15" i="1" s="1"/>
  <c r="F14" i="1" s="1"/>
  <c r="F180" i="1"/>
  <c r="F179" i="1" s="1"/>
  <c r="F178" i="1" s="1"/>
  <c r="F177" i="1" s="1"/>
  <c r="F176" i="1" s="1"/>
  <c r="F175" i="1" s="1"/>
  <c r="F174" i="1" s="1"/>
  <c r="F173" i="1" s="1"/>
  <c r="F172" i="1" s="1"/>
  <c r="F171" i="1" s="1"/>
  <c r="F170" i="1" s="1"/>
  <c r="F169" i="1" s="1"/>
  <c r="F168" i="1" s="1"/>
  <c r="F167" i="1" s="1"/>
  <c r="F166" i="1" s="1"/>
  <c r="F165" i="1" s="1"/>
  <c r="F164" i="1" s="1"/>
  <c r="F163" i="1" s="1"/>
  <c r="F162" i="1" s="1"/>
  <c r="F161" i="1" s="1"/>
  <c r="F160" i="1" s="1"/>
  <c r="F159" i="1" s="1"/>
  <c r="F158" i="1" s="1"/>
  <c r="F157" i="1" s="1"/>
  <c r="F156" i="1" s="1"/>
  <c r="F128" i="1"/>
  <c r="F127" i="1" s="1"/>
  <c r="F126" i="1" s="1"/>
  <c r="F125" i="1" s="1"/>
  <c r="F124" i="1" s="1"/>
  <c r="F123" i="1" s="1"/>
  <c r="F122" i="1" s="1"/>
  <c r="F121" i="1" s="1"/>
  <c r="F120" i="1" s="1"/>
  <c r="F119" i="1" s="1"/>
  <c r="F118" i="1" s="1"/>
  <c r="F117" i="1" s="1"/>
  <c r="F116" i="1" s="1"/>
  <c r="F115" i="1" s="1"/>
  <c r="F114" i="1" s="1"/>
  <c r="F113" i="1" s="1"/>
  <c r="F112" i="1" s="1"/>
  <c r="F111" i="1" s="1"/>
  <c r="F110" i="1" s="1"/>
  <c r="F109" i="1" s="1"/>
  <c r="F108" i="1" s="1"/>
  <c r="F107" i="1" s="1"/>
  <c r="F106" i="1" s="1"/>
  <c r="F105" i="1" s="1"/>
  <c r="F104" i="1" s="1"/>
  <c r="F102" i="1"/>
  <c r="F101" i="1" s="1"/>
  <c r="F100" i="1" s="1"/>
  <c r="F99" i="1" s="1"/>
  <c r="F98" i="1" s="1"/>
  <c r="F97" i="1" s="1"/>
  <c r="F96" i="1" s="1"/>
  <c r="F95" i="1" s="1"/>
  <c r="F94" i="1" s="1"/>
  <c r="F93" i="1" s="1"/>
  <c r="F92" i="1" s="1"/>
  <c r="F91" i="1" s="1"/>
  <c r="F90" i="1" s="1"/>
  <c r="F89" i="1" s="1"/>
  <c r="F88" i="1" s="1"/>
  <c r="F87" i="1" s="1"/>
  <c r="F86" i="1" s="1"/>
  <c r="F85" i="1" s="1"/>
  <c r="F84" i="1" s="1"/>
  <c r="F83" i="1" s="1"/>
  <c r="F82" i="1" s="1"/>
  <c r="F81" i="1" s="1"/>
  <c r="F80" i="1" s="1"/>
  <c r="F79" i="1" s="1"/>
  <c r="F78" i="1" s="1"/>
  <c r="F50" i="1"/>
  <c r="F49" i="1" s="1"/>
  <c r="F48" i="1" s="1"/>
  <c r="F47" i="1" s="1"/>
  <c r="F46" i="1" s="1"/>
  <c r="F45" i="1" s="1"/>
  <c r="F44" i="1" s="1"/>
  <c r="F43" i="1" s="1"/>
  <c r="F42" i="1" s="1"/>
  <c r="F41" i="1" s="1"/>
  <c r="F40" i="1" s="1"/>
  <c r="F39" i="1" s="1"/>
  <c r="F38" i="1" s="1"/>
  <c r="F37" i="1" s="1"/>
  <c r="F36" i="1" s="1"/>
  <c r="F35" i="1" s="1"/>
  <c r="F34" i="1" s="1"/>
  <c r="F33" i="1" s="1"/>
  <c r="F32" i="1" s="1"/>
  <c r="F31" i="1" s="1"/>
  <c r="F30" i="1" s="1"/>
  <c r="F29" i="1" s="1"/>
  <c r="F28" i="1" s="1"/>
  <c r="F27" i="1" s="1"/>
  <c r="F26" i="1" s="1"/>
  <c r="F12" i="1"/>
  <c r="F11" i="1" s="1"/>
  <c r="F10" i="1" s="1"/>
  <c r="F9" i="1" s="1"/>
  <c r="F8" i="1" s="1"/>
  <c r="F7" i="1" s="1"/>
  <c r="F6" i="1" s="1"/>
  <c r="F5" i="1" s="1"/>
  <c r="F4" i="1" s="1"/>
  <c r="F3" i="1" s="1"/>
  <c r="F2" i="1" s="1"/>
  <c r="F152" i="1"/>
  <c r="F151" i="1" s="1"/>
  <c r="F150" i="1" s="1"/>
  <c r="F149" i="1" s="1"/>
  <c r="F148" i="1" s="1"/>
  <c r="F147" i="1" s="1"/>
  <c r="F146" i="1" s="1"/>
  <c r="F145" i="1" s="1"/>
  <c r="F144" i="1" s="1"/>
  <c r="F143" i="1" s="1"/>
  <c r="F142" i="1" s="1"/>
  <c r="F141" i="1" s="1"/>
  <c r="F140" i="1" s="1"/>
  <c r="F139" i="1" s="1"/>
  <c r="F138" i="1" s="1"/>
  <c r="F137" i="1" s="1"/>
  <c r="F136" i="1" s="1"/>
  <c r="F135" i="1" s="1"/>
  <c r="F134" i="1" s="1"/>
  <c r="F133" i="1" s="1"/>
  <c r="F132" i="1" s="1"/>
  <c r="F131" i="1" s="1"/>
  <c r="F130" i="1" s="1"/>
  <c r="H2" i="2" a="1"/>
  <c r="G2" i="2"/>
  <c r="H2" i="2" s="1"/>
  <c r="I2" i="2" l="1"/>
  <c r="J2" i="2" s="1"/>
  <c r="K2" i="2" s="1"/>
  <c r="E2" i="2" s="1"/>
</calcChain>
</file>

<file path=xl/sharedStrings.xml><?xml version="1.0" encoding="utf-8"?>
<sst xmlns="http://schemas.openxmlformats.org/spreadsheetml/2006/main" count="20" uniqueCount="19">
  <si>
    <t>BIRTHWEEK</t>
  </si>
  <si>
    <t>HOURS</t>
  </si>
  <si>
    <t>RISKFACTOR</t>
  </si>
  <si>
    <t>BILIRUBIN</t>
  </si>
  <si>
    <t>שבוע לידה</t>
  </si>
  <si>
    <t>גיל בשעות</t>
  </si>
  <si>
    <t>גורמי סיכון</t>
  </si>
  <si>
    <t>מלל למחשב</t>
  </si>
  <si>
    <t>BIRTHWEEK_ROW_START</t>
  </si>
  <si>
    <t>BIRTHWEEK_ROW_END</t>
  </si>
  <si>
    <t>CORRECTED_WEEK</t>
  </si>
  <si>
    <t>BILIRUBIN_START_ROW</t>
  </si>
  <si>
    <t>LAST_ROW_FORMULA</t>
  </si>
  <si>
    <t>החל משעה HOUR טיפול מערך BILI</t>
  </si>
  <si>
    <t>ROW_FORMULA</t>
  </si>
  <si>
    <t>בגיל HOUR שעות גבול כניסה לפוטו בבילי BILI</t>
  </si>
  <si>
    <t>TEXT</t>
  </si>
  <si>
    <t>CONCAT_TEXT</t>
  </si>
  <si>
    <t>בילירובין מקסימלי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</si>
</sst>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family val="2"/>
      <charset val="177"/>
      <scheme val="minor"/>
    </font>
    <font>
      <sz val="11"/>
      <color rgb="FFFF0000"/>
      <name val="Arial"/>
      <family val="2"/>
      <charset val="177"/>
      <scheme val="minor"/>
    </font>
    <font>
      <b/>
      <sz val="11"/>
      <color theme="1"/>
      <name val="Arial"/>
      <family val="2"/>
      <scheme val="minor"/>
    </font>
    <font>
      <sz val="11"/>
      <color theme="1"/>
      <name val="Arial"/>
      <family val="2"/>
      <scheme val="minor"/>
    </font>
    <font>
      <sz val="11"/>
      <name val="Arial"/>
      <family val="2"/>
      <charset val="177"/>
      <scheme val="minor"/>
    </font>
    <font>
      <sz val="11"/>
      <color rgb="FFFFFF00"/>
      <name val="Arial"/>
      <family val="2"/>
      <charset val="177"/>
      <scheme val="minor"/>
    </font>
  </fonts>
  <fills count="6">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center"/>
    </xf>
    <xf numFmtId="0" fontId="0" fillId="2" borderId="1" xfId="0" applyFill="1" applyBorder="1" applyAlignment="1">
      <alignment horizontal="center" vertical="top" wrapText="1"/>
    </xf>
    <xf numFmtId="0" fontId="1" fillId="3" borderId="1" xfId="0" applyFont="1" applyFill="1" applyBorder="1" applyAlignment="1" applyProtection="1">
      <alignment horizontal="center" vertical="top" wrapText="1"/>
      <protection locked="0"/>
    </xf>
    <xf numFmtId="0" fontId="3" fillId="4" borderId="2" xfId="0" applyFont="1" applyFill="1" applyBorder="1" applyAlignment="1">
      <alignment horizontal="center"/>
    </xf>
    <xf numFmtId="0" fontId="3" fillId="4" borderId="0" xfId="0" applyFont="1" applyFill="1" applyBorder="1" applyAlignment="1">
      <alignment horizontal="center"/>
    </xf>
    <xf numFmtId="0" fontId="4" fillId="5" borderId="1" xfId="0" applyFont="1" applyFill="1" applyBorder="1" applyAlignment="1" applyProtection="1">
      <alignment horizontal="center" vertical="top" wrapText="1"/>
      <protection locked="0"/>
    </xf>
    <xf numFmtId="0" fontId="5" fillId="3" borderId="1" xfId="0" applyFont="1" applyFill="1" applyBorder="1" applyAlignment="1" applyProtection="1">
      <alignment horizontal="center"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C$2"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220980</xdr:colOff>
          <xdr:row>1</xdr:row>
          <xdr:rowOff>38100</xdr:rowOff>
        </xdr:from>
        <xdr:to>
          <xdr:col>2</xdr:col>
          <xdr:colOff>571500</xdr:colOff>
          <xdr:row>1</xdr:row>
          <xdr:rowOff>236220</xdr:rowOff>
        </xdr:to>
        <xdr:sp macro="" textlink="">
          <xdr:nvSpPr>
            <xdr:cNvPr id="2049" name="Check Box 1" hidden="1">
              <a:extLst>
                <a:ext uri="{63B3BB69-23CF-44E3-9099-C40C66FF867C}">
                  <a14:compatExt spid="_x0000_s2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18288" tIns="0" rIns="0" bIns="0" anchor="ctr" upright="1"/>
            <a:lstStyle/>
            <a:p>
              <a:pPr algn="r" rtl="0">
                <a:defRPr sz="1000"/>
              </a:pPr>
              <a:endParaRPr lang="en-US"/>
            </a:p>
          </xdr:txBody>
        </xdr:sp>
        <xdr:clientData fLocksWithSheet="0"/>
      </xdr:twoCellAnchor>
    </mc:Choice>
    <mc:Fallback/>
  </mc:AlternateContent>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rightToLeft="1" topLeftCell="A124" workbookViewId="0">
      <selection activeCell="E145" sqref="E145"/>
    </sheetView>
  </sheetViews>
  <sheetFormatPr defaultRowHeight="13.8" x14ac:dyDescent="0.25"/>
  <cols>
    <col min="1" max="1" width="11.8984375" bestFit="1" customWidth="1"/>
    <col min="2" max="2" width="7.5" bestFit="1" customWidth="1"/>
    <col min="3" max="3" width="12.69921875" bestFit="1" customWidth="1"/>
    <col min="4" max="4" width="9.3984375" bestFit="1" customWidth="1"/>
    <col min="5" max="5" width="32.8984375" bestFit="1" customWidth="1"/>
  </cols>
  <sheetData>
    <row r="1" spans="1:6" x14ac:dyDescent="0.25">
      <c r="A1" t="s">
        <v>0</v>
      </c>
      <c r="B1" t="s">
        <v>1</v>
      </c>
      <c r="C1" t="s">
        <v>2</v>
      </c>
      <c r="D1" t="s">
        <v>3</v>
      </c>
      <c r="E1" t="s">
        <v>16</v>
      </c>
      <c r="F1" t="s">
        <v>17</v>
      </c>
    </row>
    <row r="2" spans="1:6" x14ac:dyDescent="0.25">
      <c r="A2">
        <v>34</v>
      </c>
      <c r="B2">
        <v>6</v>
      </c>
      <c r="C2" t="b">
        <v>0</v>
      </c>
      <c r="D2">
        <v>2.5</v>
      </c>
      <c r="E2" t="str">
        <f>SUBSTITUTE(SUBSTITUTE(IF(OR(B3="",B2&gt;B3,D2&gt;CALC!$D$2),CALC!$N$2,CALC!$M$2),"HOUR",B2),"BILI",MIN(D2,CALC!$D$2))</f>
        <v>בגיל 6 שעות גבול כניסה לפוטו בבילי 2.5</v>
      </c>
      <c r="F2" t="str">
        <f>IF(OR(B3="",B2&gt;B3,D2&gt;CALC!$D$2),E2,CONCATENATE(E2, CHAR(10), F3))</f>
        <v>בגיל 6 שעות גבול כניסה לפוטו בבילי 2.5
בגיל 12 שעות גבול כניסה לפוטו בבילי 3.5
בגיל 18 שעות גבול כניסה לפוטו בבילי 4.7
בגיל 24 שעות גבול כניסה לפוטו בבילי 5.7
בגיל 30 שעות גבול כניסה לפוטו בבילי 7
בגיל 36 שעות גבול כניסה לפוטו בבילי 7.7
בגיל 42 שעות גבול כניסה לפוטו בבילי 9
בגיל 48 שעות גבול כניסה לפוטו בבילי 9.9
בגיל 54 שעות גבול כניסה לפוטו בבילי 11
בגיל 60 שעות גבול כניסה לפוטו בבילי 12
בגיל 66 שעות גבול כניסה לפוטו בבילי 13
החל משעה 72 טיפול מערך 14</v>
      </c>
    </row>
    <row r="3" spans="1:6" x14ac:dyDescent="0.25">
      <c r="A3">
        <v>34</v>
      </c>
      <c r="B3">
        <v>12</v>
      </c>
      <c r="C3" t="b">
        <v>0</v>
      </c>
      <c r="D3">
        <v>3.5</v>
      </c>
      <c r="E3" t="str">
        <f>SUBSTITUTE(SUBSTITUTE(IF(OR(B4="",B3&gt;B4,D3&gt;CALC!$D$2),CALC!$N$2,CALC!$M$2),"HOUR",B3),"BILI",MIN(D3,CALC!$D$2))</f>
        <v>בגיל 12 שעות גבול כניסה לפוטו בבילי 3.5</v>
      </c>
      <c r="F3" t="str">
        <f>IF(OR(B4="",B3&gt;B4,D3&gt;CALC!$D$2),E3,CONCATENATE(E3, CHAR(10), F4))</f>
        <v>בגיל 12 שעות גבול כניסה לפוטו בבילי 3.5
בגיל 18 שעות גבול כניסה לפוטו בבילי 4.7
בגיל 24 שעות גבול כניסה לפוטו בבילי 5.7
בגיל 30 שעות גבול כניסה לפוטו בבילי 7
בגיל 36 שעות גבול כניסה לפוטו בבילי 7.7
בגיל 42 שעות גבול כניסה לפוטו בבילי 9
בגיל 48 שעות גבול כניסה לפוטו בבילי 9.9
בגיל 54 שעות גבול כניסה לפוטו בבילי 11
בגיל 60 שעות גבול כניסה לפוטו בבילי 12
בגיל 66 שעות גבול כניסה לפוטו בבילי 13
החל משעה 72 טיפול מערך 14</v>
      </c>
    </row>
    <row r="4" spans="1:6" x14ac:dyDescent="0.25">
      <c r="A4">
        <v>34</v>
      </c>
      <c r="B4">
        <v>18</v>
      </c>
      <c r="C4" t="b">
        <v>0</v>
      </c>
      <c r="D4">
        <v>4.7</v>
      </c>
      <c r="E4" t="str">
        <f>SUBSTITUTE(SUBSTITUTE(IF(OR(B5="",B4&gt;B5,D4&gt;CALC!$D$2),CALC!$N$2,CALC!$M$2),"HOUR",B4),"BILI",MIN(D4,CALC!$D$2))</f>
        <v>בגיל 18 שעות גבול כניסה לפוטו בבילי 4.7</v>
      </c>
      <c r="F4" t="str">
        <f>IF(OR(B5="",B4&gt;B5,D4&gt;CALC!$D$2),E4,CONCATENATE(E4, CHAR(10), F5))</f>
        <v>בגיל 18 שעות גבול כניסה לפוטו בבילי 4.7
בגיל 24 שעות גבול כניסה לפוטו בבילי 5.7
בגיל 30 שעות גבול כניסה לפוטו בבילי 7
בגיל 36 שעות גבול כניסה לפוטו בבילי 7.7
בגיל 42 שעות גבול כניסה לפוטו בבילי 9
בגיל 48 שעות גבול כניסה לפוטו בבילי 9.9
בגיל 54 שעות גבול כניסה לפוטו בבילי 11
בגיל 60 שעות גבול כניסה לפוטו בבילי 12
בגיל 66 שעות גבול כניסה לפוטו בבילי 13
החל משעה 72 טיפול מערך 14</v>
      </c>
    </row>
    <row r="5" spans="1:6" x14ac:dyDescent="0.25">
      <c r="A5">
        <v>34</v>
      </c>
      <c r="B5">
        <v>24</v>
      </c>
      <c r="C5" t="b">
        <v>0</v>
      </c>
      <c r="D5">
        <v>5.7</v>
      </c>
      <c r="E5" t="str">
        <f>SUBSTITUTE(SUBSTITUTE(IF(OR(B6="",B5&gt;B6,D5&gt;CALC!$D$2),CALC!$N$2,CALC!$M$2),"HOUR",B5),"BILI",MIN(D5,CALC!$D$2))</f>
        <v>בגיל 24 שעות גבול כניסה לפוטו בבילי 5.7</v>
      </c>
      <c r="F5" t="str">
        <f>IF(OR(B6="",B5&gt;B6,D5&gt;CALC!$D$2),E5,CONCATENATE(E5, CHAR(10), F6))</f>
        <v>בגיל 24 שעות גבול כניסה לפוטו בבילי 5.7
בגיל 30 שעות גבול כניסה לפוטו בבילי 7
בגיל 36 שעות גבול כניסה לפוטו בבילי 7.7
בגיל 42 שעות גבול כניסה לפוטו בבילי 9
בגיל 48 שעות גבול כניסה לפוטו בבילי 9.9
בגיל 54 שעות גבול כניסה לפוטו בבילי 11
בגיל 60 שעות גבול כניסה לפוטו בבילי 12
בגיל 66 שעות גבול כניסה לפוטו בבילי 13
החל משעה 72 טיפול מערך 14</v>
      </c>
    </row>
    <row r="6" spans="1:6" x14ac:dyDescent="0.25">
      <c r="A6">
        <v>34</v>
      </c>
      <c r="B6">
        <v>30</v>
      </c>
      <c r="C6" t="b">
        <v>0</v>
      </c>
      <c r="D6">
        <v>7</v>
      </c>
      <c r="E6" t="str">
        <f>SUBSTITUTE(SUBSTITUTE(IF(OR(B7="",B6&gt;B7,D6&gt;CALC!$D$2),CALC!$N$2,CALC!$M$2),"HOUR",B6),"BILI",MIN(D6,CALC!$D$2))</f>
        <v>בגיל 30 שעות גבול כניסה לפוטו בבילי 7</v>
      </c>
      <c r="F6" t="str">
        <f>IF(OR(B7="",B6&gt;B7,D6&gt;CALC!$D$2),E6,CONCATENATE(E6, CHAR(10), F7))</f>
        <v>בגיל 30 שעות גבול כניסה לפוטו בבילי 7
בגיל 36 שעות גבול כניסה לפוטו בבילי 7.7
בגיל 42 שעות גבול כניסה לפוטו בבילי 9
בגיל 48 שעות גבול כניסה לפוטו בבילי 9.9
בגיל 54 שעות גבול כניסה לפוטו בבילי 11
בגיל 60 שעות גבול כניסה לפוטו בבילי 12
בגיל 66 שעות גבול כניסה לפוטו בבילי 13
החל משעה 72 טיפול מערך 14</v>
      </c>
    </row>
    <row r="7" spans="1:6" x14ac:dyDescent="0.25">
      <c r="A7">
        <v>34</v>
      </c>
      <c r="B7">
        <v>36</v>
      </c>
      <c r="C7" t="b">
        <v>0</v>
      </c>
      <c r="D7">
        <v>7.7</v>
      </c>
      <c r="E7" t="str">
        <f>SUBSTITUTE(SUBSTITUTE(IF(OR(B8="",B7&gt;B8,D7&gt;CALC!$D$2),CALC!$N$2,CALC!$M$2),"HOUR",B7),"BILI",MIN(D7,CALC!$D$2))</f>
        <v>בגיל 36 שעות גבול כניסה לפוטו בבילי 7.7</v>
      </c>
      <c r="F7" t="str">
        <f>IF(OR(B8="",B7&gt;B8,D7&gt;CALC!$D$2),E7,CONCATENATE(E7, CHAR(10), F8))</f>
        <v>בגיל 36 שעות גבול כניסה לפוטו בבילי 7.7
בגיל 42 שעות גבול כניסה לפוטו בבילי 9
בגיל 48 שעות גבול כניסה לפוטו בבילי 9.9
בגיל 54 שעות גבול כניסה לפוטו בבילי 11
בגיל 60 שעות גבול כניסה לפוטו בבילי 12
בגיל 66 שעות גבול כניסה לפוטו בבילי 13
החל משעה 72 טיפול מערך 14</v>
      </c>
    </row>
    <row r="8" spans="1:6" x14ac:dyDescent="0.25">
      <c r="A8">
        <v>34</v>
      </c>
      <c r="B8">
        <v>42</v>
      </c>
      <c r="C8" t="b">
        <v>0</v>
      </c>
      <c r="D8">
        <v>9</v>
      </c>
      <c r="E8" t="str">
        <f>SUBSTITUTE(SUBSTITUTE(IF(OR(B9="",B8&gt;B9,D8&gt;CALC!$D$2),CALC!$N$2,CALC!$M$2),"HOUR",B8),"BILI",MIN(D8,CALC!$D$2))</f>
        <v>בגיל 42 שעות גבול כניסה לפוטו בבילי 9</v>
      </c>
      <c r="F8" t="str">
        <f>IF(OR(B9="",B8&gt;B9,D8&gt;CALC!$D$2),E8,CONCATENATE(E8, CHAR(10), F9))</f>
        <v>בגיל 42 שעות גבול כניסה לפוטו בבילי 9
בגיל 48 שעות גבול כניסה לפוטו בבילי 9.9
בגיל 54 שעות גבול כניסה לפוטו בבילי 11
בגיל 60 שעות גבול כניסה לפוטו בבילי 12
בגיל 66 שעות גבול כניסה לפוטו בבילי 13
החל משעה 72 טיפול מערך 14</v>
      </c>
    </row>
    <row r="9" spans="1:6" x14ac:dyDescent="0.25">
      <c r="A9">
        <v>34</v>
      </c>
      <c r="B9">
        <v>48</v>
      </c>
      <c r="C9" t="b">
        <v>0</v>
      </c>
      <c r="D9">
        <v>9.9</v>
      </c>
      <c r="E9" t="str">
        <f>SUBSTITUTE(SUBSTITUTE(IF(OR(B10="",B9&gt;B10,D9&gt;CALC!$D$2),CALC!$N$2,CALC!$M$2),"HOUR",B9),"BILI",MIN(D9,CALC!$D$2))</f>
        <v>בגיל 48 שעות גבול כניסה לפוטו בבילי 9.9</v>
      </c>
      <c r="F9" t="str">
        <f>IF(OR(B10="",B9&gt;B10,D9&gt;CALC!$D$2),E9,CONCATENATE(E9, CHAR(10), F10))</f>
        <v>בגיל 48 שעות גבול כניסה לפוטו בבילי 9.9
בגיל 54 שעות גבול כניסה לפוטו בבילי 11
בגיל 60 שעות גבול כניסה לפוטו בבילי 12
בגיל 66 שעות גבול כניסה לפוטו בבילי 13
החל משעה 72 טיפול מערך 14</v>
      </c>
    </row>
    <row r="10" spans="1:6" x14ac:dyDescent="0.25">
      <c r="A10">
        <v>34</v>
      </c>
      <c r="B10">
        <v>54</v>
      </c>
      <c r="C10" t="b">
        <v>0</v>
      </c>
      <c r="D10">
        <v>11</v>
      </c>
      <c r="E10" t="str">
        <f>SUBSTITUTE(SUBSTITUTE(IF(OR(B11="",B10&gt;B11,D10&gt;CALC!$D$2),CALC!$N$2,CALC!$M$2),"HOUR",B10),"BILI",MIN(D10,CALC!$D$2))</f>
        <v>בגיל 54 שעות גבול כניסה לפוטו בבילי 11</v>
      </c>
      <c r="F10" t="str">
        <f>IF(OR(B11="",B10&gt;B11,D10&gt;CALC!$D$2),E10,CONCATENATE(E10, CHAR(10), F11))</f>
        <v>בגיל 54 שעות גבול כניסה לפוטו בבילי 11
בגיל 60 שעות גבול כניסה לפוטו בבילי 12
בגיל 66 שעות גבול כניסה לפוטו בבילי 13
החל משעה 72 טיפול מערך 14</v>
      </c>
    </row>
    <row r="11" spans="1:6" x14ac:dyDescent="0.25">
      <c r="A11">
        <v>34</v>
      </c>
      <c r="B11">
        <v>60</v>
      </c>
      <c r="C11" t="b">
        <v>0</v>
      </c>
      <c r="D11">
        <v>12</v>
      </c>
      <c r="E11" t="str">
        <f>SUBSTITUTE(SUBSTITUTE(IF(OR(B12="",B11&gt;B12,D11&gt;CALC!$D$2),CALC!$N$2,CALC!$M$2),"HOUR",B11),"BILI",MIN(D11,CALC!$D$2))</f>
        <v>בגיל 60 שעות גבול כניסה לפוטו בבילי 12</v>
      </c>
      <c r="F11" t="str">
        <f>IF(OR(B12="",B11&gt;B12,D11&gt;CALC!$D$2),E11,CONCATENATE(E11, CHAR(10), F12))</f>
        <v>בגיל 60 שעות גבול כניסה לפוטו בבילי 12
בגיל 66 שעות גבול כניסה לפוטו בבילי 13
החל משעה 72 טיפול מערך 14</v>
      </c>
    </row>
    <row r="12" spans="1:6" x14ac:dyDescent="0.25">
      <c r="A12">
        <v>34</v>
      </c>
      <c r="B12">
        <v>66</v>
      </c>
      <c r="C12" t="b">
        <v>0</v>
      </c>
      <c r="D12">
        <v>13</v>
      </c>
      <c r="E12" t="str">
        <f>SUBSTITUTE(SUBSTITUTE(IF(OR(B13="",B12&gt;B13,D12&gt;CALC!$D$2),CALC!$N$2,CALC!$M$2),"HOUR",B12),"BILI",MIN(D12,CALC!$D$2))</f>
        <v>בגיל 66 שעות גבול כניסה לפוטו בבילי 13</v>
      </c>
      <c r="F12" t="str">
        <f>IF(OR(B13="",B12&gt;B13,D12&gt;CALC!$D$2),E12,CONCATENATE(E12, CHAR(10), F13))</f>
        <v>בגיל 66 שעות גבול כניסה לפוטו בבילי 13
החל משעה 72 טיפול מערך 14</v>
      </c>
    </row>
    <row r="13" spans="1:6" x14ac:dyDescent="0.25">
      <c r="A13">
        <v>34</v>
      </c>
      <c r="B13">
        <v>72</v>
      </c>
      <c r="C13" t="b">
        <v>0</v>
      </c>
      <c r="D13">
        <v>14</v>
      </c>
      <c r="E13" t="str">
        <f>SUBSTITUTE(SUBSTITUTE(IF(OR(B14="",B13&gt;B14,D13&gt;CALC!$D$2),CALC!$N$2,CALC!$M$2),"HOUR",B13),"BILI",MIN(D13,CALC!$D$2))</f>
        <v>החל משעה 72 טיפול מערך 14</v>
      </c>
      <c r="F13" t="str">
        <f>IF(OR(B14="",B13&gt;B14,D13&gt;CALC!$D$2),E13,CONCATENATE(E13, CHAR(10), F14))</f>
        <v>החל משעה 72 טיפול מערך 14</v>
      </c>
    </row>
    <row r="14" spans="1:6" x14ac:dyDescent="0.25">
      <c r="A14">
        <v>34</v>
      </c>
      <c r="B14">
        <v>6</v>
      </c>
      <c r="C14" t="b">
        <v>1</v>
      </c>
      <c r="D14">
        <v>2.5</v>
      </c>
      <c r="E14" t="str">
        <f>SUBSTITUTE(SUBSTITUTE(IF(OR(B15="",B14&gt;B15,D14&gt;CALC!$D$2),CALC!$N$2,CALC!$M$2),"HOUR",B14),"BILI",MIN(D14,CALC!$D$2))</f>
        <v>בגיל 6 שעות גבול כניסה לפוטו בבילי 2.5</v>
      </c>
      <c r="F14" t="str">
        <f>IF(OR(B15="",B14&gt;B15,D14&gt;CALC!$D$2),E14,CONCATENATE(E14, CHAR(10), F15))</f>
        <v>בגיל 6 שעות גבול כניסה לפוטו בבילי 2.5
בגיל 12 שעות גבול כניסה לפוטו בבילי 3.5
בגיל 18 שעות גבול כניסה לפוטו בבילי 4.7
בגיל 24 שעות גבול כניסה לפוטו בבילי 5.7
בגיל 30 שעות גבול כניסה לפוטו בבילי 7
בגיל 36 שעות גבול כניסה לפוטו בבילי 7.7
בגיל 42 שעות גבול כניסה לפוטו בבילי 9
בגיל 48 שעות גבול כניסה לפוטו בבילי 9.9
בגיל 54 שעות גבול כניסה לפוטו בבילי 11
בגיל 60 שעות גבול כניסה לפוטו בבילי 12
בגיל 66 שעות גבול כניסה לפוטו בבילי 13
החל משעה 72 טיפול מערך 14</v>
      </c>
    </row>
    <row r="15" spans="1:6" x14ac:dyDescent="0.25">
      <c r="A15">
        <v>34</v>
      </c>
      <c r="B15">
        <v>12</v>
      </c>
      <c r="C15" t="b">
        <v>1</v>
      </c>
      <c r="D15">
        <v>3.5</v>
      </c>
      <c r="E15" t="str">
        <f>SUBSTITUTE(SUBSTITUTE(IF(OR(B16="",B15&gt;B16,D15&gt;CALC!$D$2),CALC!$N$2,CALC!$M$2),"HOUR",B15),"BILI",MIN(D15,CALC!$D$2))</f>
        <v>בגיל 12 שעות גבול כניסה לפוטו בבילי 3.5</v>
      </c>
      <c r="F15" t="str">
        <f>IF(OR(B16="",B15&gt;B16,D15&gt;CALC!$D$2),E15,CONCATENATE(E15, CHAR(10), F16))</f>
        <v>בגיל 12 שעות גבול כניסה לפוטו בבילי 3.5
בגיל 18 שעות גבול כניסה לפוטו בבילי 4.7
בגיל 24 שעות גבול כניסה לפוטו בבילי 5.7
בגיל 30 שעות גבול כניסה לפוטו בבילי 7
בגיל 36 שעות גבול כניסה לפוטו בבילי 7.7
בגיל 42 שעות גבול כניסה לפוטו בבילי 9
בגיל 48 שעות גבול כניסה לפוטו בבילי 9.9
בגיל 54 שעות גבול כניסה לפוטו בבילי 11
בגיל 60 שעות גבול כניסה לפוטו בבילי 12
בגיל 66 שעות גבול כניסה לפוטו בבילי 13
החל משעה 72 טיפול מערך 14</v>
      </c>
    </row>
    <row r="16" spans="1:6" x14ac:dyDescent="0.25">
      <c r="A16">
        <v>34</v>
      </c>
      <c r="B16">
        <v>18</v>
      </c>
      <c r="C16" t="b">
        <v>1</v>
      </c>
      <c r="D16">
        <v>4.7</v>
      </c>
      <c r="E16" t="str">
        <f>SUBSTITUTE(SUBSTITUTE(IF(OR(B17="",B16&gt;B17,D16&gt;CALC!$D$2),CALC!$N$2,CALC!$M$2),"HOUR",B16),"BILI",MIN(D16,CALC!$D$2))</f>
        <v>בגיל 18 שעות גבול כניסה לפוטו בבילי 4.7</v>
      </c>
      <c r="F16" t="str">
        <f>IF(OR(B17="",B16&gt;B17,D16&gt;CALC!$D$2),E16,CONCATENATE(E16, CHAR(10), F17))</f>
        <v>בגיל 18 שעות גבול כניסה לפוטו בבילי 4.7
בגיל 24 שעות גבול כניסה לפוטו בבילי 5.7
בגיל 30 שעות גבול כניסה לפוטו בבילי 7
בגיל 36 שעות גבול כניסה לפוטו בבילי 7.7
בגיל 42 שעות גבול כניסה לפוטו בבילי 9
בגיל 48 שעות גבול כניסה לפוטו בבילי 9.9
בגיל 54 שעות גבול כניסה לפוטו בבילי 11
בגיל 60 שעות גבול כניסה לפוטו בבילי 12
בגיל 66 שעות גבול כניסה לפוטו בבילי 13
החל משעה 72 טיפול מערך 14</v>
      </c>
    </row>
    <row r="17" spans="1:6" x14ac:dyDescent="0.25">
      <c r="A17">
        <v>34</v>
      </c>
      <c r="B17">
        <v>24</v>
      </c>
      <c r="C17" t="b">
        <v>1</v>
      </c>
      <c r="D17">
        <v>5.7</v>
      </c>
      <c r="E17" t="str">
        <f>SUBSTITUTE(SUBSTITUTE(IF(OR(B18="",B17&gt;B18,D17&gt;CALC!$D$2),CALC!$N$2,CALC!$M$2),"HOUR",B17),"BILI",MIN(D17,CALC!$D$2))</f>
        <v>בגיל 24 שעות גבול כניסה לפוטו בבילי 5.7</v>
      </c>
      <c r="F17" t="str">
        <f>IF(OR(B18="",B17&gt;B18,D17&gt;CALC!$D$2),E17,CONCATENATE(E17, CHAR(10), F18))</f>
        <v>בגיל 24 שעות גבול כניסה לפוטו בבילי 5.7
בגיל 30 שעות גבול כניסה לפוטו בבילי 7
בגיל 36 שעות גבול כניסה לפוטו בבילי 7.7
בגיל 42 שעות גבול כניסה לפוטו בבילי 9
בגיל 48 שעות גבול כניסה לפוטו בבילי 9.9
בגיל 54 שעות גבול כניסה לפוטו בבילי 11
בגיל 60 שעות גבול כניסה לפוטו בבילי 12
בגיל 66 שעות גבול כניסה לפוטו בבילי 13
החל משעה 72 טיפול מערך 14</v>
      </c>
    </row>
    <row r="18" spans="1:6" x14ac:dyDescent="0.25">
      <c r="A18">
        <v>34</v>
      </c>
      <c r="B18">
        <v>30</v>
      </c>
      <c r="C18" t="b">
        <v>1</v>
      </c>
      <c r="D18">
        <v>7</v>
      </c>
      <c r="E18" t="str">
        <f>SUBSTITUTE(SUBSTITUTE(IF(OR(B19="",B18&gt;B19,D18&gt;CALC!$D$2),CALC!$N$2,CALC!$M$2),"HOUR",B18),"BILI",MIN(D18,CALC!$D$2))</f>
        <v>בגיל 30 שעות גבול כניסה לפוטו בבילי 7</v>
      </c>
      <c r="F18" t="str">
        <f>IF(OR(B19="",B18&gt;B19,D18&gt;CALC!$D$2),E18,CONCATENATE(E18, CHAR(10), F19))</f>
        <v>בגיל 30 שעות גבול כניסה לפוטו בבילי 7
בגיל 36 שעות גבול כניסה לפוטו בבילי 7.7
בגיל 42 שעות גבול כניסה לפוטו בבילי 9
בגיל 48 שעות גבול כניסה לפוטו בבילי 9.9
בגיל 54 שעות גבול כניסה לפוטו בבילי 11
בגיל 60 שעות גבול כניסה לפוטו בבילי 12
בגיל 66 שעות גבול כניסה לפוטו בבילי 13
החל משעה 72 טיפול מערך 14</v>
      </c>
    </row>
    <row r="19" spans="1:6" x14ac:dyDescent="0.25">
      <c r="A19">
        <v>34</v>
      </c>
      <c r="B19">
        <v>36</v>
      </c>
      <c r="C19" t="b">
        <v>1</v>
      </c>
      <c r="D19">
        <v>7.7</v>
      </c>
      <c r="E19" t="str">
        <f>SUBSTITUTE(SUBSTITUTE(IF(OR(B20="",B19&gt;B20,D19&gt;CALC!$D$2),CALC!$N$2,CALC!$M$2),"HOUR",B19),"BILI",MIN(D19,CALC!$D$2))</f>
        <v>בגיל 36 שעות גבול כניסה לפוטו בבילי 7.7</v>
      </c>
      <c r="F19" t="str">
        <f>IF(OR(B20="",B19&gt;B20,D19&gt;CALC!$D$2),E19,CONCATENATE(E19, CHAR(10), F20))</f>
        <v>בגיל 36 שעות גבול כניסה לפוטו בבילי 7.7
בגיל 42 שעות גבול כניסה לפוטו בבילי 9
בגיל 48 שעות גבול כניסה לפוטו בבילי 9.9
בגיל 54 שעות גבול כניסה לפוטו בבילי 11
בגיל 60 שעות גבול כניסה לפוטו בבילי 12
בגיל 66 שעות גבול כניסה לפוטו בבילי 13
החל משעה 72 טיפול מערך 14</v>
      </c>
    </row>
    <row r="20" spans="1:6" x14ac:dyDescent="0.25">
      <c r="A20">
        <v>34</v>
      </c>
      <c r="B20">
        <v>42</v>
      </c>
      <c r="C20" t="b">
        <v>1</v>
      </c>
      <c r="D20">
        <v>9</v>
      </c>
      <c r="E20" t="str">
        <f>SUBSTITUTE(SUBSTITUTE(IF(OR(B21="",B20&gt;B21,D20&gt;CALC!$D$2),CALC!$N$2,CALC!$M$2),"HOUR",B20),"BILI",MIN(D20,CALC!$D$2))</f>
        <v>בגיל 42 שעות גבול כניסה לפוטו בבילי 9</v>
      </c>
      <c r="F20" t="str">
        <f>IF(OR(B21="",B20&gt;B21,D20&gt;CALC!$D$2),E20,CONCATENATE(E20, CHAR(10), F21))</f>
        <v>בגיל 42 שעות גבול כניסה לפוטו בבילי 9
בגיל 48 שעות גבול כניסה לפוטו בבילי 9.9
בגיל 54 שעות גבול כניסה לפוטו בבילי 11
בגיל 60 שעות גבול כניסה לפוטו בבילי 12
בגיל 66 שעות גבול כניסה לפוטו בבילי 13
החל משעה 72 טיפול מערך 14</v>
      </c>
    </row>
    <row r="21" spans="1:6" x14ac:dyDescent="0.25">
      <c r="A21">
        <v>34</v>
      </c>
      <c r="B21">
        <v>48</v>
      </c>
      <c r="C21" t="b">
        <v>1</v>
      </c>
      <c r="D21">
        <v>9.9</v>
      </c>
      <c r="E21" t="str">
        <f>SUBSTITUTE(SUBSTITUTE(IF(OR(B22="",B21&gt;B22,D21&gt;CALC!$D$2),CALC!$N$2,CALC!$M$2),"HOUR",B21),"BILI",MIN(D21,CALC!$D$2))</f>
        <v>בגיל 48 שעות גבול כניסה לפוטו בבילי 9.9</v>
      </c>
      <c r="F21" t="str">
        <f>IF(OR(B22="",B21&gt;B22,D21&gt;CALC!$D$2),E21,CONCATENATE(E21, CHAR(10), F22))</f>
        <v>בגיל 48 שעות גבול כניסה לפוטו בבילי 9.9
בגיל 54 שעות גבול כניסה לפוטו בבילי 11
בגיל 60 שעות גבול כניסה לפוטו בבילי 12
בגיל 66 שעות גבול כניסה לפוטו בבילי 13
החל משעה 72 טיפול מערך 14</v>
      </c>
    </row>
    <row r="22" spans="1:6" x14ac:dyDescent="0.25">
      <c r="A22">
        <v>34</v>
      </c>
      <c r="B22">
        <v>54</v>
      </c>
      <c r="C22" t="b">
        <v>1</v>
      </c>
      <c r="D22">
        <v>11</v>
      </c>
      <c r="E22" t="str">
        <f>SUBSTITUTE(SUBSTITUTE(IF(OR(B23="",B22&gt;B23,D22&gt;CALC!$D$2),CALC!$N$2,CALC!$M$2),"HOUR",B22),"BILI",MIN(D22,CALC!$D$2))</f>
        <v>בגיל 54 שעות גבול כניסה לפוטו בבילי 11</v>
      </c>
      <c r="F22" t="str">
        <f>IF(OR(B23="",B22&gt;B23,D22&gt;CALC!$D$2),E22,CONCATENATE(E22, CHAR(10), F23))</f>
        <v>בגיל 54 שעות גבול כניסה לפוטו בבילי 11
בגיל 60 שעות גבול כניסה לפוטו בבילי 12
בגיל 66 שעות גבול כניסה לפוטו בבילי 13
החל משעה 72 טיפול מערך 14</v>
      </c>
    </row>
    <row r="23" spans="1:6" x14ac:dyDescent="0.25">
      <c r="A23">
        <v>34</v>
      </c>
      <c r="B23">
        <v>60</v>
      </c>
      <c r="C23" t="b">
        <v>1</v>
      </c>
      <c r="D23">
        <v>12</v>
      </c>
      <c r="E23" t="str">
        <f>SUBSTITUTE(SUBSTITUTE(IF(OR(B24="",B23&gt;B24,D23&gt;CALC!$D$2),CALC!$N$2,CALC!$M$2),"HOUR",B23),"BILI",MIN(D23,CALC!$D$2))</f>
        <v>בגיל 60 שעות גבול כניסה לפוטו בבילי 12</v>
      </c>
      <c r="F23" t="str">
        <f>IF(OR(B24="",B23&gt;B24,D23&gt;CALC!$D$2),E23,CONCATENATE(E23, CHAR(10), F24))</f>
        <v>בגיל 60 שעות גבול כניסה לפוטו בבילי 12
בגיל 66 שעות גבול כניסה לפוטו בבילי 13
החל משעה 72 טיפול מערך 14</v>
      </c>
    </row>
    <row r="24" spans="1:6" x14ac:dyDescent="0.25">
      <c r="A24">
        <v>34</v>
      </c>
      <c r="B24">
        <v>66</v>
      </c>
      <c r="C24" t="b">
        <v>1</v>
      </c>
      <c r="D24">
        <v>13</v>
      </c>
      <c r="E24" t="str">
        <f>SUBSTITUTE(SUBSTITUTE(IF(OR(B25="",B24&gt;B25,D24&gt;CALC!$D$2),CALC!$N$2,CALC!$M$2),"HOUR",B24),"BILI",MIN(D24,CALC!$D$2))</f>
        <v>בגיל 66 שעות גבול כניסה לפוטו בבילי 13</v>
      </c>
      <c r="F24" t="str">
        <f>IF(OR(B25="",B24&gt;B25,D24&gt;CALC!$D$2),E24,CONCATENATE(E24, CHAR(10), F25))</f>
        <v>בגיל 66 שעות גבול כניסה לפוטו בבילי 13
החל משעה 72 טיפול מערך 14</v>
      </c>
    </row>
    <row r="25" spans="1:6" x14ac:dyDescent="0.25">
      <c r="A25">
        <v>34</v>
      </c>
      <c r="B25">
        <v>72</v>
      </c>
      <c r="C25" t="b">
        <v>1</v>
      </c>
      <c r="D25">
        <v>14</v>
      </c>
      <c r="E25" t="str">
        <f>SUBSTITUTE(SUBSTITUTE(IF(OR(B26="",B25&gt;B26,D25&gt;CALC!$D$2),CALC!$N$2,CALC!$M$2),"HOUR",B25),"BILI",MIN(D25,CALC!$D$2))</f>
        <v>החל משעה 72 טיפול מערך 14</v>
      </c>
      <c r="F25" t="str">
        <f>IF(OR(B26="",B25&gt;B26,D25&gt;CALC!$D$2),E25,CONCATENATE(E25, CHAR(10), F26))</f>
        <v>החל משעה 72 טיפול מערך 14</v>
      </c>
    </row>
    <row r="26" spans="1:6" x14ac:dyDescent="0.25">
      <c r="A26">
        <v>35</v>
      </c>
      <c r="B26">
        <v>0</v>
      </c>
      <c r="C26" t="b">
        <v>0</v>
      </c>
      <c r="D26">
        <v>5</v>
      </c>
      <c r="E26" t="str">
        <f>SUBSTITUTE(SUBSTITUTE(IF(OR(B27="",B26&gt;B27,D26&gt;CALC!$D$2),CALC!$N$2,CALC!$M$2),"HOUR",B26),"BILI",MIN(D26,CALC!$D$2))</f>
        <v>בגיל 0 שעות גבול כניסה לפוטו בבילי 5</v>
      </c>
      <c r="F26" t="str">
        <f>IF(OR(B27="",B26&gt;B27,D26&gt;CALC!$D$2),E26,CONCATENATE(E26, CHAR(10), F27))</f>
        <v>בגיל 0 שעות גבול כניסה לפוטו בבילי 5
בגיל 12 שעות גבול כניסה לפוטו בבילי 7.5
בגיל 18 שעות גבול כניסה לפוטו בבילי 8.8
בגיל 20 שעות גבול כניסה לפוטו בבילי 9.2
בגיל 24 שעות גבול כניסה לפוטו בבילי 9.9
בגיל 28 שעות גבול כניסה לפוטו בבילי 10.5
בגיל 32 שעות גבול כניסה לפוטו בבילי 11.1
בגיל 36 שעות גבול כניסה לפוטו בבילי 11.7
בגיל 40 שעות גבול כניסה לפוטו בבילי 12.2
בגיל 44 שעות גבול כניסה לפוטו בבילי 12.6
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27" spans="1:6" x14ac:dyDescent="0.25">
      <c r="A27">
        <v>35</v>
      </c>
      <c r="B27">
        <v>12</v>
      </c>
      <c r="C27" t="b">
        <v>0</v>
      </c>
      <c r="D27">
        <v>7.5</v>
      </c>
      <c r="E27" t="str">
        <f>SUBSTITUTE(SUBSTITUTE(IF(OR(B28="",B27&gt;B28,D27&gt;CALC!$D$2),CALC!$N$2,CALC!$M$2),"HOUR",B27),"BILI",MIN(D27,CALC!$D$2))</f>
        <v>בגיל 12 שעות גבול כניסה לפוטו בבילי 7.5</v>
      </c>
      <c r="F27" t="str">
        <f>IF(OR(B28="",B27&gt;B28,D27&gt;CALC!$D$2),E27,CONCATENATE(E27, CHAR(10), F28))</f>
        <v>בגיל 12 שעות גבול כניסה לפוטו בבילי 7.5
בגיל 18 שעות גבול כניסה לפוטו בבילי 8.8
בגיל 20 שעות גבול כניסה לפוטו בבילי 9.2
בגיל 24 שעות גבול כניסה לפוטו בבילי 9.9
בגיל 28 שעות גבול כניסה לפוטו בבילי 10.5
בגיל 32 שעות גבול כניסה לפוטו בבילי 11.1
בגיל 36 שעות גבול כניסה לפוטו בבילי 11.7
בגיל 40 שעות גבול כניסה לפוטו בבילי 12.2
בגיל 44 שעות גבול כניסה לפוטו בבילי 12.6
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28" spans="1:6" x14ac:dyDescent="0.25">
      <c r="A28">
        <v>35</v>
      </c>
      <c r="B28">
        <v>18</v>
      </c>
      <c r="C28" t="b">
        <v>0</v>
      </c>
      <c r="D28">
        <v>8.8000000000000007</v>
      </c>
      <c r="E28" t="str">
        <f>SUBSTITUTE(SUBSTITUTE(IF(OR(B29="",B28&gt;B29,D28&gt;CALC!$D$2),CALC!$N$2,CALC!$M$2),"HOUR",B28),"BILI",MIN(D28,CALC!$D$2))</f>
        <v>בגיל 18 שעות גבול כניסה לפוטו בבילי 8.8</v>
      </c>
      <c r="F28" t="str">
        <f>IF(OR(B29="",B28&gt;B29,D28&gt;CALC!$D$2),E28,CONCATENATE(E28, CHAR(10), F29))</f>
        <v>בגיל 18 שעות גבול כניסה לפוטו בבילי 8.8
בגיל 20 שעות גבול כניסה לפוטו בבילי 9.2
בגיל 24 שעות גבול כניסה לפוטו בבילי 9.9
בגיל 28 שעות גבול כניסה לפוטו בבילי 10.5
בגיל 32 שעות גבול כניסה לפוטו בבילי 11.1
בגיל 36 שעות גבול כניסה לפוטו בבילי 11.7
בגיל 40 שעות גבול כניסה לפוטו בבילי 12.2
בגיל 44 שעות גבול כניסה לפוטו בבילי 12.6
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29" spans="1:6" x14ac:dyDescent="0.25">
      <c r="A29">
        <v>35</v>
      </c>
      <c r="B29">
        <v>20</v>
      </c>
      <c r="C29" t="b">
        <v>0</v>
      </c>
      <c r="D29">
        <v>9.1999999999999993</v>
      </c>
      <c r="E29" t="str">
        <f>SUBSTITUTE(SUBSTITUTE(IF(OR(B30="",B29&gt;B30,D29&gt;CALC!$D$2),CALC!$N$2,CALC!$M$2),"HOUR",B29),"BILI",MIN(D29,CALC!$D$2))</f>
        <v>בגיל 20 שעות גבול כניסה לפוטו בבילי 9.2</v>
      </c>
      <c r="F29" t="str">
        <f>IF(OR(B30="",B29&gt;B30,D29&gt;CALC!$D$2),E29,CONCATENATE(E29, CHAR(10), F30))</f>
        <v>בגיל 20 שעות גבול כניסה לפוטו בבילי 9.2
בגיל 24 שעות גבול כניסה לפוטו בבילי 9.9
בגיל 28 שעות גבול כניסה לפוטו בבילי 10.5
בגיל 32 שעות גבול כניסה לפוטו בבילי 11.1
בגיל 36 שעות גבול כניסה לפוטו בבילי 11.7
בגיל 40 שעות גבול כניסה לפוטו בבילי 12.2
בגיל 44 שעות גבול כניסה לפוטו בבילי 12.6
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30" spans="1:6" x14ac:dyDescent="0.25">
      <c r="A30">
        <v>35</v>
      </c>
      <c r="B30">
        <v>24</v>
      </c>
      <c r="C30" t="b">
        <v>0</v>
      </c>
      <c r="D30">
        <v>9.9</v>
      </c>
      <c r="E30" t="str">
        <f>SUBSTITUTE(SUBSTITUTE(IF(OR(B31="",B30&gt;B31,D30&gt;CALC!$D$2),CALC!$N$2,CALC!$M$2),"HOUR",B30),"BILI",MIN(D30,CALC!$D$2))</f>
        <v>בגיל 24 שעות גבול כניסה לפוטו בבילי 9.9</v>
      </c>
      <c r="F30" t="str">
        <f>IF(OR(B31="",B30&gt;B31,D30&gt;CALC!$D$2),E30,CONCATENATE(E30, CHAR(10), F31))</f>
        <v>בגיל 24 שעות גבול כניסה לפוטו בבילי 9.9
בגיל 28 שעות גבול כניסה לפוטו בבילי 10.5
בגיל 32 שעות גבול כניסה לפוטו בבילי 11.1
בגיל 36 שעות גבול כניסה לפוטו בבילי 11.7
בגיל 40 שעות גבול כניסה לפוטו בבילי 12.2
בגיל 44 שעות גבול כניסה לפוטו בבילי 12.6
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31" spans="1:6" x14ac:dyDescent="0.25">
      <c r="A31">
        <v>35</v>
      </c>
      <c r="B31">
        <v>28</v>
      </c>
      <c r="C31" t="b">
        <v>0</v>
      </c>
      <c r="D31">
        <v>10.5</v>
      </c>
      <c r="E31" t="str">
        <f>SUBSTITUTE(SUBSTITUTE(IF(OR(B32="",B31&gt;B32,D31&gt;CALC!$D$2),CALC!$N$2,CALC!$M$2),"HOUR",B31),"BILI",MIN(D31,CALC!$D$2))</f>
        <v>בגיל 28 שעות גבול כניסה לפוטו בבילי 10.5</v>
      </c>
      <c r="F31" t="str">
        <f>IF(OR(B32="",B31&gt;B32,D31&gt;CALC!$D$2),E31,CONCATENATE(E31, CHAR(10), F32))</f>
        <v>בגיל 28 שעות גבול כניסה לפוטו בבילי 10.5
בגיל 32 שעות גבול כניסה לפוטו בבילי 11.1
בגיל 36 שעות גבול כניסה לפוטו בבילי 11.7
בגיל 40 שעות גבול כניסה לפוטו בבילי 12.2
בגיל 44 שעות גבול כניסה לפוטו בבילי 12.6
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32" spans="1:6" x14ac:dyDescent="0.25">
      <c r="A32">
        <v>35</v>
      </c>
      <c r="B32">
        <v>32</v>
      </c>
      <c r="C32" t="b">
        <v>0</v>
      </c>
      <c r="D32">
        <v>11.1</v>
      </c>
      <c r="E32" t="str">
        <f>SUBSTITUTE(SUBSTITUTE(IF(OR(B33="",B32&gt;B33,D32&gt;CALC!$D$2),CALC!$N$2,CALC!$M$2),"HOUR",B32),"BILI",MIN(D32,CALC!$D$2))</f>
        <v>בגיל 32 שעות גבול כניסה לפוטו בבילי 11.1</v>
      </c>
      <c r="F32" t="str">
        <f>IF(OR(B33="",B32&gt;B33,D32&gt;CALC!$D$2),E32,CONCATENATE(E32, CHAR(10), F33))</f>
        <v>בגיל 32 שעות גבול כניסה לפוטו בבילי 11.1
בגיל 36 שעות גבול כניסה לפוטו בבילי 11.7
בגיל 40 שעות גבול כניסה לפוטו בבילי 12.2
בגיל 44 שעות גבול כניסה לפוטו בבילי 12.6
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33" spans="1:6" x14ac:dyDescent="0.25">
      <c r="A33">
        <v>35</v>
      </c>
      <c r="B33">
        <v>36</v>
      </c>
      <c r="C33" t="b">
        <v>0</v>
      </c>
      <c r="D33">
        <v>11.7</v>
      </c>
      <c r="E33" t="str">
        <f>SUBSTITUTE(SUBSTITUTE(IF(OR(B34="",B33&gt;B34,D33&gt;CALC!$D$2),CALC!$N$2,CALC!$M$2),"HOUR",B33),"BILI",MIN(D33,CALC!$D$2))</f>
        <v>בגיל 36 שעות גבול כניסה לפוטו בבילי 11.7</v>
      </c>
      <c r="F33" t="str">
        <f>IF(OR(B34="",B33&gt;B34,D33&gt;CALC!$D$2),E33,CONCATENATE(E33, CHAR(10), F34))</f>
        <v>בגיל 36 שעות גבול כניסה לפוטו בבילי 11.7
בגיל 40 שעות גבול כניסה לפוטו בבילי 12.2
בגיל 44 שעות גבול כניסה לפוטו בבילי 12.6
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34" spans="1:6" x14ac:dyDescent="0.25">
      <c r="A34">
        <v>35</v>
      </c>
      <c r="B34">
        <v>40</v>
      </c>
      <c r="C34" t="b">
        <v>0</v>
      </c>
      <c r="D34">
        <v>12.2</v>
      </c>
      <c r="E34" t="str">
        <f>SUBSTITUTE(SUBSTITUTE(IF(OR(B35="",B34&gt;B35,D34&gt;CALC!$D$2),CALC!$N$2,CALC!$M$2),"HOUR",B34),"BILI",MIN(D34,CALC!$D$2))</f>
        <v>בגיל 40 שעות גבול כניסה לפוטו בבילי 12.2</v>
      </c>
      <c r="F34" t="str">
        <f>IF(OR(B35="",B34&gt;B35,D34&gt;CALC!$D$2),E34,CONCATENATE(E34, CHAR(10), F35))</f>
        <v>בגיל 40 שעות גבול כניסה לפוטו בבילי 12.2
בגיל 44 שעות גבול כניסה לפוטו בבילי 12.6
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35" spans="1:6" x14ac:dyDescent="0.25">
      <c r="A35">
        <v>35</v>
      </c>
      <c r="B35">
        <v>44</v>
      </c>
      <c r="C35" t="b">
        <v>0</v>
      </c>
      <c r="D35">
        <v>12.6</v>
      </c>
      <c r="E35" t="str">
        <f>SUBSTITUTE(SUBSTITUTE(IF(OR(B36="",B35&gt;B36,D35&gt;CALC!$D$2),CALC!$N$2,CALC!$M$2),"HOUR",B35),"BILI",MIN(D35,CALC!$D$2))</f>
        <v>בגיל 44 שעות גבול כניסה לפוטו בבילי 12.6</v>
      </c>
      <c r="F35" t="str">
        <f>IF(OR(B36="",B35&gt;B36,D35&gt;CALC!$D$2),E35,CONCATENATE(E35, CHAR(10), F36))</f>
        <v>בגיל 44 שעות גבול כניסה לפוטו בבילי 12.6
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36" spans="1:6" x14ac:dyDescent="0.25">
      <c r="A36">
        <v>35</v>
      </c>
      <c r="B36">
        <v>48</v>
      </c>
      <c r="C36" t="b">
        <v>0</v>
      </c>
      <c r="D36">
        <v>13.1</v>
      </c>
      <c r="E36" t="str">
        <f>SUBSTITUTE(SUBSTITUTE(IF(OR(B37="",B36&gt;B37,D36&gt;CALC!$D$2),CALC!$N$2,CALC!$M$2),"HOUR",B36),"BILI",MIN(D36,CALC!$D$2))</f>
        <v>בגיל 48 שעות גבול כניסה לפוטו בבילי 13.1</v>
      </c>
      <c r="F36" t="str">
        <f>IF(OR(B37="",B36&gt;B37,D36&gt;CALC!$D$2),E36,CONCATENATE(E36, CHAR(10), F37))</f>
        <v>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37" spans="1:6" x14ac:dyDescent="0.25">
      <c r="A37">
        <v>35</v>
      </c>
      <c r="B37">
        <v>52</v>
      </c>
      <c r="C37" t="b">
        <v>0</v>
      </c>
      <c r="D37">
        <v>13.6</v>
      </c>
      <c r="E37" t="str">
        <f>SUBSTITUTE(SUBSTITUTE(IF(OR(B38="",B37&gt;B38,D37&gt;CALC!$D$2),CALC!$N$2,CALC!$M$2),"HOUR",B37),"BILI",MIN(D37,CALC!$D$2))</f>
        <v>בגיל 52 שעות גבול כניסה לפוטו בבילי 13.6</v>
      </c>
      <c r="F37" t="str">
        <f>IF(OR(B38="",B37&gt;B38,D37&gt;CALC!$D$2),E37,CONCATENATE(E37, CHAR(10), F38))</f>
        <v>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38" spans="1:6" x14ac:dyDescent="0.25">
      <c r="A38">
        <v>35</v>
      </c>
      <c r="B38">
        <v>56</v>
      </c>
      <c r="C38" t="b">
        <v>0</v>
      </c>
      <c r="D38">
        <v>14.1</v>
      </c>
      <c r="E38" t="str">
        <f>SUBSTITUTE(SUBSTITUTE(IF(OR(B39="",B38&gt;B39,D38&gt;CALC!$D$2),CALC!$N$2,CALC!$M$2),"HOUR",B38),"BILI",MIN(D38,CALC!$D$2))</f>
        <v>בגיל 56 שעות גבול כניסה לפוטו בבילי 14.1</v>
      </c>
      <c r="F38" t="str">
        <f>IF(OR(B39="",B38&gt;B39,D38&gt;CALC!$D$2),E38,CONCATENATE(E38, CHAR(10), F39))</f>
        <v>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39" spans="1:6" x14ac:dyDescent="0.25">
      <c r="A39">
        <v>35</v>
      </c>
      <c r="B39">
        <v>60</v>
      </c>
      <c r="C39" t="b">
        <v>0</v>
      </c>
      <c r="D39">
        <v>14.6</v>
      </c>
      <c r="E39" t="str">
        <f>SUBSTITUTE(SUBSTITUTE(IF(OR(B40="",B39&gt;B40,D39&gt;CALC!$D$2),CALC!$N$2,CALC!$M$2),"HOUR",B39),"BILI",MIN(D39,CALC!$D$2))</f>
        <v>בגיל 60 שעות גבול כניסה לפוטו בבילי 14.6</v>
      </c>
      <c r="F39" t="str">
        <f>IF(OR(B40="",B39&gt;B40,D39&gt;CALC!$D$2),E39,CONCATENATE(E39, CHAR(10), F40))</f>
        <v>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40" spans="1:6" x14ac:dyDescent="0.25">
      <c r="A40">
        <v>35</v>
      </c>
      <c r="B40">
        <v>64</v>
      </c>
      <c r="C40" t="b">
        <v>0</v>
      </c>
      <c r="D40">
        <v>14.9</v>
      </c>
      <c r="E40" t="str">
        <f>SUBSTITUTE(SUBSTITUTE(IF(OR(B41="",B40&gt;B41,D40&gt;CALC!$D$2),CALC!$N$2,CALC!$M$2),"HOUR",B40),"BILI",MIN(D40,CALC!$D$2))</f>
        <v>בגיל 64 שעות גבול כניסה לפוטו בבילי 14.9</v>
      </c>
      <c r="F40" t="str">
        <f>IF(OR(B41="",B40&gt;B41,D40&gt;CALC!$D$2),E40,CONCATENATE(E40, CHAR(10), F41))</f>
        <v>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41" spans="1:6" x14ac:dyDescent="0.25">
      <c r="A41">
        <v>35</v>
      </c>
      <c r="B41">
        <v>68</v>
      </c>
      <c r="C41" t="b">
        <v>0</v>
      </c>
      <c r="D41">
        <v>15.2</v>
      </c>
      <c r="E41" t="str">
        <f>SUBSTITUTE(SUBSTITUTE(IF(OR(B42="",B41&gt;B42,D41&gt;CALC!$D$2),CALC!$N$2,CALC!$M$2),"HOUR",B41),"BILI",MIN(D41,CALC!$D$2))</f>
        <v>בגיל 68 שעות גבול כניסה לפוטו בבילי 15.2</v>
      </c>
      <c r="F41" t="str">
        <f>IF(OR(B42="",B41&gt;B42,D41&gt;CALC!$D$2),E41,CONCATENATE(E41, CHAR(10), F42))</f>
        <v>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42" spans="1:6" x14ac:dyDescent="0.25">
      <c r="A42">
        <v>35</v>
      </c>
      <c r="B42">
        <v>72</v>
      </c>
      <c r="C42" t="b">
        <v>0</v>
      </c>
      <c r="D42">
        <v>15.5</v>
      </c>
      <c r="E42" t="str">
        <f>SUBSTITUTE(SUBSTITUTE(IF(OR(B43="",B42&gt;B43,D42&gt;CALC!$D$2),CALC!$N$2,CALC!$M$2),"HOUR",B42),"BILI",MIN(D42,CALC!$D$2))</f>
        <v>בגיל 72 שעות גבול כניסה לפוטו בבילי 15.5</v>
      </c>
      <c r="F42" t="str">
        <f>IF(OR(B43="",B42&gt;B43,D42&gt;CALC!$D$2),E42,CONCATENATE(E42, CHAR(10), F43))</f>
        <v>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43" spans="1:6" x14ac:dyDescent="0.25">
      <c r="A43">
        <v>35</v>
      </c>
      <c r="B43">
        <v>76</v>
      </c>
      <c r="C43" t="b">
        <v>0</v>
      </c>
      <c r="D43">
        <v>15.9</v>
      </c>
      <c r="E43" t="str">
        <f>SUBSTITUTE(SUBSTITUTE(IF(OR(B44="",B43&gt;B44,D43&gt;CALC!$D$2),CALC!$N$2,CALC!$M$2),"HOUR",B43),"BILI",MIN(D43,CALC!$D$2))</f>
        <v>בגיל 76 שעות גבול כניסה לפוטו בבילי 15.9</v>
      </c>
      <c r="F43" t="str">
        <f>IF(OR(B44="",B43&gt;B44,D43&gt;CALC!$D$2),E43,CONCATENATE(E43, CHAR(10), F44))</f>
        <v>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44" spans="1:6" x14ac:dyDescent="0.25">
      <c r="A44">
        <v>35</v>
      </c>
      <c r="B44">
        <v>80</v>
      </c>
      <c r="C44" t="b">
        <v>0</v>
      </c>
      <c r="D44">
        <v>16.2</v>
      </c>
      <c r="E44" t="str">
        <f>SUBSTITUTE(SUBSTITUTE(IF(OR(B45="",B44&gt;B45,D44&gt;CALC!$D$2),CALC!$N$2,CALC!$M$2),"HOUR",B44),"BILI",MIN(D44,CALC!$D$2))</f>
        <v>בגיל 80 שעות גבול כניסה לפוטו בבילי 16.2</v>
      </c>
      <c r="F44" t="str">
        <f>IF(OR(B45="",B44&gt;B45,D44&gt;CALC!$D$2),E44,CONCATENATE(E44, CHAR(10), F45))</f>
        <v>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45" spans="1:6" x14ac:dyDescent="0.25">
      <c r="A45">
        <v>35</v>
      </c>
      <c r="B45">
        <v>84</v>
      </c>
      <c r="C45" t="b">
        <v>0</v>
      </c>
      <c r="D45">
        <v>16.600000000000001</v>
      </c>
      <c r="E45" t="str">
        <f>SUBSTITUTE(SUBSTITUTE(IF(OR(B46="",B45&gt;B46,D45&gt;CALC!$D$2),CALC!$N$2,CALC!$M$2),"HOUR",B45),"BILI",MIN(D45,CALC!$D$2))</f>
        <v>בגיל 84 שעות גבול כניסה לפוטו בבילי 16.6</v>
      </c>
      <c r="F45" t="str">
        <f>IF(OR(B46="",B45&gt;B46,D45&gt;CALC!$D$2),E45,CONCATENATE(E45, CHAR(10), F46))</f>
        <v>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46" spans="1:6" x14ac:dyDescent="0.25">
      <c r="A46">
        <v>35</v>
      </c>
      <c r="B46">
        <v>88</v>
      </c>
      <c r="C46" t="b">
        <v>0</v>
      </c>
      <c r="D46">
        <v>16.899999999999999</v>
      </c>
      <c r="E46" t="str">
        <f>SUBSTITUTE(SUBSTITUTE(IF(OR(B47="",B46&gt;B47,D46&gt;CALC!$D$2),CALC!$N$2,CALC!$M$2),"HOUR",B46),"BILI",MIN(D46,CALC!$D$2))</f>
        <v>בגיל 88 שעות גבול כניסה לפוטו בבילי 16.9</v>
      </c>
      <c r="F46" t="str">
        <f>IF(OR(B47="",B46&gt;B47,D46&gt;CALC!$D$2),E46,CONCATENATE(E46, CHAR(10), F47))</f>
        <v>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47" spans="1:6" x14ac:dyDescent="0.25">
      <c r="A47">
        <v>35</v>
      </c>
      <c r="B47">
        <v>92</v>
      </c>
      <c r="C47" t="b">
        <v>0</v>
      </c>
      <c r="D47">
        <v>17.2</v>
      </c>
      <c r="E47" t="str">
        <f>SUBSTITUTE(SUBSTITUTE(IF(OR(B48="",B47&gt;B48,D47&gt;CALC!$D$2),CALC!$N$2,CALC!$M$2),"HOUR",B47),"BILI",MIN(D47,CALC!$D$2))</f>
        <v>בגיל 92 שעות גבול כניסה לפוטו בבילי 17.2</v>
      </c>
      <c r="F47" t="str">
        <f>IF(OR(B48="",B47&gt;B48,D47&gt;CALC!$D$2),E47,CONCATENATE(E47, CHAR(10), F48))</f>
        <v>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48" spans="1:6" x14ac:dyDescent="0.25">
      <c r="A48">
        <v>35</v>
      </c>
      <c r="B48">
        <v>96</v>
      </c>
      <c r="C48" t="b">
        <v>0</v>
      </c>
      <c r="D48">
        <v>17.5</v>
      </c>
      <c r="E48" t="str">
        <f>SUBSTITUTE(SUBSTITUTE(IF(OR(B49="",B48&gt;B49,D48&gt;CALC!$D$2),CALC!$N$2,CALC!$M$2),"HOUR",B48),"BILI",MIN(D48,CALC!$D$2))</f>
        <v>בגיל 96 שעות גבול כניסה לפוטו בבילי 17.5</v>
      </c>
      <c r="F48" t="str">
        <f>IF(OR(B49="",B48&gt;B49,D48&gt;CALC!$D$2),E48,CONCATENATE(E48, CHAR(10), F49))</f>
        <v>בגיל 96 שעות גבול כניסה לפוטו בבילי 17.5
בגיל 100 שעות גבול כניסה לפוטו בבילי 17.7
בגיל 104 שעות גבול כניסה לפוטו בבילי 17.8
החל משעה 108 טיפול מערך 18</v>
      </c>
    </row>
    <row r="49" spans="1:6" x14ac:dyDescent="0.25">
      <c r="A49">
        <v>35</v>
      </c>
      <c r="B49">
        <v>100</v>
      </c>
      <c r="C49" t="b">
        <v>0</v>
      </c>
      <c r="D49">
        <v>17.7</v>
      </c>
      <c r="E49" t="str">
        <f>SUBSTITUTE(SUBSTITUTE(IF(OR(B50="",B49&gt;B50,D49&gt;CALC!$D$2),CALC!$N$2,CALC!$M$2),"HOUR",B49),"BILI",MIN(D49,CALC!$D$2))</f>
        <v>בגיל 100 שעות גבול כניסה לפוטו בבילי 17.7</v>
      </c>
      <c r="F49" t="str">
        <f>IF(OR(B50="",B49&gt;B50,D49&gt;CALC!$D$2),E49,CONCATENATE(E49, CHAR(10), F50))</f>
        <v>בגיל 100 שעות גבול כניסה לפוטו בבילי 17.7
בגיל 104 שעות גבול כניסה לפוטו בבילי 17.8
החל משעה 108 טיפול מערך 18</v>
      </c>
    </row>
    <row r="50" spans="1:6" x14ac:dyDescent="0.25">
      <c r="A50">
        <v>35</v>
      </c>
      <c r="B50">
        <v>104</v>
      </c>
      <c r="C50" t="b">
        <v>0</v>
      </c>
      <c r="D50">
        <v>17.8</v>
      </c>
      <c r="E50" t="str">
        <f>SUBSTITUTE(SUBSTITUTE(IF(OR(B51="",B50&gt;B51,D50&gt;CALC!$D$2),CALC!$N$2,CALC!$M$2),"HOUR",B50),"BILI",MIN(D50,CALC!$D$2))</f>
        <v>בגיל 104 שעות גבול כניסה לפוטו בבילי 17.8</v>
      </c>
      <c r="F50" t="str">
        <f>IF(OR(B51="",B50&gt;B51,D50&gt;CALC!$D$2),E50,CONCATENATE(E50, CHAR(10), F51))</f>
        <v>בגיל 104 שעות גבול כניסה לפוטו בבילי 17.8
החל משעה 108 טיפול מערך 18</v>
      </c>
    </row>
    <row r="51" spans="1:6" x14ac:dyDescent="0.25">
      <c r="A51">
        <v>35</v>
      </c>
      <c r="B51">
        <v>108</v>
      </c>
      <c r="C51" t="b">
        <v>0</v>
      </c>
      <c r="D51">
        <v>18</v>
      </c>
      <c r="E51" t="str">
        <f>SUBSTITUTE(SUBSTITUTE(IF(OR(B52="",B51&gt;B52,D51&gt;CALC!$D$2),CALC!$N$2,CALC!$M$2),"HOUR",B51),"BILI",MIN(D51,CALC!$D$2))</f>
        <v>החל משעה 108 טיפול מערך 18</v>
      </c>
      <c r="F51" t="str">
        <f>IF(OR(B52="",B51&gt;B52,D51&gt;CALC!$D$2),E51,CONCATENATE(E51, CHAR(10), F52))</f>
        <v>החל משעה 108 טיפול מערך 18</v>
      </c>
    </row>
    <row r="52" spans="1:6" x14ac:dyDescent="0.25">
      <c r="A52">
        <v>35</v>
      </c>
      <c r="B52">
        <v>0</v>
      </c>
      <c r="C52" t="b">
        <v>1</v>
      </c>
      <c r="D52">
        <v>5</v>
      </c>
      <c r="E52" t="str">
        <f>SUBSTITUTE(SUBSTITUTE(IF(OR(B53="",B52&gt;B53,D52&gt;CALC!$D$2),CALC!$N$2,CALC!$M$2),"HOUR",B52),"BILI",MIN(D52,CALC!$D$2))</f>
        <v>בגיל 0 שעות גבול כניסה לפוטו בבילי 5</v>
      </c>
      <c r="F52" t="str">
        <f>IF(OR(B53="",B52&gt;B53,D52&gt;CALC!$D$2),E52,CONCATENATE(E52, CHAR(10), F53))</f>
        <v>בגיל 0 שעות גבול כניסה לפוטו בבילי 5
בגיל 12 שעות גבול כניסה לפוטו בבילי 6
בגיל 18 שעות גבול כניסה לפוטו בבילי 7
בגיל 20 שעות גבול כניסה לפוטו בבילי 7.3
בגיל 24 שעות גבול כניסה לפוטו בבילי 8
בגיל 28 שעות גבול כניסה לפוטו בבילי 8.5
בגיל 32 שעות גבול כניסה לפוטו בבילי 9.1
בגיל 36 שעות גבול כניסה לפוטו בבילי 9.6
בגיל 40 שעות גבול כניסה לפוטו בבילי 10.2
בגיל 44 שעות גבול כניסה לפוטו בבילי 10.8
בגיל 48 שעות גבול כניסה לפוטו בבילי 11.4
בגיל 52 שעות גבול כניסה לפוטו בבילי 11.8
בגיל 56 שעות גבול כניסה לפוטו בבילי 12.1
בגיל 60 שעות גבול כניסה לפוטו בבילי 12.5
בגיל 64 שעות גבול כניסה לפוטו בבילי 12.9
בגיל 68 שעות גבול כניסה לפוטו בבילי 13.2
בגיל 72 שעות גבול כניסה לפוטו בבילי 13.6
בגיל 76 שעות גבול כניסה לפוטו בבילי 13.8
בגיל 80 שעות גבול כניסה לפוטו בבילי 14
בגיל 84 שעות גבול כניסה לפוטו בבילי 14.2
בגיל 88 שעות גבול כניסה לפוטו בבילי 14.3
בגיל 92 שעות גבול כניסה לפוטו בבילי 14.4
בגיל 96 שעות גבול כניסה לפוטו בבילי 14.5
בגיל 100 שעות גבול כניסה לפוטו בבילי 14.7
בגיל 104 שעות גבול כניסה לפוטו בבילי 14.8
החל משעה 108 טיפול מערך 15</v>
      </c>
    </row>
    <row r="53" spans="1:6" x14ac:dyDescent="0.25">
      <c r="A53">
        <v>35</v>
      </c>
      <c r="B53">
        <v>12</v>
      </c>
      <c r="C53" t="b">
        <v>1</v>
      </c>
      <c r="D53">
        <v>6</v>
      </c>
      <c r="E53" t="str">
        <f>SUBSTITUTE(SUBSTITUTE(IF(OR(B54="",B53&gt;B54,D53&gt;CALC!$D$2),CALC!$N$2,CALC!$M$2),"HOUR",B53),"BILI",MIN(D53,CALC!$D$2))</f>
        <v>בגיל 12 שעות גבול כניסה לפוטו בבילי 6</v>
      </c>
      <c r="F53" t="str">
        <f>IF(OR(B54="",B53&gt;B54,D53&gt;CALC!$D$2),E53,CONCATENATE(E53, CHAR(10), F54))</f>
        <v>בגיל 12 שעות גבול כניסה לפוטו בבילי 6
בגיל 18 שעות גבול כניסה לפוטו בבילי 7
בגיל 20 שעות גבול כניסה לפוטו בבילי 7.3
בגיל 24 שעות גבול כניסה לפוטו בבילי 8
בגיל 28 שעות גבול כניסה לפוטו בבילי 8.5
בגיל 32 שעות גבול כניסה לפוטו בבילי 9.1
בגיל 36 שעות גבול כניסה לפוטו בבילי 9.6
בגיל 40 שעות גבול כניסה לפוטו בבילי 10.2
בגיל 44 שעות גבול כניסה לפוטו בבילי 10.8
בגיל 48 שעות גבול כניסה לפוטו בבילי 11.4
בגיל 52 שעות גבול כניסה לפוטו בבילי 11.8
בגיל 56 שעות גבול כניסה לפוטו בבילי 12.1
בגיל 60 שעות גבול כניסה לפוטו בבילי 12.5
בגיל 64 שעות גבול כניסה לפוטו בבילי 12.9
בגיל 68 שעות גבול כניסה לפוטו בבילי 13.2
בגיל 72 שעות גבול כניסה לפוטו בבילי 13.6
בגיל 76 שעות גבול כניסה לפוטו בבילי 13.8
בגיל 80 שעות גבול כניסה לפוטו בבילי 14
בגיל 84 שעות גבול כניסה לפוטו בבילי 14.2
בגיל 88 שעות גבול כניסה לפוטו בבילי 14.3
בגיל 92 שעות גבול כניסה לפוטו בבילי 14.4
בגיל 96 שעות גבול כניסה לפוטו בבילי 14.5
בגיל 100 שעות גבול כניסה לפוטו בבילי 14.7
בגיל 104 שעות גבול כניסה לפוטו בבילי 14.8
החל משעה 108 טיפול מערך 15</v>
      </c>
    </row>
    <row r="54" spans="1:6" x14ac:dyDescent="0.25">
      <c r="A54">
        <v>35</v>
      </c>
      <c r="B54">
        <v>18</v>
      </c>
      <c r="C54" t="b">
        <v>1</v>
      </c>
      <c r="D54">
        <v>7</v>
      </c>
      <c r="E54" t="str">
        <f>SUBSTITUTE(SUBSTITUTE(IF(OR(B55="",B54&gt;B55,D54&gt;CALC!$D$2),CALC!$N$2,CALC!$M$2),"HOUR",B54),"BILI",MIN(D54,CALC!$D$2))</f>
        <v>בגיל 18 שעות גבול כניסה לפוטו בבילי 7</v>
      </c>
      <c r="F54" t="str">
        <f>IF(OR(B55="",B54&gt;B55,D54&gt;CALC!$D$2),E54,CONCATENATE(E54, CHAR(10), F55))</f>
        <v>בגיל 18 שעות גבול כניסה לפוטו בבילי 7
בגיל 20 שעות גבול כניסה לפוטו בבילי 7.3
בגיל 24 שעות גבול כניסה לפוטו בבילי 8
בגיל 28 שעות גבול כניסה לפוטו בבילי 8.5
בגיל 32 שעות גבול כניסה לפוטו בבילי 9.1
בגיל 36 שעות גבול כניסה לפוטו בבילי 9.6
בגיל 40 שעות גבול כניסה לפוטו בבילי 10.2
בגיל 44 שעות גבול כניסה לפוטו בבילי 10.8
בגיל 48 שעות גבול כניסה לפוטו בבילי 11.4
בגיל 52 שעות גבול כניסה לפוטו בבילי 11.8
בגיל 56 שעות גבול כניסה לפוטו בבילי 12.1
בגיל 60 שעות גבול כניסה לפוטו בבילי 12.5
בגיל 64 שעות גבול כניסה לפוטו בבילי 12.9
בגיל 68 שעות גבול כניסה לפוטו בבילי 13.2
בגיל 72 שעות גבול כניסה לפוטו בבילי 13.6
בגיל 76 שעות גבול כניסה לפוטו בבילי 13.8
בגיל 80 שעות גבול כניסה לפוטו בבילי 14
בגיל 84 שעות גבול כניסה לפוטו בבילי 14.2
בגיל 88 שעות גבול כניסה לפוטו בבילי 14.3
בגיל 92 שעות גבול כניסה לפוטו בבילי 14.4
בגיל 96 שעות גבול כניסה לפוטו בבילי 14.5
בגיל 100 שעות גבול כניסה לפוטו בבילי 14.7
בגיל 104 שעות גבול כניסה לפוטו בבילי 14.8
החל משעה 108 טיפול מערך 15</v>
      </c>
    </row>
    <row r="55" spans="1:6" x14ac:dyDescent="0.25">
      <c r="A55">
        <v>35</v>
      </c>
      <c r="B55">
        <v>20</v>
      </c>
      <c r="C55" t="b">
        <v>1</v>
      </c>
      <c r="D55">
        <v>7.3</v>
      </c>
      <c r="E55" t="str">
        <f>SUBSTITUTE(SUBSTITUTE(IF(OR(B56="",B55&gt;B56,D55&gt;CALC!$D$2),CALC!$N$2,CALC!$M$2),"HOUR",B55),"BILI",MIN(D55,CALC!$D$2))</f>
        <v>בגיל 20 שעות גבול כניסה לפוטו בבילי 7.3</v>
      </c>
      <c r="F55" t="str">
        <f>IF(OR(B56="",B55&gt;B56,D55&gt;CALC!$D$2),E55,CONCATENATE(E55, CHAR(10), F56))</f>
        <v>בגיל 20 שעות גבול כניסה לפוטו בבילי 7.3
בגיל 24 שעות גבול כניסה לפוטו בבילי 8
בגיל 28 שעות גבול כניסה לפוטו בבילי 8.5
בגיל 32 שעות גבול כניסה לפוטו בבילי 9.1
בגיל 36 שעות גבול כניסה לפוטו בבילי 9.6
בגיל 40 שעות גבול כניסה לפוטו בבילי 10.2
בגיל 44 שעות גבול כניסה לפוטו בבילי 10.8
בגיל 48 שעות גבול כניסה לפוטו בבילי 11.4
בגיל 52 שעות גבול כניסה לפוטו בבילי 11.8
בגיל 56 שעות גבול כניסה לפוטו בבילי 12.1
בגיל 60 שעות גבול כניסה לפוטו בבילי 12.5
בגיל 64 שעות גבול כניסה לפוטו בבילי 12.9
בגיל 68 שעות גבול כניסה לפוטו בבילי 13.2
בגיל 72 שעות גבול כניסה לפוטו בבילי 13.6
בגיל 76 שעות גבול כניסה לפוטו בבילי 13.8
בגיל 80 שעות גבול כניסה לפוטו בבילי 14
בגיל 84 שעות גבול כניסה לפוטו בבילי 14.2
בגיל 88 שעות גבול כניסה לפוטו בבילי 14.3
בגיל 92 שעות גבול כניסה לפוטו בבילי 14.4
בגיל 96 שעות גבול כניסה לפוטו בבילי 14.5
בגיל 100 שעות גבול כניסה לפוטו בבילי 14.7
בגיל 104 שעות גבול כניסה לפוטו בבילי 14.8
החל משעה 108 טיפול מערך 15</v>
      </c>
    </row>
    <row r="56" spans="1:6" x14ac:dyDescent="0.25">
      <c r="A56">
        <v>35</v>
      </c>
      <c r="B56">
        <v>24</v>
      </c>
      <c r="C56" t="b">
        <v>1</v>
      </c>
      <c r="D56">
        <v>8</v>
      </c>
      <c r="E56" t="str">
        <f>SUBSTITUTE(SUBSTITUTE(IF(OR(B57="",B56&gt;B57,D56&gt;CALC!$D$2),CALC!$N$2,CALC!$M$2),"HOUR",B56),"BILI",MIN(D56,CALC!$D$2))</f>
        <v>בגיל 24 שעות גבול כניסה לפוטו בבילי 8</v>
      </c>
      <c r="F56" t="str">
        <f>IF(OR(B57="",B56&gt;B57,D56&gt;CALC!$D$2),E56,CONCATENATE(E56, CHAR(10), F57))</f>
        <v>בגיל 24 שעות גבול כניסה לפוטו בבילי 8
בגיל 28 שעות גבול כניסה לפוטו בבילי 8.5
בגיל 32 שעות גבול כניסה לפוטו בבילי 9.1
בגיל 36 שעות גבול כניסה לפוטו בבילי 9.6
בגיל 40 שעות גבול כניסה לפוטו בבילי 10.2
בגיל 44 שעות גבול כניסה לפוטו בבילי 10.8
בגיל 48 שעות גבול כניסה לפוטו בבילי 11.4
בגיל 52 שעות גבול כניסה לפוטו בבילי 11.8
בגיל 56 שעות גבול כניסה לפוטו בבילי 12.1
בגיל 60 שעות גבול כניסה לפוטו בבילי 12.5
בגיל 64 שעות גבול כניסה לפוטו בבילי 12.9
בגיל 68 שעות גבול כניסה לפוטו בבילי 13.2
בגיל 72 שעות גבול כניסה לפוטו בבילי 13.6
בגיל 76 שעות גבול כניסה לפוטו בבילי 13.8
בגיל 80 שעות גבול כניסה לפוטו בבילי 14
בגיל 84 שעות גבול כניסה לפוטו בבילי 14.2
בגיל 88 שעות גבול כניסה לפוטו בבילי 14.3
בגיל 92 שעות גבול כניסה לפוטו בבילי 14.4
בגיל 96 שעות גבול כניסה לפוטו בבילי 14.5
בגיל 100 שעות גבול כניסה לפוטו בבילי 14.7
בגיל 104 שעות גבול כניסה לפוטו בבילי 14.8
החל משעה 108 טיפול מערך 15</v>
      </c>
    </row>
    <row r="57" spans="1:6" x14ac:dyDescent="0.25">
      <c r="A57">
        <v>35</v>
      </c>
      <c r="B57">
        <v>28</v>
      </c>
      <c r="C57" t="b">
        <v>1</v>
      </c>
      <c r="D57">
        <v>8.5</v>
      </c>
      <c r="E57" t="str">
        <f>SUBSTITUTE(SUBSTITUTE(IF(OR(B58="",B57&gt;B58,D57&gt;CALC!$D$2),CALC!$N$2,CALC!$M$2),"HOUR",B57),"BILI",MIN(D57,CALC!$D$2))</f>
        <v>בגיל 28 שעות גבול כניסה לפוטו בבילי 8.5</v>
      </c>
      <c r="F57" t="str">
        <f>IF(OR(B58="",B57&gt;B58,D57&gt;CALC!$D$2),E57,CONCATENATE(E57, CHAR(10), F58))</f>
        <v>בגיל 28 שעות גבול כניסה לפוטו בבילי 8.5
בגיל 32 שעות גבול כניסה לפוטו בבילי 9.1
בגיל 36 שעות גבול כניסה לפוטו בבילי 9.6
בגיל 40 שעות גבול כניסה לפוטו בבילי 10.2
בגיל 44 שעות גבול כניסה לפוטו בבילי 10.8
בגיל 48 שעות גבול כניסה לפוטו בבילי 11.4
בגיל 52 שעות גבול כניסה לפוטו בבילי 11.8
בגיל 56 שעות גבול כניסה לפוטו בבילי 12.1
בגיל 60 שעות גבול כניסה לפוטו בבילי 12.5
בגיל 64 שעות גבול כניסה לפוטו בבילי 12.9
בגיל 68 שעות גבול כניסה לפוטו בבילי 13.2
בגיל 72 שעות גבול כניסה לפוטו בבילי 13.6
בגיל 76 שעות גבול כניסה לפוטו בבילי 13.8
בגיל 80 שעות גבול כניסה לפוטו בבילי 14
בגיל 84 שעות גבול כניסה לפוטו בבילי 14.2
בגיל 88 שעות גבול כניסה לפוטו בבילי 14.3
בגיל 92 שעות גבול כניסה לפוטו בבילי 14.4
בגיל 96 שעות גבול כניסה לפוטו בבילי 14.5
בגיל 100 שעות גבול כניסה לפוטו בבילי 14.7
בגיל 104 שעות גבול כניסה לפוטו בבילי 14.8
החל משעה 108 טיפול מערך 15</v>
      </c>
    </row>
    <row r="58" spans="1:6" x14ac:dyDescent="0.25">
      <c r="A58">
        <v>35</v>
      </c>
      <c r="B58">
        <v>32</v>
      </c>
      <c r="C58" t="b">
        <v>1</v>
      </c>
      <c r="D58">
        <v>9.1</v>
      </c>
      <c r="E58" t="str">
        <f>SUBSTITUTE(SUBSTITUTE(IF(OR(B59="",B58&gt;B59,D58&gt;CALC!$D$2),CALC!$N$2,CALC!$M$2),"HOUR",B58),"BILI",MIN(D58,CALC!$D$2))</f>
        <v>בגיל 32 שעות גבול כניסה לפוטו בבילי 9.1</v>
      </c>
      <c r="F58" t="str">
        <f>IF(OR(B59="",B58&gt;B59,D58&gt;CALC!$D$2),E58,CONCATENATE(E58, CHAR(10), F59))</f>
        <v>בגיל 32 שעות גבול כניסה לפוטו בבילי 9.1
בגיל 36 שעות גבול כניסה לפוטו בבילי 9.6
בגיל 40 שעות גבול כניסה לפוטו בבילי 10.2
בגיל 44 שעות גבול כניסה לפוטו בבילי 10.8
בגיל 48 שעות גבול כניסה לפוטו בבילי 11.4
בגיל 52 שעות גבול כניסה לפוטו בבילי 11.8
בגיל 56 שעות גבול כניסה לפוטו בבילי 12.1
בגיל 60 שעות גבול כניסה לפוטו בבילי 12.5
בגיל 64 שעות גבול כניסה לפוטו בבילי 12.9
בגיל 68 שעות גבול כניסה לפוטו בבילי 13.2
בגיל 72 שעות גבול כניסה לפוטו בבילי 13.6
בגיל 76 שעות גבול כניסה לפוטו בבילי 13.8
בגיל 80 שעות גבול כניסה לפוטו בבילי 14
בגיל 84 שעות גבול כניסה לפוטו בבילי 14.2
בגיל 88 שעות גבול כניסה לפוטו בבילי 14.3
בגיל 92 שעות גבול כניסה לפוטו בבילי 14.4
בגיל 96 שעות גבול כניסה לפוטו בבילי 14.5
בגיל 100 שעות גבול כניסה לפוטו בבילי 14.7
בגיל 104 שעות גבול כניסה לפוטו בבילי 14.8
החל משעה 108 טיפול מערך 15</v>
      </c>
    </row>
    <row r="59" spans="1:6" x14ac:dyDescent="0.25">
      <c r="A59">
        <v>35</v>
      </c>
      <c r="B59">
        <v>36</v>
      </c>
      <c r="C59" t="b">
        <v>1</v>
      </c>
      <c r="D59">
        <v>9.6</v>
      </c>
      <c r="E59" t="str">
        <f>SUBSTITUTE(SUBSTITUTE(IF(OR(B60="",B59&gt;B60,D59&gt;CALC!$D$2),CALC!$N$2,CALC!$M$2),"HOUR",B59),"BILI",MIN(D59,CALC!$D$2))</f>
        <v>בגיל 36 שעות גבול כניסה לפוטו בבילי 9.6</v>
      </c>
      <c r="F59" t="str">
        <f>IF(OR(B60="",B59&gt;B60,D59&gt;CALC!$D$2),E59,CONCATENATE(E59, CHAR(10), F60))</f>
        <v>בגיל 36 שעות גבול כניסה לפוטו בבילי 9.6
בגיל 40 שעות גבול כניסה לפוטו בבילי 10.2
בגיל 44 שעות גבול כניסה לפוטו בבילי 10.8
בגיל 48 שעות גבול כניסה לפוטו בבילי 11.4
בגיל 52 שעות גבול כניסה לפוטו בבילי 11.8
בגיל 56 שעות גבול כניסה לפוטו בבילי 12.1
בגיל 60 שעות גבול כניסה לפוטו בבילי 12.5
בגיל 64 שעות גבול כניסה לפוטו בבילי 12.9
בגיל 68 שעות גבול כניסה לפוטו בבילי 13.2
בגיל 72 שעות גבול כניסה לפוטו בבילי 13.6
בגיל 76 שעות גבול כניסה לפוטו בבילי 13.8
בגיל 80 שעות גבול כניסה לפוטו בבילי 14
בגיל 84 שעות גבול כניסה לפוטו בבילי 14.2
בגיל 88 שעות גבול כניסה לפוטו בבילי 14.3
בגיל 92 שעות גבול כניסה לפוטו בבילי 14.4
בגיל 96 שעות גבול כניסה לפוטו בבילי 14.5
בגיל 100 שעות גבול כניסה לפוטו בבילי 14.7
בגיל 104 שעות גבול כניסה לפוטו בבילי 14.8
החל משעה 108 טיפול מערך 15</v>
      </c>
    </row>
    <row r="60" spans="1:6" x14ac:dyDescent="0.25">
      <c r="A60">
        <v>35</v>
      </c>
      <c r="B60">
        <v>40</v>
      </c>
      <c r="C60" t="b">
        <v>1</v>
      </c>
      <c r="D60">
        <v>10.199999999999999</v>
      </c>
      <c r="E60" t="str">
        <f>SUBSTITUTE(SUBSTITUTE(IF(OR(B61="",B60&gt;B61,D60&gt;CALC!$D$2),CALC!$N$2,CALC!$M$2),"HOUR",B60),"BILI",MIN(D60,CALC!$D$2))</f>
        <v>בגיל 40 שעות גבול כניסה לפוטו בבילי 10.2</v>
      </c>
      <c r="F60" t="str">
        <f>IF(OR(B61="",B60&gt;B61,D60&gt;CALC!$D$2),E60,CONCATENATE(E60, CHAR(10), F61))</f>
        <v>בגיל 40 שעות גבול כניסה לפוטו בבילי 10.2
בגיל 44 שעות גבול כניסה לפוטו בבילי 10.8
בגיל 48 שעות גבול כניסה לפוטו בבילי 11.4
בגיל 52 שעות גבול כניסה לפוטו בבילי 11.8
בגיל 56 שעות גבול כניסה לפוטו בבילי 12.1
בגיל 60 שעות גבול כניסה לפוטו בבילי 12.5
בגיל 64 שעות גבול כניסה לפוטו בבילי 12.9
בגיל 68 שעות גבול כניסה לפוטו בבילי 13.2
בגיל 72 שעות גבול כניסה לפוטו בבילי 13.6
בגיל 76 שעות גבול כניסה לפוטו בבילי 13.8
בגיל 80 שעות גבול כניסה לפוטו בבילי 14
בגיל 84 שעות גבול כניסה לפוטו בבילי 14.2
בגיל 88 שעות גבול כניסה לפוטו בבילי 14.3
בגיל 92 שעות גבול כניסה לפוטו בבילי 14.4
בגיל 96 שעות גבול כניסה לפוטו בבילי 14.5
בגיל 100 שעות גבול כניסה לפוטו בבילי 14.7
בגיל 104 שעות גבול כניסה לפוטו בבילי 14.8
החל משעה 108 טיפול מערך 15</v>
      </c>
    </row>
    <row r="61" spans="1:6" x14ac:dyDescent="0.25">
      <c r="A61">
        <v>35</v>
      </c>
      <c r="B61">
        <v>44</v>
      </c>
      <c r="C61" t="b">
        <v>1</v>
      </c>
      <c r="D61">
        <v>10.8</v>
      </c>
      <c r="E61" t="str">
        <f>SUBSTITUTE(SUBSTITUTE(IF(OR(B62="",B61&gt;B62,D61&gt;CALC!$D$2),CALC!$N$2,CALC!$M$2),"HOUR",B61),"BILI",MIN(D61,CALC!$D$2))</f>
        <v>בגיל 44 שעות גבול כניסה לפוטו בבילי 10.8</v>
      </c>
      <c r="F61" t="str">
        <f>IF(OR(B62="",B61&gt;B62,D61&gt;CALC!$D$2),E61,CONCATENATE(E61, CHAR(10), F62))</f>
        <v>בגיל 44 שעות גבול כניסה לפוטו בבילי 10.8
בגיל 48 שעות גבול כניסה לפוטו בבילי 11.4
בגיל 52 שעות גבול כניסה לפוטו בבילי 11.8
בגיל 56 שעות גבול כניסה לפוטו בבילי 12.1
בגיל 60 שעות גבול כניסה לפוטו בבילי 12.5
בגיל 64 שעות גבול כניסה לפוטו בבילי 12.9
בגיל 68 שעות גבול כניסה לפוטו בבילי 13.2
בגיל 72 שעות גבול כניסה לפוטו בבילי 13.6
בגיל 76 שעות גבול כניסה לפוטו בבילי 13.8
בגיל 80 שעות גבול כניסה לפוטו בבילי 14
בגיל 84 שעות גבול כניסה לפוטו בבילי 14.2
בגיל 88 שעות גבול כניסה לפוטו בבילי 14.3
בגיל 92 שעות גבול כניסה לפוטו בבילי 14.4
בגיל 96 שעות גבול כניסה לפוטו בבילי 14.5
בגיל 100 שעות גבול כניסה לפוטו בבילי 14.7
בגיל 104 שעות גבול כניסה לפוטו בבילי 14.8
החל משעה 108 טיפול מערך 15</v>
      </c>
    </row>
    <row r="62" spans="1:6" x14ac:dyDescent="0.25">
      <c r="A62">
        <v>35</v>
      </c>
      <c r="B62">
        <v>48</v>
      </c>
      <c r="C62" t="b">
        <v>1</v>
      </c>
      <c r="D62">
        <v>11.4</v>
      </c>
      <c r="E62" t="str">
        <f>SUBSTITUTE(SUBSTITUTE(IF(OR(B63="",B62&gt;B63,D62&gt;CALC!$D$2),CALC!$N$2,CALC!$M$2),"HOUR",B62),"BILI",MIN(D62,CALC!$D$2))</f>
        <v>בגיל 48 שעות גבול כניסה לפוטו בבילי 11.4</v>
      </c>
      <c r="F62" t="str">
        <f>IF(OR(B63="",B62&gt;B63,D62&gt;CALC!$D$2),E62,CONCATENATE(E62, CHAR(10), F63))</f>
        <v>בגיל 48 שעות גבול כניסה לפוטו בבילי 11.4
בגיל 52 שעות גבול כניסה לפוטו בבילי 11.8
בגיל 56 שעות גבול כניסה לפוטו בבילי 12.1
בגיל 60 שעות גבול כניסה לפוטו בבילי 12.5
בגיל 64 שעות גבול כניסה לפוטו בבילי 12.9
בגיל 68 שעות גבול כניסה לפוטו בבילי 13.2
בגיל 72 שעות גבול כניסה לפוטו בבילי 13.6
בגיל 76 שעות גבול כניסה לפוטו בבילי 13.8
בגיל 80 שעות גבול כניסה לפוטו בבילי 14
בגיל 84 שעות גבול כניסה לפוטו בבילי 14.2
בגיל 88 שעות גבול כניסה לפוטו בבילי 14.3
בגיל 92 שעות גבול כניסה לפוטו בבילי 14.4
בגיל 96 שעות גבול כניסה לפוטו בבילי 14.5
בגיל 100 שעות גבול כניסה לפוטו בבילי 14.7
בגיל 104 שעות גבול כניסה לפוטו בבילי 14.8
החל משעה 108 טיפול מערך 15</v>
      </c>
    </row>
    <row r="63" spans="1:6" x14ac:dyDescent="0.25">
      <c r="A63">
        <v>35</v>
      </c>
      <c r="B63">
        <v>52</v>
      </c>
      <c r="C63" t="b">
        <v>1</v>
      </c>
      <c r="D63">
        <v>11.8</v>
      </c>
      <c r="E63" t="str">
        <f>SUBSTITUTE(SUBSTITUTE(IF(OR(B64="",B63&gt;B64,D63&gt;CALC!$D$2),CALC!$N$2,CALC!$M$2),"HOUR",B63),"BILI",MIN(D63,CALC!$D$2))</f>
        <v>בגיל 52 שעות גבול כניסה לפוטו בבילי 11.8</v>
      </c>
      <c r="F63" t="str">
        <f>IF(OR(B64="",B63&gt;B64,D63&gt;CALC!$D$2),E63,CONCATENATE(E63, CHAR(10), F64))</f>
        <v>בגיל 52 שעות גבול כניסה לפוטו בבילי 11.8
בגיל 56 שעות גבול כניסה לפוטו בבילי 12.1
בגיל 60 שעות גבול כניסה לפוטו בבילי 12.5
בגיל 64 שעות גבול כניסה לפוטו בבילי 12.9
בגיל 68 שעות גבול כניסה לפוטו בבילי 13.2
בגיל 72 שעות גבול כניסה לפוטו בבילי 13.6
בגיל 76 שעות גבול כניסה לפוטו בבילי 13.8
בגיל 80 שעות גבול כניסה לפוטו בבילי 14
בגיל 84 שעות גבול כניסה לפוטו בבילי 14.2
בגיל 88 שעות גבול כניסה לפוטו בבילי 14.3
בגיל 92 שעות גבול כניסה לפוטו בבילי 14.4
בגיל 96 שעות גבול כניסה לפוטו בבילי 14.5
בגיל 100 שעות גבול כניסה לפוטו בבילי 14.7
בגיל 104 שעות גבול כניסה לפוטו בבילי 14.8
החל משעה 108 טיפול מערך 15</v>
      </c>
    </row>
    <row r="64" spans="1:6" x14ac:dyDescent="0.25">
      <c r="A64">
        <v>35</v>
      </c>
      <c r="B64">
        <v>56</v>
      </c>
      <c r="C64" t="b">
        <v>1</v>
      </c>
      <c r="D64">
        <v>12.1</v>
      </c>
      <c r="E64" t="str">
        <f>SUBSTITUTE(SUBSTITUTE(IF(OR(B65="",B64&gt;B65,D64&gt;CALC!$D$2),CALC!$N$2,CALC!$M$2),"HOUR",B64),"BILI",MIN(D64,CALC!$D$2))</f>
        <v>בגיל 56 שעות גבול כניסה לפוטו בבילי 12.1</v>
      </c>
      <c r="F64" t="str">
        <f>IF(OR(B65="",B64&gt;B65,D64&gt;CALC!$D$2),E64,CONCATENATE(E64, CHAR(10), F65))</f>
        <v>בגיל 56 שעות גבול כניסה לפוטו בבילי 12.1
בגיל 60 שעות גבול כניסה לפוטו בבילי 12.5
בגיל 64 שעות גבול כניסה לפוטו בבילי 12.9
בגיל 68 שעות גבול כניסה לפוטו בבילי 13.2
בגיל 72 שעות גבול כניסה לפוטו בבילי 13.6
בגיל 76 שעות גבול כניסה לפוטו בבילי 13.8
בגיל 80 שעות גבול כניסה לפוטו בבילי 14
בגיל 84 שעות גבול כניסה לפוטו בבילי 14.2
בגיל 88 שעות גבול כניסה לפוטו בבילי 14.3
בגיל 92 שעות גבול כניסה לפוטו בבילי 14.4
בגיל 96 שעות גבול כניסה לפוטו בבילי 14.5
בגיל 100 שעות גבול כניסה לפוטו בבילי 14.7
בגיל 104 שעות גבול כניסה לפוטו בבילי 14.8
החל משעה 108 טיפול מערך 15</v>
      </c>
    </row>
    <row r="65" spans="1:6" x14ac:dyDescent="0.25">
      <c r="A65">
        <v>35</v>
      </c>
      <c r="B65">
        <v>60</v>
      </c>
      <c r="C65" t="b">
        <v>1</v>
      </c>
      <c r="D65">
        <v>12.5</v>
      </c>
      <c r="E65" t="str">
        <f>SUBSTITUTE(SUBSTITUTE(IF(OR(B66="",B65&gt;B66,D65&gt;CALC!$D$2),CALC!$N$2,CALC!$M$2),"HOUR",B65),"BILI",MIN(D65,CALC!$D$2))</f>
        <v>בגיל 60 שעות גבול כניסה לפוטו בבילי 12.5</v>
      </c>
      <c r="F65" t="str">
        <f>IF(OR(B66="",B65&gt;B66,D65&gt;CALC!$D$2),E65,CONCATENATE(E65, CHAR(10), F66))</f>
        <v>בגיל 60 שעות גבול כניסה לפוטו בבילי 12.5
בגיל 64 שעות גבול כניסה לפוטו בבילי 12.9
בגיל 68 שעות גבול כניסה לפוטו בבילי 13.2
בגיל 72 שעות גבול כניסה לפוטו בבילי 13.6
בגיל 76 שעות גבול כניסה לפוטו בבילי 13.8
בגיל 80 שעות גבול כניסה לפוטו בבילי 14
בגיל 84 שעות גבול כניסה לפוטו בבילי 14.2
בגיל 88 שעות גבול כניסה לפוטו בבילי 14.3
בגיל 92 שעות גבול כניסה לפוטו בבילי 14.4
בגיל 96 שעות גבול כניסה לפוטו בבילי 14.5
בגיל 100 שעות גבול כניסה לפוטו בבילי 14.7
בגיל 104 שעות גבול כניסה לפוטו בבילי 14.8
החל משעה 108 טיפול מערך 15</v>
      </c>
    </row>
    <row r="66" spans="1:6" x14ac:dyDescent="0.25">
      <c r="A66">
        <v>35</v>
      </c>
      <c r="B66">
        <v>64</v>
      </c>
      <c r="C66" t="b">
        <v>1</v>
      </c>
      <c r="D66">
        <v>12.9</v>
      </c>
      <c r="E66" t="str">
        <f>SUBSTITUTE(SUBSTITUTE(IF(OR(B67="",B66&gt;B67,D66&gt;CALC!$D$2),CALC!$N$2,CALC!$M$2),"HOUR",B66),"BILI",MIN(D66,CALC!$D$2))</f>
        <v>בגיל 64 שעות גבול כניסה לפוטו בבילי 12.9</v>
      </c>
      <c r="F66" t="str">
        <f>IF(OR(B67="",B66&gt;B67,D66&gt;CALC!$D$2),E66,CONCATENATE(E66, CHAR(10), F67))</f>
        <v>בגיל 64 שעות גבול כניסה לפוטו בבילי 12.9
בגיל 68 שעות גבול כניסה לפוטו בבילי 13.2
בגיל 72 שעות גבול כניסה לפוטו בבילי 13.6
בגיל 76 שעות גבול כניסה לפוטו בבילי 13.8
בגיל 80 שעות גבול כניסה לפוטו בבילי 14
בגיל 84 שעות גבול כניסה לפוטו בבילי 14.2
בגיל 88 שעות גבול כניסה לפוטו בבילי 14.3
בגיל 92 שעות גבול כניסה לפוטו בבילי 14.4
בגיל 96 שעות גבול כניסה לפוטו בבילי 14.5
בגיל 100 שעות גבול כניסה לפוטו בבילי 14.7
בגיל 104 שעות גבול כניסה לפוטו בבילי 14.8
החל משעה 108 טיפול מערך 15</v>
      </c>
    </row>
    <row r="67" spans="1:6" x14ac:dyDescent="0.25">
      <c r="A67">
        <v>35</v>
      </c>
      <c r="B67">
        <v>68</v>
      </c>
      <c r="C67" t="b">
        <v>1</v>
      </c>
      <c r="D67">
        <v>13.2</v>
      </c>
      <c r="E67" t="str">
        <f>SUBSTITUTE(SUBSTITUTE(IF(OR(B68="",B67&gt;B68,D67&gt;CALC!$D$2),CALC!$N$2,CALC!$M$2),"HOUR",B67),"BILI",MIN(D67,CALC!$D$2))</f>
        <v>בגיל 68 שעות גבול כניסה לפוטו בבילי 13.2</v>
      </c>
      <c r="F67" t="str">
        <f>IF(OR(B68="",B67&gt;B68,D67&gt;CALC!$D$2),E67,CONCATENATE(E67, CHAR(10), F68))</f>
        <v>בגיל 68 שעות גבול כניסה לפוטו בבילי 13.2
בגיל 72 שעות גבול כניסה לפוטו בבילי 13.6
בגיל 76 שעות גבול כניסה לפוטו בבילי 13.8
בגיל 80 שעות גבול כניסה לפוטו בבילי 14
בגיל 84 שעות גבול כניסה לפוטו בבילי 14.2
בגיל 88 שעות גבול כניסה לפוטו בבילי 14.3
בגיל 92 שעות גבול כניסה לפוטו בבילי 14.4
בגיל 96 שעות גבול כניסה לפוטו בבילי 14.5
בגיל 100 שעות גבול כניסה לפוטו בבילי 14.7
בגיל 104 שעות גבול כניסה לפוטו בבילי 14.8
החל משעה 108 טיפול מערך 15</v>
      </c>
    </row>
    <row r="68" spans="1:6" x14ac:dyDescent="0.25">
      <c r="A68">
        <v>35</v>
      </c>
      <c r="B68">
        <v>72</v>
      </c>
      <c r="C68" t="b">
        <v>1</v>
      </c>
      <c r="D68">
        <v>13.6</v>
      </c>
      <c r="E68" t="str">
        <f>SUBSTITUTE(SUBSTITUTE(IF(OR(B69="",B68&gt;B69,D68&gt;CALC!$D$2),CALC!$N$2,CALC!$M$2),"HOUR",B68),"BILI",MIN(D68,CALC!$D$2))</f>
        <v>בגיל 72 שעות גבול כניסה לפוטו בבילי 13.6</v>
      </c>
      <c r="F68" t="str">
        <f>IF(OR(B69="",B68&gt;B69,D68&gt;CALC!$D$2),E68,CONCATENATE(E68, CHAR(10), F69))</f>
        <v>בגיל 72 שעות גבול כניסה לפוטו בבילי 13.6
בגיל 76 שעות גבול כניסה לפוטו בבילי 13.8
בגיל 80 שעות גבול כניסה לפוטו בבילי 14
בגיל 84 שעות גבול כניסה לפוטו בבילי 14.2
בגיל 88 שעות גבול כניסה לפוטו בבילי 14.3
בגיל 92 שעות גבול כניסה לפוטו בבילי 14.4
בגיל 96 שעות גבול כניסה לפוטו בבילי 14.5
בגיל 100 שעות גבול כניסה לפוטו בבילי 14.7
בגיל 104 שעות גבול כניסה לפוטו בבילי 14.8
החל משעה 108 טיפול מערך 15</v>
      </c>
    </row>
    <row r="69" spans="1:6" x14ac:dyDescent="0.25">
      <c r="A69">
        <v>35</v>
      </c>
      <c r="B69">
        <v>76</v>
      </c>
      <c r="C69" t="b">
        <v>1</v>
      </c>
      <c r="D69">
        <v>13.8</v>
      </c>
      <c r="E69" t="str">
        <f>SUBSTITUTE(SUBSTITUTE(IF(OR(B70="",B69&gt;B70,D69&gt;CALC!$D$2),CALC!$N$2,CALC!$M$2),"HOUR",B69),"BILI",MIN(D69,CALC!$D$2))</f>
        <v>בגיל 76 שעות גבול כניסה לפוטו בבילי 13.8</v>
      </c>
      <c r="F69" t="str">
        <f>IF(OR(B70="",B69&gt;B70,D69&gt;CALC!$D$2),E69,CONCATENATE(E69, CHAR(10), F70))</f>
        <v>בגיל 76 שעות גבול כניסה לפוטו בבילי 13.8
בגיל 80 שעות גבול כניסה לפוטו בבילי 14
בגיל 84 שעות גבול כניסה לפוטו בבילי 14.2
בגיל 88 שעות גבול כניסה לפוטו בבילי 14.3
בגיל 92 שעות גבול כניסה לפוטו בבילי 14.4
בגיל 96 שעות גבול כניסה לפוטו בבילי 14.5
בגיל 100 שעות גבול כניסה לפוטו בבילי 14.7
בגיל 104 שעות גבול כניסה לפוטו בבילי 14.8
החל משעה 108 טיפול מערך 15</v>
      </c>
    </row>
    <row r="70" spans="1:6" x14ac:dyDescent="0.25">
      <c r="A70">
        <v>35</v>
      </c>
      <c r="B70">
        <v>80</v>
      </c>
      <c r="C70" t="b">
        <v>1</v>
      </c>
      <c r="D70">
        <v>14</v>
      </c>
      <c r="E70" t="str">
        <f>SUBSTITUTE(SUBSTITUTE(IF(OR(B71="",B70&gt;B71,D70&gt;CALC!$D$2),CALC!$N$2,CALC!$M$2),"HOUR",B70),"BILI",MIN(D70,CALC!$D$2))</f>
        <v>בגיל 80 שעות גבול כניסה לפוטו בבילי 14</v>
      </c>
      <c r="F70" t="str">
        <f>IF(OR(B71="",B70&gt;B71,D70&gt;CALC!$D$2),E70,CONCATENATE(E70, CHAR(10), F71))</f>
        <v>בגיל 80 שעות גבול כניסה לפוטו בבילי 14
בגיל 84 שעות גבול כניסה לפוטו בבילי 14.2
בגיל 88 שעות גבול כניסה לפוטו בבילי 14.3
בגיל 92 שעות גבול כניסה לפוטו בבילי 14.4
בגיל 96 שעות גבול כניסה לפוטו בבילי 14.5
בגיל 100 שעות גבול כניסה לפוטו בבילי 14.7
בגיל 104 שעות גבול כניסה לפוטו בבילי 14.8
החל משעה 108 טיפול מערך 15</v>
      </c>
    </row>
    <row r="71" spans="1:6" x14ac:dyDescent="0.25">
      <c r="A71">
        <v>35</v>
      </c>
      <c r="B71">
        <v>84</v>
      </c>
      <c r="C71" t="b">
        <v>1</v>
      </c>
      <c r="D71">
        <v>14.2</v>
      </c>
      <c r="E71" t="str">
        <f>SUBSTITUTE(SUBSTITUTE(IF(OR(B72="",B71&gt;B72,D71&gt;CALC!$D$2),CALC!$N$2,CALC!$M$2),"HOUR",B71),"BILI",MIN(D71,CALC!$D$2))</f>
        <v>בגיל 84 שעות גבול כניסה לפוטו בבילי 14.2</v>
      </c>
      <c r="F71" t="str">
        <f>IF(OR(B72="",B71&gt;B72,D71&gt;CALC!$D$2),E71,CONCATENATE(E71, CHAR(10), F72))</f>
        <v>בגיל 84 שעות גבול כניסה לפוטו בבילי 14.2
בגיל 88 שעות גבול כניסה לפוטו בבילי 14.3
בגיל 92 שעות גבול כניסה לפוטו בבילי 14.4
בגיל 96 שעות גבול כניסה לפוטו בבילי 14.5
בגיל 100 שעות גבול כניסה לפוטו בבילי 14.7
בגיל 104 שעות גבול כניסה לפוטו בבילי 14.8
החל משעה 108 טיפול מערך 15</v>
      </c>
    </row>
    <row r="72" spans="1:6" x14ac:dyDescent="0.25">
      <c r="A72">
        <v>35</v>
      </c>
      <c r="B72">
        <v>88</v>
      </c>
      <c r="C72" t="b">
        <v>1</v>
      </c>
      <c r="D72">
        <v>14.3</v>
      </c>
      <c r="E72" t="str">
        <f>SUBSTITUTE(SUBSTITUTE(IF(OR(B73="",B72&gt;B73,D72&gt;CALC!$D$2),CALC!$N$2,CALC!$M$2),"HOUR",B72),"BILI",MIN(D72,CALC!$D$2))</f>
        <v>בגיל 88 שעות גבול כניסה לפוטו בבילי 14.3</v>
      </c>
      <c r="F72" t="str">
        <f>IF(OR(B73="",B72&gt;B73,D72&gt;CALC!$D$2),E72,CONCATENATE(E72, CHAR(10), F73))</f>
        <v>בגיל 88 שעות גבול כניסה לפוטו בבילי 14.3
בגיל 92 שעות גבול כניסה לפוטו בבילי 14.4
בגיל 96 שעות גבול כניסה לפוטו בבילי 14.5
בגיל 100 שעות גבול כניסה לפוטו בבילי 14.7
בגיל 104 שעות גבול כניסה לפוטו בבילי 14.8
החל משעה 108 טיפול מערך 15</v>
      </c>
    </row>
    <row r="73" spans="1:6" x14ac:dyDescent="0.25">
      <c r="A73">
        <v>35</v>
      </c>
      <c r="B73">
        <v>92</v>
      </c>
      <c r="C73" t="b">
        <v>1</v>
      </c>
      <c r="D73">
        <v>14.4</v>
      </c>
      <c r="E73" t="str">
        <f>SUBSTITUTE(SUBSTITUTE(IF(OR(B74="",B73&gt;B74,D73&gt;CALC!$D$2),CALC!$N$2,CALC!$M$2),"HOUR",B73),"BILI",MIN(D73,CALC!$D$2))</f>
        <v>בגיל 92 שעות גבול כניסה לפוטו בבילי 14.4</v>
      </c>
      <c r="F73" t="str">
        <f>IF(OR(B74="",B73&gt;B74,D73&gt;CALC!$D$2),E73,CONCATENATE(E73, CHAR(10), F74))</f>
        <v>בגיל 92 שעות גבול כניסה לפוטו בבילי 14.4
בגיל 96 שעות גבול כניסה לפוטו בבילי 14.5
בגיל 100 שעות גבול כניסה לפוטו בבילי 14.7
בגיל 104 שעות גבול כניסה לפוטו בבילי 14.8
החל משעה 108 טיפול מערך 15</v>
      </c>
    </row>
    <row r="74" spans="1:6" x14ac:dyDescent="0.25">
      <c r="A74">
        <v>35</v>
      </c>
      <c r="B74">
        <v>96</v>
      </c>
      <c r="C74" t="b">
        <v>1</v>
      </c>
      <c r="D74">
        <v>14.5</v>
      </c>
      <c r="E74" t="str">
        <f>SUBSTITUTE(SUBSTITUTE(IF(OR(B75="",B74&gt;B75,D74&gt;CALC!$D$2),CALC!$N$2,CALC!$M$2),"HOUR",B74),"BILI",MIN(D74,CALC!$D$2))</f>
        <v>בגיל 96 שעות גבול כניסה לפוטו בבילי 14.5</v>
      </c>
      <c r="F74" t="str">
        <f>IF(OR(B75="",B74&gt;B75,D74&gt;CALC!$D$2),E74,CONCATENATE(E74, CHAR(10), F75))</f>
        <v>בגיל 96 שעות גבול כניסה לפוטו בבילי 14.5
בגיל 100 שעות גבול כניסה לפוטו בבילי 14.7
בגיל 104 שעות גבול כניסה לפוטו בבילי 14.8
החל משעה 108 טיפול מערך 15</v>
      </c>
    </row>
    <row r="75" spans="1:6" x14ac:dyDescent="0.25">
      <c r="A75">
        <v>35</v>
      </c>
      <c r="B75">
        <v>100</v>
      </c>
      <c r="C75" t="b">
        <v>1</v>
      </c>
      <c r="D75">
        <v>14.7</v>
      </c>
      <c r="E75" t="str">
        <f>SUBSTITUTE(SUBSTITUTE(IF(OR(B76="",B75&gt;B76,D75&gt;CALC!$D$2),CALC!$N$2,CALC!$M$2),"HOUR",B75),"BILI",MIN(D75,CALC!$D$2))</f>
        <v>בגיל 100 שעות גבול כניסה לפוטו בבילי 14.7</v>
      </c>
      <c r="F75" t="str">
        <f>IF(OR(B76="",B75&gt;B76,D75&gt;CALC!$D$2),E75,CONCATENATE(E75, CHAR(10), F76))</f>
        <v>בגיל 100 שעות גבול כניסה לפוטו בבילי 14.7
בגיל 104 שעות גבול כניסה לפוטו בבילי 14.8
החל משעה 108 טיפול מערך 15</v>
      </c>
    </row>
    <row r="76" spans="1:6" x14ac:dyDescent="0.25">
      <c r="A76">
        <v>35</v>
      </c>
      <c r="B76">
        <v>104</v>
      </c>
      <c r="C76" t="b">
        <v>1</v>
      </c>
      <c r="D76">
        <v>14.8</v>
      </c>
      <c r="E76" t="str">
        <f>SUBSTITUTE(SUBSTITUTE(IF(OR(B77="",B76&gt;B77,D76&gt;CALC!$D$2),CALC!$N$2,CALC!$M$2),"HOUR",B76),"BILI",MIN(D76,CALC!$D$2))</f>
        <v>בגיל 104 שעות גבול כניסה לפוטו בבילי 14.8</v>
      </c>
      <c r="F76" t="str">
        <f>IF(OR(B77="",B76&gt;B77,D76&gt;CALC!$D$2),E76,CONCATENATE(E76, CHAR(10), F77))</f>
        <v>בגיל 104 שעות גבול כניסה לפוטו בבילי 14.8
החל משעה 108 טיפול מערך 15</v>
      </c>
    </row>
    <row r="77" spans="1:6" x14ac:dyDescent="0.25">
      <c r="A77">
        <v>35</v>
      </c>
      <c r="B77">
        <v>108</v>
      </c>
      <c r="C77" t="b">
        <v>1</v>
      </c>
      <c r="D77">
        <v>15</v>
      </c>
      <c r="E77" t="str">
        <f>SUBSTITUTE(SUBSTITUTE(IF(OR(B78="",B77&gt;B78,D77&gt;CALC!$D$2),CALC!$N$2,CALC!$M$2),"HOUR",B77),"BILI",MIN(D77,CALC!$D$2))</f>
        <v>החל משעה 108 טיפול מערך 15</v>
      </c>
      <c r="F77" t="str">
        <f>IF(OR(B78="",B77&gt;B78,D77&gt;CALC!$D$2),E77,CONCATENATE(E77, CHAR(10), F78))</f>
        <v>החל משעה 108 טיפול מערך 15</v>
      </c>
    </row>
    <row r="78" spans="1:6" x14ac:dyDescent="0.25">
      <c r="A78">
        <v>37</v>
      </c>
      <c r="B78">
        <v>0</v>
      </c>
      <c r="C78" t="b">
        <v>0</v>
      </c>
      <c r="D78">
        <v>5</v>
      </c>
      <c r="E78" t="str">
        <f>SUBSTITUTE(SUBSTITUTE(IF(OR(B79="",B78&gt;B79,D78&gt;CALC!$D$2),CALC!$N$2,CALC!$M$2),"HOUR",B78),"BILI",MIN(D78,CALC!$D$2))</f>
        <v>בגיל 0 שעות גבול כניסה לפוטו בבילי 5</v>
      </c>
      <c r="F78" t="str">
        <f>IF(OR(B79="",B78&gt;B79,D78&gt;CALC!$D$2),E78,CONCATENATE(E78, CHAR(10), F79))</f>
        <v>בגיל 0 שעות גבול כניסה לפוטו בבילי 5
בגיל 12 שעות גבול כניסה לפוטו בבילי 7.5
בגיל 18 שעות גבול כניסה לפוטו בבילי 8.5
בגיל 20 שעות גבול כניסה לפוטו בבילי 9
בגיל 24 שעות גבול כניסה לפוטו בבילי 9.5
בגיל 28 שעות גבול כניסה לפוטו בבילי 10
בגיל 32 שעות גבול כניסה לפוטו בבילי 11
בגיל 36 שעות גבול כניסה לפוטו בבילי 11.5
בגיל 40 שעות גבול כניסה לפוטו בבילי 12
בגיל 44 שעות גבול כניסה לפוטו בבילי 12.5
בגיל 48 שעות גבול כניסה לפוטו בבילי 13
בגיל 52 שעות גבול כניסה לפוטו בבילי 13.5
בגיל 56 שעות גבול כניסה לפוטו בבילי 14
בגיל 60 שעות גבול כניסה לפוטו בבילי 14.5
בגיל 64 שעות גבול כניסה לפוטו בבילי 14.5
בגיל 68 שעות גבול כניסה לפוטו בבילי 15
בגיל 72 שעות גבול כניסה לפוטו בבילי 15.5
בגיל 76 שעות גבול כניסה לפוטו בבילי 15.5
בגיל 80 שעות גבול כניסה לפוטו בבילי 16
בגיל 84 שעות גבול כניסה לפוטו בבילי 16.5
בגיל 88 שעות גבול כניסה לפוטו בבילי 16.5
בגיל 92 שעות גבול כניסה לפוטו בבילי 17
בגיל 96 שעות גבול כניסה לפוטו בבילי 17
בגיל 100 שעות גבול כניסה לפוטו בבילי 17.5
בגיל 104 שעות גבול כניסה לפוטו בבילי 17.5
החל משעה 108 טיפול מערך 18</v>
      </c>
    </row>
    <row r="79" spans="1:6" x14ac:dyDescent="0.25">
      <c r="A79">
        <v>37</v>
      </c>
      <c r="B79">
        <v>12</v>
      </c>
      <c r="C79" t="b">
        <v>0</v>
      </c>
      <c r="D79">
        <v>7.5</v>
      </c>
      <c r="E79" t="str">
        <f>SUBSTITUTE(SUBSTITUTE(IF(OR(B80="",B79&gt;B80,D79&gt;CALC!$D$2),CALC!$N$2,CALC!$M$2),"HOUR",B79),"BILI",MIN(D79,CALC!$D$2))</f>
        <v>בגיל 12 שעות גבול כניסה לפוטו בבילי 7.5</v>
      </c>
      <c r="F79" t="str">
        <f>IF(OR(B80="",B79&gt;B80,D79&gt;CALC!$D$2),E79,CONCATENATE(E79, CHAR(10), F80))</f>
        <v>בגיל 12 שעות גבול כניסה לפוטו בבילי 7.5
בגיל 18 שעות גבול כניסה לפוטו בבילי 8.5
בגיל 20 שעות גבול כניסה לפוטו בבילי 9
בגיל 24 שעות גבול כניסה לפוטו בבילי 9.5
בגיל 28 שעות גבול כניסה לפוטו בבילי 10
בגיל 32 שעות גבול כניסה לפוטו בבילי 11
בגיל 36 שעות גבול כניסה לפוטו בבילי 11.5
בגיל 40 שעות גבול כניסה לפוטו בבילי 12
בגיל 44 שעות גבול כניסה לפוטו בבילי 12.5
בגיל 48 שעות גבול כניסה לפוטו בבילי 13
בגיל 52 שעות גבול כניסה לפוטו בבילי 13.5
בגיל 56 שעות גבול כניסה לפוטו בבילי 14
בגיל 60 שעות גבול כניסה לפוטו בבילי 14.5
בגיל 64 שעות גבול כניסה לפוטו בבילי 14.5
בגיל 68 שעות גבול כניסה לפוטו בבילי 15
בגיל 72 שעות גבול כניסה לפוטו בבילי 15.5
בגיל 76 שעות גבול כניסה לפוטו בבילי 15.5
בגיל 80 שעות גבול כניסה לפוטו בבילי 16
בגיל 84 שעות גבול כניסה לפוטו בבילי 16.5
בגיל 88 שעות גבול כניסה לפוטו בבילי 16.5
בגיל 92 שעות גבול כניסה לפוטו בבילי 17
בגיל 96 שעות גבול כניסה לפוטו בבילי 17
בגיל 100 שעות גבול כניסה לפוטו בבילי 17.5
בגיל 104 שעות גבול כניסה לפוטו בבילי 17.5
החל משעה 108 טיפול מערך 18</v>
      </c>
    </row>
    <row r="80" spans="1:6" x14ac:dyDescent="0.25">
      <c r="A80">
        <v>37</v>
      </c>
      <c r="B80">
        <v>18</v>
      </c>
      <c r="C80" t="b">
        <v>0</v>
      </c>
      <c r="D80">
        <v>8.5</v>
      </c>
      <c r="E80" t="str">
        <f>SUBSTITUTE(SUBSTITUTE(IF(OR(B81="",B80&gt;B81,D80&gt;CALC!$D$2),CALC!$N$2,CALC!$M$2),"HOUR",B80),"BILI",MIN(D80,CALC!$D$2))</f>
        <v>בגיל 18 שעות גבול כניסה לפוטו בבילי 8.5</v>
      </c>
      <c r="F80" t="str">
        <f>IF(OR(B81="",B80&gt;B81,D80&gt;CALC!$D$2),E80,CONCATENATE(E80, CHAR(10), F81))</f>
        <v>בגיל 18 שעות גבול כניסה לפוטו בבילי 8.5
בגיל 20 שעות גבול כניסה לפוטו בבילי 9
בגיל 24 שעות גבול כניסה לפוטו בבילי 9.5
בגיל 28 שעות גבול כניסה לפוטו בבילי 10
בגיל 32 שעות גבול כניסה לפוטו בבילי 11
בגיל 36 שעות גבול כניסה לפוטו בבילי 11.5
בגיל 40 שעות גבול כניסה לפוטו בבילי 12
בגיל 44 שעות גבול כניסה לפוטו בבילי 12.5
בגיל 48 שעות גבול כניסה לפוטו בבילי 13
בגיל 52 שעות גבול כניסה לפוטו בבילי 13.5
בגיל 56 שעות גבול כניסה לפוטו בבילי 14
בגיל 60 שעות גבול כניסה לפוטו בבילי 14.5
בגיל 64 שעות גבול כניסה לפוטו בבילי 14.5
בגיל 68 שעות גבול כניסה לפוטו בבילי 15
בגיל 72 שעות גבול כניסה לפוטו בבילי 15.5
בגיל 76 שעות גבול כניסה לפוטו בבילי 15.5
בגיל 80 שעות גבול כניסה לפוטו בבילי 16
בגיל 84 שעות גבול כניסה לפוטו בבילי 16.5
בגיל 88 שעות גבול כניסה לפוטו בבילי 16.5
בגיל 92 שעות גבול כניסה לפוטו בבילי 17
בגיל 96 שעות גבול כניסה לפוטו בבילי 17
בגיל 100 שעות גבול כניסה לפוטו בבילי 17.5
בגיל 104 שעות גבול כניסה לפוטו בבילי 17.5
החל משעה 108 טיפול מערך 18</v>
      </c>
    </row>
    <row r="81" spans="1:6" x14ac:dyDescent="0.25">
      <c r="A81">
        <v>37</v>
      </c>
      <c r="B81">
        <v>20</v>
      </c>
      <c r="C81" t="b">
        <v>0</v>
      </c>
      <c r="D81">
        <v>9</v>
      </c>
      <c r="E81" t="str">
        <f>SUBSTITUTE(SUBSTITUTE(IF(OR(B82="",B81&gt;B82,D81&gt;CALC!$D$2),CALC!$N$2,CALC!$M$2),"HOUR",B81),"BILI",MIN(D81,CALC!$D$2))</f>
        <v>בגיל 20 שעות גבול כניסה לפוטו בבילי 9</v>
      </c>
      <c r="F81" t="str">
        <f>IF(OR(B82="",B81&gt;B82,D81&gt;CALC!$D$2),E81,CONCATENATE(E81, CHAR(10), F82))</f>
        <v>בגיל 20 שעות גבול כניסה לפוטו בבילי 9
בגיל 24 שעות גבול כניסה לפוטו בבילי 9.5
בגיל 28 שעות גבול כניסה לפוטו בבילי 10
בגיל 32 שעות גבול כניסה לפוטו בבילי 11
בגיל 36 שעות גבול כניסה לפוטו בבילי 11.5
בגיל 40 שעות גבול כניסה לפוטו בבילי 12
בגיל 44 שעות גבול כניסה לפוטו בבילי 12.5
בגיל 48 שעות גבול כניסה לפוטו בבילי 13
בגיל 52 שעות גבול כניסה לפוטו בבילי 13.5
בגיל 56 שעות גבול כניסה לפוטו בבילי 14
בגיל 60 שעות גבול כניסה לפוטו בבילי 14.5
בגיל 64 שעות גבול כניסה לפוטו בבילי 14.5
בגיל 68 שעות גבול כניסה לפוטו בבילי 15
בגיל 72 שעות גבול כניסה לפוטו בבילי 15.5
בגיל 76 שעות גבול כניסה לפוטו בבילי 15.5
בגיל 80 שעות גבול כניסה לפוטו בבילי 16
בגיל 84 שעות גבול כניסה לפוטו בבילי 16.5
בגיל 88 שעות גבול כניסה לפוטו בבילי 16.5
בגיל 92 שעות גבול כניסה לפוטו בבילי 17
בגיל 96 שעות גבול כניסה לפוטו בבילי 17
בגיל 100 שעות גבול כניסה לפוטו בבילי 17.5
בגיל 104 שעות גבול כניסה לפוטו בבילי 17.5
החל משעה 108 טיפול מערך 18</v>
      </c>
    </row>
    <row r="82" spans="1:6" x14ac:dyDescent="0.25">
      <c r="A82">
        <v>37</v>
      </c>
      <c r="B82">
        <v>24</v>
      </c>
      <c r="C82" t="b">
        <v>0</v>
      </c>
      <c r="D82">
        <v>9.5</v>
      </c>
      <c r="E82" t="str">
        <f>SUBSTITUTE(SUBSTITUTE(IF(OR(B83="",B82&gt;B83,D82&gt;CALC!$D$2),CALC!$N$2,CALC!$M$2),"HOUR",B82),"BILI",MIN(D82,CALC!$D$2))</f>
        <v>בגיל 24 שעות גבול כניסה לפוטו בבילי 9.5</v>
      </c>
      <c r="F82" t="str">
        <f>IF(OR(B83="",B82&gt;B83,D82&gt;CALC!$D$2),E82,CONCATENATE(E82, CHAR(10), F83))</f>
        <v>בגיל 24 שעות גבול כניסה לפוטו בבילי 9.5
בגיל 28 שעות גבול כניסה לפוטו בבילי 10
בגיל 32 שעות גבול כניסה לפוטו בבילי 11
בגיל 36 שעות גבול כניסה לפוטו בבילי 11.5
בגיל 40 שעות גבול כניסה לפוטו בבילי 12
בגיל 44 שעות גבול כניסה לפוטו בבילי 12.5
בגיל 48 שעות גבול כניסה לפוטו בבילי 13
בגיל 52 שעות גבול כניסה לפוטו בבילי 13.5
בגיל 56 שעות גבול כניסה לפוטו בבילי 14
בגיל 60 שעות גבול כניסה לפוטו בבילי 14.5
בגיל 64 שעות גבול כניסה לפוטו בבילי 14.5
בגיל 68 שעות גבול כניסה לפוטו בבילי 15
בגיל 72 שעות גבול כניסה לפוטו בבילי 15.5
בגיל 76 שעות גבול כניסה לפוטו בבילי 15.5
בגיל 80 שעות גבול כניסה לפוטו בבילי 16
בגיל 84 שעות גבול כניסה לפוטו בבילי 16.5
בגיל 88 שעות גבול כניסה לפוטו בבילי 16.5
בגיל 92 שעות גבול כניסה לפוטו בבילי 17
בגיל 96 שעות גבול כניסה לפוטו בבילי 17
בגיל 100 שעות גבול כניסה לפוטו בבילי 17.5
בגיל 104 שעות גבול כניסה לפוטו בבילי 17.5
החל משעה 108 טיפול מערך 18</v>
      </c>
    </row>
    <row r="83" spans="1:6" x14ac:dyDescent="0.25">
      <c r="A83">
        <v>37</v>
      </c>
      <c r="B83">
        <v>28</v>
      </c>
      <c r="C83" t="b">
        <v>0</v>
      </c>
      <c r="D83">
        <v>10</v>
      </c>
      <c r="E83" t="str">
        <f>SUBSTITUTE(SUBSTITUTE(IF(OR(B84="",B83&gt;B84,D83&gt;CALC!$D$2),CALC!$N$2,CALC!$M$2),"HOUR",B83),"BILI",MIN(D83,CALC!$D$2))</f>
        <v>בגיל 28 שעות גבול כניסה לפוטו בבילי 10</v>
      </c>
      <c r="F83" t="str">
        <f>IF(OR(B84="",B83&gt;B84,D83&gt;CALC!$D$2),E83,CONCATENATE(E83, CHAR(10), F84))</f>
        <v>בגיל 28 שעות גבול כניסה לפוטו בבילי 10
בגיל 32 שעות גבול כניסה לפוטו בבילי 11
בגיל 36 שעות גבול כניסה לפוטו בבילי 11.5
בגיל 40 שעות גבול כניסה לפוטו בבילי 12
בגיל 44 שעות גבול כניסה לפוטו בבילי 12.5
בגיל 48 שעות גבול כניסה לפוטו בבילי 13
בגיל 52 שעות גבול כניסה לפוטו בבילי 13.5
בגיל 56 שעות גבול כניסה לפוטו בבילי 14
בגיל 60 שעות גבול כניסה לפוטו בבילי 14.5
בגיל 64 שעות גבול כניסה לפוטו בבילי 14.5
בגיל 68 שעות גבול כניסה לפוטו בבילי 15
בגיל 72 שעות גבול כניסה לפוטו בבילי 15.5
בגיל 76 שעות גבול כניסה לפוטו בבילי 15.5
בגיל 80 שעות גבול כניסה לפוטו בבילי 16
בגיל 84 שעות גבול כניסה לפוטו בבילי 16.5
בגיל 88 שעות גבול כניסה לפוטו בבילי 16.5
בגיל 92 שעות גבול כניסה לפוטו בבילי 17
בגיל 96 שעות גבול כניסה לפוטו בבילי 17
בגיל 100 שעות גבול כניסה לפוטו בבילי 17.5
בגיל 104 שעות גבול כניסה לפוטו בבילי 17.5
החל משעה 108 טיפול מערך 18</v>
      </c>
    </row>
    <row r="84" spans="1:6" x14ac:dyDescent="0.25">
      <c r="A84">
        <v>37</v>
      </c>
      <c r="B84">
        <v>32</v>
      </c>
      <c r="C84" t="b">
        <v>0</v>
      </c>
      <c r="D84">
        <v>11</v>
      </c>
      <c r="E84" t="str">
        <f>SUBSTITUTE(SUBSTITUTE(IF(OR(B85="",B84&gt;B85,D84&gt;CALC!$D$2),CALC!$N$2,CALC!$M$2),"HOUR",B84),"BILI",MIN(D84,CALC!$D$2))</f>
        <v>בגיל 32 שעות גבול כניסה לפוטו בבילי 11</v>
      </c>
      <c r="F84" t="str">
        <f>IF(OR(B85="",B84&gt;B85,D84&gt;CALC!$D$2),E84,CONCATENATE(E84, CHAR(10), F85))</f>
        <v>בגיל 32 שעות גבול כניסה לפוטו בבילי 11
בגיל 36 שעות גבול כניסה לפוטו בבילי 11.5
בגיל 40 שעות גבול כניסה לפוטו בבילי 12
בגיל 44 שעות גבול כניסה לפוטו בבילי 12.5
בגיל 48 שעות גבול כניסה לפוטו בבילי 13
בגיל 52 שעות גבול כניסה לפוטו בבילי 13.5
בגיל 56 שעות גבול כניסה לפוטו בבילי 14
בגיל 60 שעות גבול כניסה לפוטו בבילי 14.5
בגיל 64 שעות גבול כניסה לפוטו בבילי 14.5
בגיל 68 שעות גבול כניסה לפוטו בבילי 15
בגיל 72 שעות גבול כניסה לפוטו בבילי 15.5
בגיל 76 שעות גבול כניסה לפוטו בבילי 15.5
בגיל 80 שעות גבול כניסה לפוטו בבילי 16
בגיל 84 שעות גבול כניסה לפוטו בבילי 16.5
בגיל 88 שעות גבול כניסה לפוטו בבילי 16.5
בגיל 92 שעות גבול כניסה לפוטו בבילי 17
בגיל 96 שעות גבול כניסה לפוטו בבילי 17
בגיל 100 שעות גבול כניסה לפוטו בבילי 17.5
בגיל 104 שעות גבול כניסה לפוטו בבילי 17.5
החל משעה 108 טיפול מערך 18</v>
      </c>
    </row>
    <row r="85" spans="1:6" x14ac:dyDescent="0.25">
      <c r="A85">
        <v>37</v>
      </c>
      <c r="B85">
        <v>36</v>
      </c>
      <c r="C85" t="b">
        <v>0</v>
      </c>
      <c r="D85">
        <v>11.5</v>
      </c>
      <c r="E85" t="str">
        <f>SUBSTITUTE(SUBSTITUTE(IF(OR(B86="",B85&gt;B86,D85&gt;CALC!$D$2),CALC!$N$2,CALC!$M$2),"HOUR",B85),"BILI",MIN(D85,CALC!$D$2))</f>
        <v>בגיל 36 שעות גבול כניסה לפוטו בבילי 11.5</v>
      </c>
      <c r="F85" t="str">
        <f>IF(OR(B86="",B85&gt;B86,D85&gt;CALC!$D$2),E85,CONCATENATE(E85, CHAR(10), F86))</f>
        <v>בגיל 36 שעות גבול כניסה לפוטו בבילי 11.5
בגיל 40 שעות גבול כניסה לפוטו בבילי 12
בגיל 44 שעות גבול כניסה לפוטו בבילי 12.5
בגיל 48 שעות גבול כניסה לפוטו בבילי 13
בגיל 52 שעות גבול כניסה לפוטו בבילי 13.5
בגיל 56 שעות גבול כניסה לפוטו בבילי 14
בגיל 60 שעות גבול כניסה לפוטו בבילי 14.5
בגיל 64 שעות גבול כניסה לפוטו בבילי 14.5
בגיל 68 שעות גבול כניסה לפוטו בבילי 15
בגיל 72 שעות גבול כניסה לפוטו בבילי 15.5
בגיל 76 שעות גבול כניסה לפוטו בבילי 15.5
בגיל 80 שעות גבול כניסה לפוטו בבילי 16
בגיל 84 שעות גבול כניסה לפוטו בבילי 16.5
בגיל 88 שעות גבול כניסה לפוטו בבילי 16.5
בגיל 92 שעות גבול כניסה לפוטו בבילי 17
בגיל 96 שעות גבול כניסה לפוטו בבילי 17
בגיל 100 שעות גבול כניסה לפוטו בבילי 17.5
בגיל 104 שעות גבול כניסה לפוטו בבילי 17.5
החל משעה 108 טיפול מערך 18</v>
      </c>
    </row>
    <row r="86" spans="1:6" x14ac:dyDescent="0.25">
      <c r="A86">
        <v>37</v>
      </c>
      <c r="B86">
        <v>40</v>
      </c>
      <c r="C86" t="b">
        <v>0</v>
      </c>
      <c r="D86">
        <v>12</v>
      </c>
      <c r="E86" t="str">
        <f>SUBSTITUTE(SUBSTITUTE(IF(OR(B87="",B86&gt;B87,D86&gt;CALC!$D$2),CALC!$N$2,CALC!$M$2),"HOUR",B86),"BILI",MIN(D86,CALC!$D$2))</f>
        <v>בגיל 40 שעות גבול כניסה לפוטו בבילי 12</v>
      </c>
      <c r="F86" t="str">
        <f>IF(OR(B87="",B86&gt;B87,D86&gt;CALC!$D$2),E86,CONCATENATE(E86, CHAR(10), F87))</f>
        <v>בגיל 40 שעות גבול כניסה לפוטו בבילי 12
בגיל 44 שעות גבול כניסה לפוטו בבילי 12.5
בגיל 48 שעות גבול כניסה לפוטו בבילי 13
בגיל 52 שעות גבול כניסה לפוטו בבילי 13.5
בגיל 56 שעות גבול כניסה לפוטו בבילי 14
בגיל 60 שעות גבול כניסה לפוטו בבילי 14.5
בגיל 64 שעות גבול כניסה לפוטו בבילי 14.5
בגיל 68 שעות גבול כניסה לפוטו בבילי 15
בגיל 72 שעות גבול כניסה לפוטו בבילי 15.5
בגיל 76 שעות גבול כניסה לפוטו בבילי 15.5
בגיל 80 שעות גבול כניסה לפוטו בבילי 16
בגיל 84 שעות גבול כניסה לפוטו בבילי 16.5
בגיל 88 שעות גבול כניסה לפוטו בבילי 16.5
בגיל 92 שעות גבול כניסה לפוטו בבילי 17
בגיל 96 שעות גבול כניסה לפוטו בבילי 17
בגיל 100 שעות גבול כניסה לפוטו בבילי 17.5
בגיל 104 שעות גבול כניסה לפוטו בבילי 17.5
החל משעה 108 טיפול מערך 18</v>
      </c>
    </row>
    <row r="87" spans="1:6" x14ac:dyDescent="0.25">
      <c r="A87">
        <v>37</v>
      </c>
      <c r="B87">
        <v>44</v>
      </c>
      <c r="C87" t="b">
        <v>0</v>
      </c>
      <c r="D87">
        <v>12.5</v>
      </c>
      <c r="E87" t="str">
        <f>SUBSTITUTE(SUBSTITUTE(IF(OR(B88="",B87&gt;B88,D87&gt;CALC!$D$2),CALC!$N$2,CALC!$M$2),"HOUR",B87),"BILI",MIN(D87,CALC!$D$2))</f>
        <v>בגיל 44 שעות גבול כניסה לפוטו בבילי 12.5</v>
      </c>
      <c r="F87" t="str">
        <f>IF(OR(B88="",B87&gt;B88,D87&gt;CALC!$D$2),E87,CONCATENATE(E87, CHAR(10), F88))</f>
        <v>בגיל 44 שעות גבול כניסה לפוטו בבילי 12.5
בגיל 48 שעות גבול כניסה לפוטו בבילי 13
בגיל 52 שעות גבול כניסה לפוטו בבילי 13.5
בגיל 56 שעות גבול כניסה לפוטו בבילי 14
בגיל 60 שעות גבול כניסה לפוטו בבילי 14.5
בגיל 64 שעות גבול כניסה לפוטו בבילי 14.5
בגיל 68 שעות גבול כניסה לפוטו בבילי 15
בגיל 72 שעות גבול כניסה לפוטו בבילי 15.5
בגיל 76 שעות גבול כניסה לפוטו בבילי 15.5
בגיל 80 שעות גבול כניסה לפוטו בבילי 16
בגיל 84 שעות גבול כניסה לפוטו בבילי 16.5
בגיל 88 שעות גבול כניסה לפוטו בבילי 16.5
בגיל 92 שעות גבול כניסה לפוטו בבילי 17
בגיל 96 שעות גבול כניסה לפוטו בבילי 17
בגיל 100 שעות גבול כניסה לפוטו בבילי 17.5
בגיל 104 שעות גבול כניסה לפוטו בבילי 17.5
החל משעה 108 טיפול מערך 18</v>
      </c>
    </row>
    <row r="88" spans="1:6" x14ac:dyDescent="0.25">
      <c r="A88">
        <v>37</v>
      </c>
      <c r="B88">
        <v>48</v>
      </c>
      <c r="C88" t="b">
        <v>0</v>
      </c>
      <c r="D88">
        <v>13</v>
      </c>
      <c r="E88" t="str">
        <f>SUBSTITUTE(SUBSTITUTE(IF(OR(B89="",B88&gt;B89,D88&gt;CALC!$D$2),CALC!$N$2,CALC!$M$2),"HOUR",B88),"BILI",MIN(D88,CALC!$D$2))</f>
        <v>בגיל 48 שעות גבול כניסה לפוטו בבילי 13</v>
      </c>
      <c r="F88" t="str">
        <f>IF(OR(B89="",B88&gt;B89,D88&gt;CALC!$D$2),E88,CONCATENATE(E88, CHAR(10), F89))</f>
        <v>בגיל 48 שעות גבול כניסה לפוטו בבילי 13
בגיל 52 שעות גבול כניסה לפוטו בבילי 13.5
בגיל 56 שעות גבול כניסה לפוטו בבילי 14
בגיל 60 שעות גבול כניסה לפוטו בבילי 14.5
בגיל 64 שעות גבול כניסה לפוטו בבילי 14.5
בגיל 68 שעות גבול כניסה לפוטו בבילי 15
בגיל 72 שעות גבול כניסה לפוטו בבילי 15.5
בגיל 76 שעות גבול כניסה לפוטו בבילי 15.5
בגיל 80 שעות גבול כניסה לפוטו בבילי 16
בגיל 84 שעות גבול כניסה לפוטו בבילי 16.5
בגיל 88 שעות גבול כניסה לפוטו בבילי 16.5
בגיל 92 שעות גבול כניסה לפוטו בבילי 17
בגיל 96 שעות גבול כניסה לפוטו בבילי 17
בגיל 100 שעות גבול כניסה לפוטו בבילי 17.5
בגיל 104 שעות גבול כניסה לפוטו בבילי 17.5
החל משעה 108 טיפול מערך 18</v>
      </c>
    </row>
    <row r="89" spans="1:6" x14ac:dyDescent="0.25">
      <c r="A89">
        <v>37</v>
      </c>
      <c r="B89">
        <v>52</v>
      </c>
      <c r="C89" t="b">
        <v>0</v>
      </c>
      <c r="D89">
        <v>13.5</v>
      </c>
      <c r="E89" t="str">
        <f>SUBSTITUTE(SUBSTITUTE(IF(OR(B90="",B89&gt;B90,D89&gt;CALC!$D$2),CALC!$N$2,CALC!$M$2),"HOUR",B89),"BILI",MIN(D89,CALC!$D$2))</f>
        <v>בגיל 52 שעות גבול כניסה לפוטו בבילי 13.5</v>
      </c>
      <c r="F89" t="str">
        <f>IF(OR(B90="",B89&gt;B90,D89&gt;CALC!$D$2),E89,CONCATENATE(E89, CHAR(10), F90))</f>
        <v>בגיל 52 שעות גבול כניסה לפוטו בבילי 13.5
בגיל 56 שעות גבול כניסה לפוטו בבילי 14
בגיל 60 שעות גבול כניסה לפוטו בבילי 14.5
בגיל 64 שעות גבול כניסה לפוטו בבילי 14.5
בגיל 68 שעות גבול כניסה לפוטו בבילי 15
בגיל 72 שעות גבול כניסה לפוטו בבילי 15.5
בגיל 76 שעות גבול כניסה לפוטו בבילי 15.5
בגיל 80 שעות גבול כניסה לפוטו בבילי 16
בגיל 84 שעות גבול כניסה לפוטו בבילי 16.5
בגיל 88 שעות גבול כניסה לפוטו בבילי 16.5
בגיל 92 שעות גבול כניסה לפוטו בבילי 17
בגיל 96 שעות גבול כניסה לפוטו בבילי 17
בגיל 100 שעות גבול כניסה לפוטו בבילי 17.5
בגיל 104 שעות גבול כניסה לפוטו בבילי 17.5
החל משעה 108 טיפול מערך 18</v>
      </c>
    </row>
    <row r="90" spans="1:6" x14ac:dyDescent="0.25">
      <c r="A90">
        <v>37</v>
      </c>
      <c r="B90">
        <v>56</v>
      </c>
      <c r="C90" t="b">
        <v>0</v>
      </c>
      <c r="D90">
        <v>14</v>
      </c>
      <c r="E90" t="str">
        <f>SUBSTITUTE(SUBSTITUTE(IF(OR(B91="",B90&gt;B91,D90&gt;CALC!$D$2),CALC!$N$2,CALC!$M$2),"HOUR",B90),"BILI",MIN(D90,CALC!$D$2))</f>
        <v>בגיל 56 שעות גבול כניסה לפוטו בבילי 14</v>
      </c>
      <c r="F90" t="str">
        <f>IF(OR(B91="",B90&gt;B91,D90&gt;CALC!$D$2),E90,CONCATENATE(E90, CHAR(10), F91))</f>
        <v>בגיל 56 שעות גבול כניסה לפוטו בבילי 14
בגיל 60 שעות גבול כניסה לפוטו בבילי 14.5
בגיל 64 שעות גבול כניסה לפוטו בבילי 14.5
בגיל 68 שעות גבול כניסה לפוטו בבילי 15
בגיל 72 שעות גבול כניסה לפוטו בבילי 15.5
בגיל 76 שעות גבול כניסה לפוטו בבילי 15.5
בגיל 80 שעות גבול כניסה לפוטו בבילי 16
בגיל 84 שעות גבול כניסה לפוטו בבילי 16.5
בגיל 88 שעות גבול כניסה לפוטו בבילי 16.5
בגיל 92 שעות גבול כניסה לפוטו בבילי 17
בגיל 96 שעות גבול כניסה לפוטו בבילי 17
בגיל 100 שעות גבול כניסה לפוטו בבילי 17.5
בגיל 104 שעות גבול כניסה לפוטו בבילי 17.5
החל משעה 108 טיפול מערך 18</v>
      </c>
    </row>
    <row r="91" spans="1:6" x14ac:dyDescent="0.25">
      <c r="A91">
        <v>37</v>
      </c>
      <c r="B91">
        <v>60</v>
      </c>
      <c r="C91" t="b">
        <v>0</v>
      </c>
      <c r="D91">
        <v>14.5</v>
      </c>
      <c r="E91" t="str">
        <f>SUBSTITUTE(SUBSTITUTE(IF(OR(B92="",B91&gt;B92,D91&gt;CALC!$D$2),CALC!$N$2,CALC!$M$2),"HOUR",B91),"BILI",MIN(D91,CALC!$D$2))</f>
        <v>בגיל 60 שעות גבול כניסה לפוטו בבילי 14.5</v>
      </c>
      <c r="F91" t="str">
        <f>IF(OR(B92="",B91&gt;B92,D91&gt;CALC!$D$2),E91,CONCATENATE(E91, CHAR(10), F92))</f>
        <v>בגיל 60 שעות גבול כניסה לפוטו בבילי 14.5
בגיל 64 שעות גבול כניסה לפוטו בבילי 14.5
בגיל 68 שעות גבול כניסה לפוטו בבילי 15
בגיל 72 שעות גבול כניסה לפוטו בבילי 15.5
בגיל 76 שעות גבול כניסה לפוטו בבילי 15.5
בגיל 80 שעות גבול כניסה לפוטו בבילי 16
בגיל 84 שעות גבול כניסה לפוטו בבילי 16.5
בגיל 88 שעות גבול כניסה לפוטו בבילי 16.5
בגיל 92 שעות גבול כניסה לפוטו בבילי 17
בגיל 96 שעות גבול כניסה לפוטו בבילי 17
בגיל 100 שעות גבול כניסה לפוטו בבילי 17.5
בגיל 104 שעות גבול כניסה לפוטו בבילי 17.5
החל משעה 108 טיפול מערך 18</v>
      </c>
    </row>
    <row r="92" spans="1:6" x14ac:dyDescent="0.25">
      <c r="A92">
        <v>37</v>
      </c>
      <c r="B92">
        <v>64</v>
      </c>
      <c r="C92" t="b">
        <v>0</v>
      </c>
      <c r="D92">
        <v>14.5</v>
      </c>
      <c r="E92" t="str">
        <f>SUBSTITUTE(SUBSTITUTE(IF(OR(B93="",B92&gt;B93,D92&gt;CALC!$D$2),CALC!$N$2,CALC!$M$2),"HOUR",B92),"BILI",MIN(D92,CALC!$D$2))</f>
        <v>בגיל 64 שעות גבול כניסה לפוטו בבילי 14.5</v>
      </c>
      <c r="F92" t="str">
        <f>IF(OR(B93="",B92&gt;B93,D92&gt;CALC!$D$2),E92,CONCATENATE(E92, CHAR(10), F93))</f>
        <v>בגיל 64 שעות גבול כניסה לפוטו בבילי 14.5
בגיל 68 שעות גבול כניסה לפוטו בבילי 15
בגיל 72 שעות גבול כניסה לפוטו בבילי 15.5
בגיל 76 שעות גבול כניסה לפוטו בבילי 15.5
בגיל 80 שעות גבול כניסה לפוטו בבילי 16
בגיל 84 שעות גבול כניסה לפוטו בבילי 16.5
בגיל 88 שעות גבול כניסה לפוטו בבילי 16.5
בגיל 92 שעות גבול כניסה לפוטו בבילי 17
בגיל 96 שעות גבול כניסה לפוטו בבילי 17
בגיל 100 שעות גבול כניסה לפוטו בבילי 17.5
בגיל 104 שעות גבול כניסה לפוטו בבילי 17.5
החל משעה 108 טיפול מערך 18</v>
      </c>
    </row>
    <row r="93" spans="1:6" x14ac:dyDescent="0.25">
      <c r="A93">
        <v>37</v>
      </c>
      <c r="B93">
        <v>68</v>
      </c>
      <c r="C93" t="b">
        <v>0</v>
      </c>
      <c r="D93">
        <v>15</v>
      </c>
      <c r="E93" t="str">
        <f>SUBSTITUTE(SUBSTITUTE(IF(OR(B94="",B93&gt;B94,D93&gt;CALC!$D$2),CALC!$N$2,CALC!$M$2),"HOUR",B93),"BILI",MIN(D93,CALC!$D$2))</f>
        <v>בגיל 68 שעות גבול כניסה לפוטו בבילי 15</v>
      </c>
      <c r="F93" t="str">
        <f>IF(OR(B94="",B93&gt;B94,D93&gt;CALC!$D$2),E93,CONCATENATE(E93, CHAR(10), F94))</f>
        <v>בגיל 68 שעות גבול כניסה לפוטו בבילי 15
בגיל 72 שעות גבול כניסה לפוטו בבילי 15.5
בגיל 76 שעות גבול כניסה לפוטו בבילי 15.5
בגיל 80 שעות גבול כניסה לפוטו בבילי 16
בגיל 84 שעות גבול כניסה לפוטו בבילי 16.5
בגיל 88 שעות גבול כניסה לפוטו בבילי 16.5
בגיל 92 שעות גבול כניסה לפוטו בבילי 17
בגיל 96 שעות גבול כניסה לפוטו בבילי 17
בגיל 100 שעות גבול כניסה לפוטו בבילי 17.5
בגיל 104 שעות גבול כניסה לפוטו בבילי 17.5
החל משעה 108 טיפול מערך 18</v>
      </c>
    </row>
    <row r="94" spans="1:6" x14ac:dyDescent="0.25">
      <c r="A94">
        <v>37</v>
      </c>
      <c r="B94">
        <v>72</v>
      </c>
      <c r="C94" t="b">
        <v>0</v>
      </c>
      <c r="D94">
        <v>15.5</v>
      </c>
      <c r="E94" t="str">
        <f>SUBSTITUTE(SUBSTITUTE(IF(OR(B95="",B94&gt;B95,D94&gt;CALC!$D$2),CALC!$N$2,CALC!$M$2),"HOUR",B94),"BILI",MIN(D94,CALC!$D$2))</f>
        <v>בגיל 72 שעות גבול כניסה לפוטו בבילי 15.5</v>
      </c>
      <c r="F94" t="str">
        <f>IF(OR(B95="",B94&gt;B95,D94&gt;CALC!$D$2),E94,CONCATENATE(E94, CHAR(10), F95))</f>
        <v>בגיל 72 שעות גבול כניסה לפוטו בבילי 15.5
בגיל 76 שעות גבול כניסה לפוטו בבילי 15.5
בגיל 80 שעות גבול כניסה לפוטו בבילי 16
בגיל 84 שעות גבול כניסה לפוטו בבילי 16.5
בגיל 88 שעות גבול כניסה לפוטו בבילי 16.5
בגיל 92 שעות גבול כניסה לפוטו בבילי 17
בגיל 96 שעות גבול כניסה לפוטו בבילי 17
בגיל 100 שעות גבול כניסה לפוטו בבילי 17.5
בגיל 104 שעות גבול כניסה לפוטו בבילי 17.5
החל משעה 108 טיפול מערך 18</v>
      </c>
    </row>
    <row r="95" spans="1:6" x14ac:dyDescent="0.25">
      <c r="A95">
        <v>37</v>
      </c>
      <c r="B95">
        <v>76</v>
      </c>
      <c r="C95" t="b">
        <v>0</v>
      </c>
      <c r="D95">
        <v>15.5</v>
      </c>
      <c r="E95" t="str">
        <f>SUBSTITUTE(SUBSTITUTE(IF(OR(B96="",B95&gt;B96,D95&gt;CALC!$D$2),CALC!$N$2,CALC!$M$2),"HOUR",B95),"BILI",MIN(D95,CALC!$D$2))</f>
        <v>בגיל 76 שעות גבול כניסה לפוטו בבילי 15.5</v>
      </c>
      <c r="F95" t="str">
        <f>IF(OR(B96="",B95&gt;B96,D95&gt;CALC!$D$2),E95,CONCATENATE(E95, CHAR(10), F96))</f>
        <v>בגיל 76 שעות גבול כניסה לפוטו בבילי 15.5
בגיל 80 שעות גבול כניסה לפוטו בבילי 16
בגיל 84 שעות גבול כניסה לפוטו בבילי 16.5
בגיל 88 שעות גבול כניסה לפוטו בבילי 16.5
בגיל 92 שעות גבול כניסה לפוטו בבילי 17
בגיל 96 שעות גבול כניסה לפוטו בבילי 17
בגיל 100 שעות גבול כניסה לפוטו בבילי 17.5
בגיל 104 שעות גבול כניסה לפוטו בבילי 17.5
החל משעה 108 טיפול מערך 18</v>
      </c>
    </row>
    <row r="96" spans="1:6" x14ac:dyDescent="0.25">
      <c r="A96">
        <v>37</v>
      </c>
      <c r="B96">
        <v>80</v>
      </c>
      <c r="C96" t="b">
        <v>0</v>
      </c>
      <c r="D96">
        <v>16</v>
      </c>
      <c r="E96" t="str">
        <f>SUBSTITUTE(SUBSTITUTE(IF(OR(B97="",B96&gt;B97,D96&gt;CALC!$D$2),CALC!$N$2,CALC!$M$2),"HOUR",B96),"BILI",MIN(D96,CALC!$D$2))</f>
        <v>בגיל 80 שעות גבול כניסה לפוטו בבילי 16</v>
      </c>
      <c r="F96" t="str">
        <f>IF(OR(B97="",B96&gt;B97,D96&gt;CALC!$D$2),E96,CONCATENATE(E96, CHAR(10), F97))</f>
        <v>בגיל 80 שעות גבול כניסה לפוטו בבילי 16
בגיל 84 שעות גבול כניסה לפוטו בבילי 16.5
בגיל 88 שעות גבול כניסה לפוטו בבילי 16.5
בגיל 92 שעות גבול כניסה לפוטו בבילי 17
בגיל 96 שעות גבול כניסה לפוטו בבילי 17
בגיל 100 שעות גבול כניסה לפוטו בבילי 17.5
בגיל 104 שעות גבול כניסה לפוטו בבילי 17.5
החל משעה 108 טיפול מערך 18</v>
      </c>
    </row>
    <row r="97" spans="1:6" x14ac:dyDescent="0.25">
      <c r="A97">
        <v>37</v>
      </c>
      <c r="B97">
        <v>84</v>
      </c>
      <c r="C97" t="b">
        <v>0</v>
      </c>
      <c r="D97">
        <v>16.5</v>
      </c>
      <c r="E97" t="str">
        <f>SUBSTITUTE(SUBSTITUTE(IF(OR(B98="",B97&gt;B98,D97&gt;CALC!$D$2),CALC!$N$2,CALC!$M$2),"HOUR",B97),"BILI",MIN(D97,CALC!$D$2))</f>
        <v>בגיל 84 שעות גבול כניסה לפוטו בבילי 16.5</v>
      </c>
      <c r="F97" t="str">
        <f>IF(OR(B98="",B97&gt;B98,D97&gt;CALC!$D$2),E97,CONCATENATE(E97, CHAR(10), F98))</f>
        <v>בגיל 84 שעות גבול כניסה לפוטו בבילי 16.5
בגיל 88 שעות גבול כניסה לפוטו בבילי 16.5
בגיל 92 שעות גבול כניסה לפוטו בבילי 17
בגיל 96 שעות גבול כניסה לפוטו בבילי 17
בגיל 100 שעות גבול כניסה לפוטו בבילי 17.5
בגיל 104 שעות גבול כניסה לפוטו בבילי 17.5
החל משעה 108 טיפול מערך 18</v>
      </c>
    </row>
    <row r="98" spans="1:6" x14ac:dyDescent="0.25">
      <c r="A98">
        <v>37</v>
      </c>
      <c r="B98">
        <v>88</v>
      </c>
      <c r="C98" t="b">
        <v>0</v>
      </c>
      <c r="D98">
        <v>16.5</v>
      </c>
      <c r="E98" t="str">
        <f>SUBSTITUTE(SUBSTITUTE(IF(OR(B99="",B98&gt;B99,D98&gt;CALC!$D$2),CALC!$N$2,CALC!$M$2),"HOUR",B98),"BILI",MIN(D98,CALC!$D$2))</f>
        <v>בגיל 88 שעות גבול כניסה לפוטו בבילי 16.5</v>
      </c>
      <c r="F98" t="str">
        <f>IF(OR(B99="",B98&gt;B99,D98&gt;CALC!$D$2),E98,CONCATENATE(E98, CHAR(10), F99))</f>
        <v>בגיל 88 שעות גבול כניסה לפוטו בבילי 16.5
בגיל 92 שעות גבול כניסה לפוטו בבילי 17
בגיל 96 שעות גבול כניסה לפוטו בבילי 17
בגיל 100 שעות גבול כניסה לפוטו בבילי 17.5
בגיל 104 שעות גבול כניסה לפוטו בבילי 17.5
החל משעה 108 טיפול מערך 18</v>
      </c>
    </row>
    <row r="99" spans="1:6" x14ac:dyDescent="0.25">
      <c r="A99">
        <v>37</v>
      </c>
      <c r="B99">
        <v>92</v>
      </c>
      <c r="C99" t="b">
        <v>0</v>
      </c>
      <c r="D99">
        <v>17</v>
      </c>
      <c r="E99" t="str">
        <f>SUBSTITUTE(SUBSTITUTE(IF(OR(B100="",B99&gt;B100,D99&gt;CALC!$D$2),CALC!$N$2,CALC!$M$2),"HOUR",B99),"BILI",MIN(D99,CALC!$D$2))</f>
        <v>בגיל 92 שעות גבול כניסה לפוטו בבילי 17</v>
      </c>
      <c r="F99" t="str">
        <f>IF(OR(B100="",B99&gt;B100,D99&gt;CALC!$D$2),E99,CONCATENATE(E99, CHAR(10), F100))</f>
        <v>בגיל 92 שעות גבול כניסה לפוטו בבילי 17
בגיל 96 שעות גבול כניסה לפוטו בבילי 17
בגיל 100 שעות גבול כניסה לפוטו בבילי 17.5
בגיל 104 שעות גבול כניסה לפוטו בבילי 17.5
החל משעה 108 טיפול מערך 18</v>
      </c>
    </row>
    <row r="100" spans="1:6" x14ac:dyDescent="0.25">
      <c r="A100">
        <v>37</v>
      </c>
      <c r="B100">
        <v>96</v>
      </c>
      <c r="C100" t="b">
        <v>0</v>
      </c>
      <c r="D100">
        <v>17</v>
      </c>
      <c r="E100" t="str">
        <f>SUBSTITUTE(SUBSTITUTE(IF(OR(B101="",B100&gt;B101,D100&gt;CALC!$D$2),CALC!$N$2,CALC!$M$2),"HOUR",B100),"BILI",MIN(D100,CALC!$D$2))</f>
        <v>בגיל 96 שעות גבול כניסה לפוטו בבילי 17</v>
      </c>
      <c r="F100" t="str">
        <f>IF(OR(B101="",B100&gt;B101,D100&gt;CALC!$D$2),E100,CONCATENATE(E100, CHAR(10), F101))</f>
        <v>בגיל 96 שעות גבול כניסה לפוטו בבילי 17
בגיל 100 שעות גבול כניסה לפוטו בבילי 17.5
בגיל 104 שעות גבול כניסה לפוטו בבילי 17.5
החל משעה 108 טיפול מערך 18</v>
      </c>
    </row>
    <row r="101" spans="1:6" x14ac:dyDescent="0.25">
      <c r="A101">
        <v>37</v>
      </c>
      <c r="B101">
        <v>100</v>
      </c>
      <c r="C101" t="b">
        <v>0</v>
      </c>
      <c r="D101">
        <v>17.5</v>
      </c>
      <c r="E101" t="str">
        <f>SUBSTITUTE(SUBSTITUTE(IF(OR(B102="",B101&gt;B102,D101&gt;CALC!$D$2),CALC!$N$2,CALC!$M$2),"HOUR",B101),"BILI",MIN(D101,CALC!$D$2))</f>
        <v>בגיל 100 שעות גבול כניסה לפוטו בבילי 17.5</v>
      </c>
      <c r="F101" t="str">
        <f>IF(OR(B102="",B101&gt;B102,D101&gt;CALC!$D$2),E101,CONCATENATE(E101, CHAR(10), F102))</f>
        <v>בגיל 100 שעות גבול כניסה לפוטו בבילי 17.5
בגיל 104 שעות גבול כניסה לפוטו בבילי 17.5
החל משעה 108 טיפול מערך 18</v>
      </c>
    </row>
    <row r="102" spans="1:6" x14ac:dyDescent="0.25">
      <c r="A102">
        <v>37</v>
      </c>
      <c r="B102">
        <v>104</v>
      </c>
      <c r="C102" t="b">
        <v>0</v>
      </c>
      <c r="D102">
        <v>17.5</v>
      </c>
      <c r="E102" t="str">
        <f>SUBSTITUTE(SUBSTITUTE(IF(OR(B103="",B102&gt;B103,D102&gt;CALC!$D$2),CALC!$N$2,CALC!$M$2),"HOUR",B102),"BILI",MIN(D102,CALC!$D$2))</f>
        <v>בגיל 104 שעות גבול כניסה לפוטו בבילי 17.5</v>
      </c>
      <c r="F102" t="str">
        <f>IF(OR(B103="",B102&gt;B103,D102&gt;CALC!$D$2),E102,CONCATENATE(E102, CHAR(10), F103))</f>
        <v>בגיל 104 שעות גבול כניסה לפוטו בבילי 17.5
החל משעה 108 טיפול מערך 18</v>
      </c>
    </row>
    <row r="103" spans="1:6" x14ac:dyDescent="0.25">
      <c r="A103">
        <v>37</v>
      </c>
      <c r="B103">
        <v>108</v>
      </c>
      <c r="C103" t="b">
        <v>0</v>
      </c>
      <c r="D103">
        <v>18</v>
      </c>
      <c r="E103" t="str">
        <f>SUBSTITUTE(SUBSTITUTE(IF(OR(B104="",B103&gt;B104,D103&gt;CALC!$D$2),CALC!$N$2,CALC!$M$2),"HOUR",B103),"BILI",MIN(D103,CALC!$D$2))</f>
        <v>החל משעה 108 טיפול מערך 18</v>
      </c>
      <c r="F103" t="str">
        <f>IF(OR(B104="",B103&gt;B104,D103&gt;CALC!$D$2),E103,CONCATENATE(E103, CHAR(10), F104))</f>
        <v>החל משעה 108 טיפול מערך 18</v>
      </c>
    </row>
    <row r="104" spans="1:6" x14ac:dyDescent="0.25">
      <c r="A104">
        <v>37</v>
      </c>
      <c r="B104">
        <v>0</v>
      </c>
      <c r="C104" t="b">
        <v>1</v>
      </c>
      <c r="D104">
        <v>4</v>
      </c>
      <c r="E104" t="str">
        <f>SUBSTITUTE(SUBSTITUTE(IF(OR(B105="",B104&gt;B105,D104&gt;CALC!$D$2),CALC!$N$2,CALC!$M$2),"HOUR",B104),"BILI",MIN(D104,CALC!$D$2))</f>
        <v>בגיל 0 שעות גבול כניסה לפוטו בבילי 4</v>
      </c>
      <c r="F104" t="str">
        <f>IF(OR(B105="",B104&gt;B105,D104&gt;CALC!$D$2),E104,CONCATENATE(E104, CHAR(10), F105))</f>
        <v>בגיל 0 שעות גבול כניסה לפוטו בבילי 4
בגיל 12 שעות גבול כניסה לפוטו בבילי 6
בגיל 18 שעות גבול כניסה לפוטו בבילי 7
בגיל 20 שעות גבול כניסה לפוטו בבילי 7.5
בגיל 24 שעות גבול כניסה לפוטו בבילי 7.5
בגיל 28 שעות גבול כניסה לפוטו בבילי 8
בגיל 32 שעות גבול כניסה לפוטו בבילי 9
בגיל 36 שעות גבול כניסה לפוטו בבילי 9.5
בגיל 40 שעות גבול כניסה לפוטו בבילי 10
בגיל 44 שעות גבול כניסה לפוטו בבילי 10.5
בגיל 48 שעות גבול כניסה לפוטו בבילי 11
בגיל 52 שעות גבול כניסה לפוטו בבילי 11.5
בגיל 56 שעות גבול כניסה לפוטו בבילי 12
בגיל 60 שעות גבול כניסה לפוטו בבילי 12.5
בגיל 64 שעות גבול כניסה לפוטו בבילי 12.5
בגיל 68 שעות גבול כניסה לפוטו בבילי 13
בגיל 72 שעות גבול כניסה לפוטו בבילי 13.5
בגיל 76 שעות גבול כניסה לפוטו בבילי 13.5
בגיל 80 שעות גבול כניסה לפוטו בבילי 14
בגיל 84 שעות גבול כניסה לפוטו בבילי 14
בגיל 88 שעות גבול כניסה לפוטו בבילי 14
בגיל 92 שעות גבול כניסה לפוטו בבילי 14.5
בגיל 96 שעות גבול כניסה לפוטו בבילי 14.5
בגיל 100 שעות גבול כניסה לפוטו בבילי 14.5
בגיל 104 שעות גבול כניסה לפוטו בבילי 14.8
החל משעה 108 טיפול מערך 15</v>
      </c>
    </row>
    <row r="105" spans="1:6" x14ac:dyDescent="0.25">
      <c r="A105">
        <v>37</v>
      </c>
      <c r="B105">
        <v>12</v>
      </c>
      <c r="C105" t="b">
        <v>1</v>
      </c>
      <c r="D105">
        <v>6</v>
      </c>
      <c r="E105" t="str">
        <f>SUBSTITUTE(SUBSTITUTE(IF(OR(B106="",B105&gt;B106,D105&gt;CALC!$D$2),CALC!$N$2,CALC!$M$2),"HOUR",B105),"BILI",MIN(D105,CALC!$D$2))</f>
        <v>בגיל 12 שעות גבול כניסה לפוטו בבילי 6</v>
      </c>
      <c r="F105" t="str">
        <f>IF(OR(B106="",B105&gt;B106,D105&gt;CALC!$D$2),E105,CONCATENATE(E105, CHAR(10), F106))</f>
        <v>בגיל 12 שעות גבול כניסה לפוטו בבילי 6
בגיל 18 שעות גבול כניסה לפוטו בבילי 7
בגיל 20 שעות גבול כניסה לפוטו בבילי 7.5
בגיל 24 שעות גבול כניסה לפוטו בבילי 7.5
בגיל 28 שעות גבול כניסה לפוטו בבילי 8
בגיל 32 שעות גבול כניסה לפוטו בבילי 9
בגיל 36 שעות גבול כניסה לפוטו בבילי 9.5
בגיל 40 שעות גבול כניסה לפוטו בבילי 10
בגיל 44 שעות גבול כניסה לפוטו בבילי 10.5
בגיל 48 שעות גבול כניסה לפוטו בבילי 11
בגיל 52 שעות גבול כניסה לפוטו בבילי 11.5
בגיל 56 שעות גבול כניסה לפוטו בבילי 12
בגיל 60 שעות גבול כניסה לפוטו בבילי 12.5
בגיל 64 שעות גבול כניסה לפוטו בבילי 12.5
בגיל 68 שעות גבול כניסה לפוטו בבילי 13
בגיל 72 שעות גבול כניסה לפוטו בבילי 13.5
בגיל 76 שעות גבול כניסה לפוטו בבילי 13.5
בגיל 80 שעות גבול כניסה לפוטו בבילי 14
בגיל 84 שעות גבול כניסה לפוטו בבילי 14
בגיל 88 שעות גבול כניסה לפוטו בבילי 14
בגיל 92 שעות גבול כניסה לפוטו בבילי 14.5
בגיל 96 שעות גבול כניסה לפוטו בבילי 14.5
בגיל 100 שעות גבול כניסה לפוטו בבילי 14.5
בגיל 104 שעות גבול כניסה לפוטו בבילי 14.8
החל משעה 108 טיפול מערך 15</v>
      </c>
    </row>
    <row r="106" spans="1:6" x14ac:dyDescent="0.25">
      <c r="A106">
        <v>37</v>
      </c>
      <c r="B106">
        <v>18</v>
      </c>
      <c r="C106" t="b">
        <v>1</v>
      </c>
      <c r="D106">
        <v>7</v>
      </c>
      <c r="E106" t="str">
        <f>SUBSTITUTE(SUBSTITUTE(IF(OR(B107="",B106&gt;B107,D106&gt;CALC!$D$2),CALC!$N$2,CALC!$M$2),"HOUR",B106),"BILI",MIN(D106,CALC!$D$2))</f>
        <v>בגיל 18 שעות גבול כניסה לפוטו בבילי 7</v>
      </c>
      <c r="F106" t="str">
        <f>IF(OR(B107="",B106&gt;B107,D106&gt;CALC!$D$2),E106,CONCATENATE(E106, CHAR(10), F107))</f>
        <v>בגיל 18 שעות גבול כניסה לפוטו בבילי 7
בגיל 20 שעות גבול כניסה לפוטו בבילי 7.5
בגיל 24 שעות גבול כניסה לפוטו בבילי 7.5
בגיל 28 שעות גבול כניסה לפוטו בבילי 8
בגיל 32 שעות גבול כניסה לפוטו בבילי 9
בגיל 36 שעות גבול כניסה לפוטו בבילי 9.5
בגיל 40 שעות גבול כניסה לפוטו בבילי 10
בגיל 44 שעות גבול כניסה לפוטו בבילי 10.5
בגיל 48 שעות גבול כניסה לפוטו בבילי 11
בגיל 52 שעות גבול כניסה לפוטו בבילי 11.5
בגיל 56 שעות גבול כניסה לפוטו בבילי 12
בגיל 60 שעות גבול כניסה לפוטו בבילי 12.5
בגיל 64 שעות גבול כניסה לפוטו בבילי 12.5
בגיל 68 שעות גבול כניסה לפוטו בבילי 13
בגיל 72 שעות גבול כניסה לפוטו בבילי 13.5
בגיל 76 שעות גבול כניסה לפוטו בבילי 13.5
בגיל 80 שעות גבול כניסה לפוטו בבילי 14
בגיל 84 שעות גבול כניסה לפוטו בבילי 14
בגיל 88 שעות גבול כניסה לפוטו בבילי 14
בגיל 92 שעות גבול כניסה לפוטו בבילי 14.5
בגיל 96 שעות גבול כניסה לפוטו בבילי 14.5
בגיל 100 שעות גבול כניסה לפוטו בבילי 14.5
בגיל 104 שעות גבול כניסה לפוטו בבילי 14.8
החל משעה 108 טיפול מערך 15</v>
      </c>
    </row>
    <row r="107" spans="1:6" x14ac:dyDescent="0.25">
      <c r="A107">
        <v>37</v>
      </c>
      <c r="B107">
        <v>20</v>
      </c>
      <c r="C107" t="b">
        <v>1</v>
      </c>
      <c r="D107">
        <v>7.5</v>
      </c>
      <c r="E107" t="str">
        <f>SUBSTITUTE(SUBSTITUTE(IF(OR(B108="",B107&gt;B108,D107&gt;CALC!$D$2),CALC!$N$2,CALC!$M$2),"HOUR",B107),"BILI",MIN(D107,CALC!$D$2))</f>
        <v>בגיל 20 שעות גבול כניסה לפוטו בבילי 7.5</v>
      </c>
      <c r="F107" t="str">
        <f>IF(OR(B108="",B107&gt;B108,D107&gt;CALC!$D$2),E107,CONCATENATE(E107, CHAR(10), F108))</f>
        <v>בגיל 20 שעות גבול כניסה לפוטו בבילי 7.5
בגיל 24 שעות גבול כניסה לפוטו בבילי 7.5
בגיל 28 שעות גבול כניסה לפוטו בבילי 8
בגיל 32 שעות גבול כניסה לפוטו בבילי 9
בגיל 36 שעות גבול כניסה לפוטו בבילי 9.5
בגיל 40 שעות גבול כניסה לפוטו בבילי 10
בגיל 44 שעות גבול כניסה לפוטו בבילי 10.5
בגיל 48 שעות גבול כניסה לפוטו בבילי 11
בגיל 52 שעות גבול כניסה לפוטו בבילי 11.5
בגיל 56 שעות גבול כניסה לפוטו בבילי 12
בגיל 60 שעות גבול כניסה לפוטו בבילי 12.5
בגיל 64 שעות גבול כניסה לפוטו בבילי 12.5
בגיל 68 שעות גבול כניסה לפוטו בבילי 13
בגיל 72 שעות גבול כניסה לפוטו בבילי 13.5
בגיל 76 שעות גבול כניסה לפוטו בבילי 13.5
בגיל 80 שעות גבול כניסה לפוטו בבילי 14
בגיל 84 שעות גבול כניסה לפוטו בבילי 14
בגיל 88 שעות גבול כניסה לפוטו בבילי 14
בגיל 92 שעות גבול כניסה לפוטו בבילי 14.5
בגיל 96 שעות גבול כניסה לפוטו בבילי 14.5
בגיל 100 שעות גבול כניסה לפוטו בבילי 14.5
בגיל 104 שעות גבול כניסה לפוטו בבילי 14.8
החל משעה 108 טיפול מערך 15</v>
      </c>
    </row>
    <row r="108" spans="1:6" x14ac:dyDescent="0.25">
      <c r="A108">
        <v>37</v>
      </c>
      <c r="B108">
        <v>24</v>
      </c>
      <c r="C108" t="b">
        <v>1</v>
      </c>
      <c r="D108">
        <v>7.5</v>
      </c>
      <c r="E108" t="str">
        <f>SUBSTITUTE(SUBSTITUTE(IF(OR(B109="",B108&gt;B109,D108&gt;CALC!$D$2),CALC!$N$2,CALC!$M$2),"HOUR",B108),"BILI",MIN(D108,CALC!$D$2))</f>
        <v>בגיל 24 שעות גבול כניסה לפוטו בבילי 7.5</v>
      </c>
      <c r="F108" t="str">
        <f>IF(OR(B109="",B108&gt;B109,D108&gt;CALC!$D$2),E108,CONCATENATE(E108, CHAR(10), F109))</f>
        <v>בגיל 24 שעות גבול כניסה לפוטו בבילי 7.5
בגיל 28 שעות גבול כניסה לפוטו בבילי 8
בגיל 32 שעות גבול כניסה לפוטו בבילי 9
בגיל 36 שעות גבול כניסה לפוטו בבילי 9.5
בגיל 40 שעות גבול כניסה לפוטו בבילי 10
בגיל 44 שעות גבול כניסה לפוטו בבילי 10.5
בגיל 48 שעות גבול כניסה לפוטו בבילי 11
בגיל 52 שעות גבול כניסה לפוטו בבילי 11.5
בגיל 56 שעות גבול כניסה לפוטו בבילי 12
בגיל 60 שעות גבול כניסה לפוטו בבילי 12.5
בגיל 64 שעות גבול כניסה לפוטו בבילי 12.5
בגיל 68 שעות גבול כניסה לפוטו בבילי 13
בגיל 72 שעות גבול כניסה לפוטו בבילי 13.5
בגיל 76 שעות גבול כניסה לפוטו בבילי 13.5
בגיל 80 שעות גבול כניסה לפוטו בבילי 14
בגיל 84 שעות גבול כניסה לפוטו בבילי 14
בגיל 88 שעות גבול כניסה לפוטו בבילי 14
בגיל 92 שעות גבול כניסה לפוטו בבילי 14.5
בגיל 96 שעות גבול כניסה לפוטו בבילי 14.5
בגיל 100 שעות גבול כניסה לפוטו בבילי 14.5
בגיל 104 שעות גבול כניסה לפוטו בבילי 14.8
החל משעה 108 טיפול מערך 15</v>
      </c>
    </row>
    <row r="109" spans="1:6" x14ac:dyDescent="0.25">
      <c r="A109">
        <v>37</v>
      </c>
      <c r="B109">
        <v>28</v>
      </c>
      <c r="C109" t="b">
        <v>1</v>
      </c>
      <c r="D109">
        <v>8</v>
      </c>
      <c r="E109" t="str">
        <f>SUBSTITUTE(SUBSTITUTE(IF(OR(B110="",B109&gt;B110,D109&gt;CALC!$D$2),CALC!$N$2,CALC!$M$2),"HOUR",B109),"BILI",MIN(D109,CALC!$D$2))</f>
        <v>בגיל 28 שעות גבול כניסה לפוטו בבילי 8</v>
      </c>
      <c r="F109" t="str">
        <f>IF(OR(B110="",B109&gt;B110,D109&gt;CALC!$D$2),E109,CONCATENATE(E109, CHAR(10), F110))</f>
        <v>בגיל 28 שעות גבול כניסה לפוטו בבילי 8
בגיל 32 שעות גבול כניסה לפוטו בבילי 9
בגיל 36 שעות גבול כניסה לפוטו בבילי 9.5
בגיל 40 שעות גבול כניסה לפוטו בבילי 10
בגיל 44 שעות גבול כניסה לפוטו בבילי 10.5
בגיל 48 שעות גבול כניסה לפוטו בבילי 11
בגיל 52 שעות גבול כניסה לפוטו בבילי 11.5
בגיל 56 שעות גבול כניסה לפוטו בבילי 12
בגיל 60 שעות גבול כניסה לפוטו בבילי 12.5
בגיל 64 שעות גבול כניסה לפוטו בבילי 12.5
בגיל 68 שעות גבול כניסה לפוטו בבילי 13
בגיל 72 שעות גבול כניסה לפוטו בבילי 13.5
בגיל 76 שעות גבול כניסה לפוטו בבילי 13.5
בגיל 80 שעות גבול כניסה לפוטו בבילי 14
בגיל 84 שעות גבול כניסה לפוטו בבילי 14
בגיל 88 שעות גבול כניסה לפוטו בבילי 14
בגיל 92 שעות גבול כניסה לפוטו בבילי 14.5
בגיל 96 שעות גבול כניסה לפוטו בבילי 14.5
בגיל 100 שעות גבול כניסה לפוטו בבילי 14.5
בגיל 104 שעות גבול כניסה לפוטו בבילי 14.8
החל משעה 108 טיפול מערך 15</v>
      </c>
    </row>
    <row r="110" spans="1:6" x14ac:dyDescent="0.25">
      <c r="A110">
        <v>37</v>
      </c>
      <c r="B110">
        <v>32</v>
      </c>
      <c r="C110" t="b">
        <v>1</v>
      </c>
      <c r="D110">
        <v>9</v>
      </c>
      <c r="E110" t="str">
        <f>SUBSTITUTE(SUBSTITUTE(IF(OR(B111="",B110&gt;B111,D110&gt;CALC!$D$2),CALC!$N$2,CALC!$M$2),"HOUR",B110),"BILI",MIN(D110,CALC!$D$2))</f>
        <v>בגיל 32 שעות גבול כניסה לפוטו בבילי 9</v>
      </c>
      <c r="F110" t="str">
        <f>IF(OR(B111="",B110&gt;B111,D110&gt;CALC!$D$2),E110,CONCATENATE(E110, CHAR(10), F111))</f>
        <v>בגיל 32 שעות גבול כניסה לפוטו בבילי 9
בגיל 36 שעות גבול כניסה לפוטו בבילי 9.5
בגיל 40 שעות גבול כניסה לפוטו בבילי 10
בגיל 44 שעות גבול כניסה לפוטו בבילי 10.5
בגיל 48 שעות גבול כניסה לפוטו בבילי 11
בגיל 52 שעות גבול כניסה לפוטו בבילי 11.5
בגיל 56 שעות גבול כניסה לפוטו בבילי 12
בגיל 60 שעות גבול כניסה לפוטו בבילי 12.5
בגיל 64 שעות גבול כניסה לפוטו בבילי 12.5
בגיל 68 שעות גבול כניסה לפוטו בבילי 13
בגיל 72 שעות גבול כניסה לפוטו בבילי 13.5
בגיל 76 שעות גבול כניסה לפוטו בבילי 13.5
בגיל 80 שעות גבול כניסה לפוטו בבילי 14
בגיל 84 שעות גבול כניסה לפוטו בבילי 14
בגיל 88 שעות גבול כניסה לפוטו בבילי 14
בגיל 92 שעות גבול כניסה לפוטו בבילי 14.5
בגיל 96 שעות גבול כניסה לפוטו בבילי 14.5
בגיל 100 שעות גבול כניסה לפוטו בבילי 14.5
בגיל 104 שעות גבול כניסה לפוטו בבילי 14.8
החל משעה 108 טיפול מערך 15</v>
      </c>
    </row>
    <row r="111" spans="1:6" x14ac:dyDescent="0.25">
      <c r="A111">
        <v>37</v>
      </c>
      <c r="B111">
        <v>36</v>
      </c>
      <c r="C111" t="b">
        <v>1</v>
      </c>
      <c r="D111">
        <v>9.5</v>
      </c>
      <c r="E111" t="str">
        <f>SUBSTITUTE(SUBSTITUTE(IF(OR(B112="",B111&gt;B112,D111&gt;CALC!$D$2),CALC!$N$2,CALC!$M$2),"HOUR",B111),"BILI",MIN(D111,CALC!$D$2))</f>
        <v>בגיל 36 שעות גבול כניסה לפוטו בבילי 9.5</v>
      </c>
      <c r="F111" t="str">
        <f>IF(OR(B112="",B111&gt;B112,D111&gt;CALC!$D$2),E111,CONCATENATE(E111, CHAR(10), F112))</f>
        <v>בגיל 36 שעות גבול כניסה לפוטו בבילי 9.5
בגיל 40 שעות גבול כניסה לפוטו בבילי 10
בגיל 44 שעות גבול כניסה לפוטו בבילי 10.5
בגיל 48 שעות גבול כניסה לפוטו בבילי 11
בגיל 52 שעות גבול כניסה לפוטו בבילי 11.5
בגיל 56 שעות גבול כניסה לפוטו בבילי 12
בגיל 60 שעות גבול כניסה לפוטו בבילי 12.5
בגיל 64 שעות גבול כניסה לפוטו בבילי 12.5
בגיל 68 שעות גבול כניסה לפוטו בבילי 13
בגיל 72 שעות גבול כניסה לפוטו בבילי 13.5
בגיל 76 שעות גבול כניסה לפוטו בבילי 13.5
בגיל 80 שעות גבול כניסה לפוטו בבילי 14
בגיל 84 שעות גבול כניסה לפוטו בבילי 14
בגיל 88 שעות גבול כניסה לפוטו בבילי 14
בגיל 92 שעות גבול כניסה לפוטו בבילי 14.5
בגיל 96 שעות גבול כניסה לפוטו בבילי 14.5
בגיל 100 שעות גבול כניסה לפוטו בבילי 14.5
בגיל 104 שעות גבול כניסה לפוטו בבילי 14.8
החל משעה 108 טיפול מערך 15</v>
      </c>
    </row>
    <row r="112" spans="1:6" x14ac:dyDescent="0.25">
      <c r="A112">
        <v>37</v>
      </c>
      <c r="B112">
        <v>40</v>
      </c>
      <c r="C112" t="b">
        <v>1</v>
      </c>
      <c r="D112">
        <v>10</v>
      </c>
      <c r="E112" t="str">
        <f>SUBSTITUTE(SUBSTITUTE(IF(OR(B113="",B112&gt;B113,D112&gt;CALC!$D$2),CALC!$N$2,CALC!$M$2),"HOUR",B112),"BILI",MIN(D112,CALC!$D$2))</f>
        <v>בגיל 40 שעות גבול כניסה לפוטו בבילי 10</v>
      </c>
      <c r="F112" t="str">
        <f>IF(OR(B113="",B112&gt;B113,D112&gt;CALC!$D$2),E112,CONCATENATE(E112, CHAR(10), F113))</f>
        <v>בגיל 40 שעות גבול כניסה לפוטו בבילי 10
בגיל 44 שעות גבול כניסה לפוטו בבילי 10.5
בגיל 48 שעות גבול כניסה לפוטו בבילי 11
בגיל 52 שעות גבול כניסה לפוטו בבילי 11.5
בגיל 56 שעות גבול כניסה לפוטו בבילי 12
בגיל 60 שעות גבול כניסה לפוטו בבילי 12.5
בגיל 64 שעות גבול כניסה לפוטו בבילי 12.5
בגיל 68 שעות גבול כניסה לפוטו בבילי 13
בגיל 72 שעות גבול כניסה לפוטו בבילי 13.5
בגיל 76 שעות גבול כניסה לפוטו בבילי 13.5
בגיל 80 שעות גבול כניסה לפוטו בבילי 14
בגיל 84 שעות גבול כניסה לפוטו בבילי 14
בגיל 88 שעות גבול כניסה לפוטו בבילי 14
בגיל 92 שעות גבול כניסה לפוטו בבילי 14.5
בגיל 96 שעות גבול כניסה לפוטו בבילי 14.5
בגיל 100 שעות גבול כניסה לפוטו בבילי 14.5
בגיל 104 שעות גבול כניסה לפוטו בבילי 14.8
החל משעה 108 טיפול מערך 15</v>
      </c>
    </row>
    <row r="113" spans="1:6" x14ac:dyDescent="0.25">
      <c r="A113">
        <v>37</v>
      </c>
      <c r="B113">
        <v>44</v>
      </c>
      <c r="C113" t="b">
        <v>1</v>
      </c>
      <c r="D113">
        <v>10.5</v>
      </c>
      <c r="E113" t="str">
        <f>SUBSTITUTE(SUBSTITUTE(IF(OR(B114="",B113&gt;B114,D113&gt;CALC!$D$2),CALC!$N$2,CALC!$M$2),"HOUR",B113),"BILI",MIN(D113,CALC!$D$2))</f>
        <v>בגיל 44 שעות גבול כניסה לפוטו בבילי 10.5</v>
      </c>
      <c r="F113" t="str">
        <f>IF(OR(B114="",B113&gt;B114,D113&gt;CALC!$D$2),E113,CONCATENATE(E113, CHAR(10), F114))</f>
        <v>בגיל 44 שעות גבול כניסה לפוטו בבילי 10.5
בגיל 48 שעות גבול כניסה לפוטו בבילי 11
בגיל 52 שעות גבול כניסה לפוטו בבילי 11.5
בגיל 56 שעות גבול כניסה לפוטו בבילי 12
בגיל 60 שעות גבול כניסה לפוטו בבילי 12.5
בגיל 64 שעות גבול כניסה לפוטו בבילי 12.5
בגיל 68 שעות גבול כניסה לפוטו בבילי 13
בגיל 72 שעות גבול כניסה לפוטו בבילי 13.5
בגיל 76 שעות גבול כניסה לפוטו בבילי 13.5
בגיל 80 שעות גבול כניסה לפוטו בבילי 14
בגיל 84 שעות גבול כניסה לפוטו בבילי 14
בגיל 88 שעות גבול כניסה לפוטו בבילי 14
בגיל 92 שעות גבול כניסה לפוטו בבילי 14.5
בגיל 96 שעות גבול כניסה לפוטו בבילי 14.5
בגיל 100 שעות גבול כניסה לפוטו בבילי 14.5
בגיל 104 שעות גבול כניסה לפוטו בבילי 14.8
החל משעה 108 טיפול מערך 15</v>
      </c>
    </row>
    <row r="114" spans="1:6" x14ac:dyDescent="0.25">
      <c r="A114">
        <v>37</v>
      </c>
      <c r="B114">
        <v>48</v>
      </c>
      <c r="C114" t="b">
        <v>1</v>
      </c>
      <c r="D114">
        <v>11</v>
      </c>
      <c r="E114" t="str">
        <f>SUBSTITUTE(SUBSTITUTE(IF(OR(B115="",B114&gt;B115,D114&gt;CALC!$D$2),CALC!$N$2,CALC!$M$2),"HOUR",B114),"BILI",MIN(D114,CALC!$D$2))</f>
        <v>בגיל 48 שעות גבול כניסה לפוטו בבילי 11</v>
      </c>
      <c r="F114" t="str">
        <f>IF(OR(B115="",B114&gt;B115,D114&gt;CALC!$D$2),E114,CONCATENATE(E114, CHAR(10), F115))</f>
        <v>בגיל 48 שעות גבול כניסה לפוטו בבילי 11
בגיל 52 שעות גבול כניסה לפוטו בבילי 11.5
בגיל 56 שעות גבול כניסה לפוטו בבילי 12
בגיל 60 שעות גבול כניסה לפוטו בבילי 12.5
בגיל 64 שעות גבול כניסה לפוטו בבילי 12.5
בגיל 68 שעות גבול כניסה לפוטו בבילי 13
בגיל 72 שעות גבול כניסה לפוטו בבילי 13.5
בגיל 76 שעות גבול כניסה לפוטו בבילי 13.5
בגיל 80 שעות גבול כניסה לפוטו בבילי 14
בגיל 84 שעות גבול כניסה לפוטו בבילי 14
בגיל 88 שעות גבול כניסה לפוטו בבילי 14
בגיל 92 שעות גבול כניסה לפוטו בבילי 14.5
בגיל 96 שעות גבול כניסה לפוטו בבילי 14.5
בגיל 100 שעות גבול כניסה לפוטו בבילי 14.5
בגיל 104 שעות גבול כניסה לפוטו בבילי 14.8
החל משעה 108 טיפול מערך 15</v>
      </c>
    </row>
    <row r="115" spans="1:6" x14ac:dyDescent="0.25">
      <c r="A115">
        <v>37</v>
      </c>
      <c r="B115">
        <v>52</v>
      </c>
      <c r="C115" t="b">
        <v>1</v>
      </c>
      <c r="D115">
        <v>11.5</v>
      </c>
      <c r="E115" t="str">
        <f>SUBSTITUTE(SUBSTITUTE(IF(OR(B116="",B115&gt;B116,D115&gt;CALC!$D$2),CALC!$N$2,CALC!$M$2),"HOUR",B115),"BILI",MIN(D115,CALC!$D$2))</f>
        <v>בגיל 52 שעות גבול כניסה לפוטו בבילי 11.5</v>
      </c>
      <c r="F115" t="str">
        <f>IF(OR(B116="",B115&gt;B116,D115&gt;CALC!$D$2),E115,CONCATENATE(E115, CHAR(10), F116))</f>
        <v>בגיל 52 שעות גבול כניסה לפוטו בבילי 11.5
בגיל 56 שעות גבול כניסה לפוטו בבילי 12
בגיל 60 שעות גבול כניסה לפוטו בבילי 12.5
בגיל 64 שעות גבול כניסה לפוטו בבילי 12.5
בגיל 68 שעות גבול כניסה לפוטו בבילי 13
בגיל 72 שעות גבול כניסה לפוטו בבילי 13.5
בגיל 76 שעות גבול כניסה לפוטו בבילי 13.5
בגיל 80 שעות גבול כניסה לפוטו בבילי 14
בגיל 84 שעות גבול כניסה לפוטו בבילי 14
בגיל 88 שעות גבול כניסה לפוטו בבילי 14
בגיל 92 שעות גבול כניסה לפוטו בבילי 14.5
בגיל 96 שעות גבול כניסה לפוטו בבילי 14.5
בגיל 100 שעות גבול כניסה לפוטו בבילי 14.5
בגיל 104 שעות גבול כניסה לפוטו בבילי 14.8
החל משעה 108 טיפול מערך 15</v>
      </c>
    </row>
    <row r="116" spans="1:6" x14ac:dyDescent="0.25">
      <c r="A116">
        <v>37</v>
      </c>
      <c r="B116">
        <v>56</v>
      </c>
      <c r="C116" t="b">
        <v>1</v>
      </c>
      <c r="D116">
        <v>12</v>
      </c>
      <c r="E116" t="str">
        <f>SUBSTITUTE(SUBSTITUTE(IF(OR(B117="",B116&gt;B117,D116&gt;CALC!$D$2),CALC!$N$2,CALC!$M$2),"HOUR",B116),"BILI",MIN(D116,CALC!$D$2))</f>
        <v>בגיל 56 שעות גבול כניסה לפוטו בבילי 12</v>
      </c>
      <c r="F116" t="str">
        <f>IF(OR(B117="",B116&gt;B117,D116&gt;CALC!$D$2),E116,CONCATENATE(E116, CHAR(10), F117))</f>
        <v>בגיל 56 שעות גבול כניסה לפוטו בבילי 12
בגיל 60 שעות גבול כניסה לפוטו בבילי 12.5
בגיל 64 שעות גבול כניסה לפוטו בבילי 12.5
בגיל 68 שעות גבול כניסה לפוטו בבילי 13
בגיל 72 שעות גבול כניסה לפוטו בבילי 13.5
בגיל 76 שעות גבול כניסה לפוטו בבילי 13.5
בגיל 80 שעות גבול כניסה לפוטו בבילי 14
בגיל 84 שעות גבול כניסה לפוטו בבילי 14
בגיל 88 שעות גבול כניסה לפוטו בבילי 14
בגיל 92 שעות גבול כניסה לפוטו בבילי 14.5
בגיל 96 שעות גבול כניסה לפוטו בבילי 14.5
בגיל 100 שעות גבול כניסה לפוטו בבילי 14.5
בגיל 104 שעות גבול כניסה לפוטו בבילי 14.8
החל משעה 108 טיפול מערך 15</v>
      </c>
    </row>
    <row r="117" spans="1:6" x14ac:dyDescent="0.25">
      <c r="A117">
        <v>37</v>
      </c>
      <c r="B117">
        <v>60</v>
      </c>
      <c r="C117" t="b">
        <v>1</v>
      </c>
      <c r="D117">
        <v>12.5</v>
      </c>
      <c r="E117" t="str">
        <f>SUBSTITUTE(SUBSTITUTE(IF(OR(B118="",B117&gt;B118,D117&gt;CALC!$D$2),CALC!$N$2,CALC!$M$2),"HOUR",B117),"BILI",MIN(D117,CALC!$D$2))</f>
        <v>בגיל 60 שעות גבול כניסה לפוטו בבילי 12.5</v>
      </c>
      <c r="F117" t="str">
        <f>IF(OR(B118="",B117&gt;B118,D117&gt;CALC!$D$2),E117,CONCATENATE(E117, CHAR(10), F118))</f>
        <v>בגיל 60 שעות גבול כניסה לפוטו בבילי 12.5
בגיל 64 שעות גבול כניסה לפוטו בבילי 12.5
בגיל 68 שעות גבול כניסה לפוטו בבילי 13
בגיל 72 שעות גבול כניסה לפוטו בבילי 13.5
בגיל 76 שעות גבול כניסה לפוטו בבילי 13.5
בגיל 80 שעות גבול כניסה לפוטו בבילי 14
בגיל 84 שעות גבול כניסה לפוטו בבילי 14
בגיל 88 שעות גבול כניסה לפוטו בבילי 14
בגיל 92 שעות גבול כניסה לפוטו בבילי 14.5
בגיל 96 שעות גבול כניסה לפוטו בבילי 14.5
בגיל 100 שעות גבול כניסה לפוטו בבילי 14.5
בגיל 104 שעות גבול כניסה לפוטו בבילי 14.8
החל משעה 108 טיפול מערך 15</v>
      </c>
    </row>
    <row r="118" spans="1:6" x14ac:dyDescent="0.25">
      <c r="A118">
        <v>37</v>
      </c>
      <c r="B118">
        <v>64</v>
      </c>
      <c r="C118" t="b">
        <v>1</v>
      </c>
      <c r="D118">
        <v>12.5</v>
      </c>
      <c r="E118" t="str">
        <f>SUBSTITUTE(SUBSTITUTE(IF(OR(B119="",B118&gt;B119,D118&gt;CALC!$D$2),CALC!$N$2,CALC!$M$2),"HOUR",B118),"BILI",MIN(D118,CALC!$D$2))</f>
        <v>בגיל 64 שעות גבול כניסה לפוטו בבילי 12.5</v>
      </c>
      <c r="F118" t="str">
        <f>IF(OR(B119="",B118&gt;B119,D118&gt;CALC!$D$2),E118,CONCATENATE(E118, CHAR(10), F119))</f>
        <v>בגיל 64 שעות גבול כניסה לפוטו בבילי 12.5
בגיל 68 שעות גבול כניסה לפוטו בבילי 13
בגיל 72 שעות גבול כניסה לפוטו בבילי 13.5
בגיל 76 שעות גבול כניסה לפוטו בבילי 13.5
בגיל 80 שעות גבול כניסה לפוטו בבילי 14
בגיל 84 שעות גבול כניסה לפוטו בבילי 14
בגיל 88 שעות גבול כניסה לפוטו בבילי 14
בגיל 92 שעות גבול כניסה לפוטו בבילי 14.5
בגיל 96 שעות גבול כניסה לפוטו בבילי 14.5
בגיל 100 שעות גבול כניסה לפוטו בבילי 14.5
בגיל 104 שעות גבול כניסה לפוטו בבילי 14.8
החל משעה 108 טיפול מערך 15</v>
      </c>
    </row>
    <row r="119" spans="1:6" x14ac:dyDescent="0.25">
      <c r="A119">
        <v>37</v>
      </c>
      <c r="B119">
        <v>68</v>
      </c>
      <c r="C119" t="b">
        <v>1</v>
      </c>
      <c r="D119">
        <v>13</v>
      </c>
      <c r="E119" t="str">
        <f>SUBSTITUTE(SUBSTITUTE(IF(OR(B120="",B119&gt;B120,D119&gt;CALC!$D$2),CALC!$N$2,CALC!$M$2),"HOUR",B119),"BILI",MIN(D119,CALC!$D$2))</f>
        <v>בגיל 68 שעות גבול כניסה לפוטו בבילי 13</v>
      </c>
      <c r="F119" t="str">
        <f>IF(OR(B120="",B119&gt;B120,D119&gt;CALC!$D$2),E119,CONCATENATE(E119, CHAR(10), F120))</f>
        <v>בגיל 68 שעות גבול כניסה לפוטו בבילי 13
בגיל 72 שעות גבול כניסה לפוטו בבילי 13.5
בגיל 76 שעות גבול כניסה לפוטו בבילי 13.5
בגיל 80 שעות גבול כניסה לפוטו בבילי 14
בגיל 84 שעות גבול כניסה לפוטו בבילי 14
בגיל 88 שעות גבול כניסה לפוטו בבילי 14
בגיל 92 שעות גבול כניסה לפוטו בבילי 14.5
בגיל 96 שעות גבול כניסה לפוטו בבילי 14.5
בגיל 100 שעות גבול כניסה לפוטו בבילי 14.5
בגיל 104 שעות גבול כניסה לפוטו בבילי 14.8
החל משעה 108 טיפול מערך 15</v>
      </c>
    </row>
    <row r="120" spans="1:6" x14ac:dyDescent="0.25">
      <c r="A120">
        <v>37</v>
      </c>
      <c r="B120">
        <v>72</v>
      </c>
      <c r="C120" t="b">
        <v>1</v>
      </c>
      <c r="D120">
        <v>13.5</v>
      </c>
      <c r="E120" t="str">
        <f>SUBSTITUTE(SUBSTITUTE(IF(OR(B121="",B120&gt;B121,D120&gt;CALC!$D$2),CALC!$N$2,CALC!$M$2),"HOUR",B120),"BILI",MIN(D120,CALC!$D$2))</f>
        <v>בגיל 72 שעות גבול כניסה לפוטו בבילי 13.5</v>
      </c>
      <c r="F120" t="str">
        <f>IF(OR(B121="",B120&gt;B121,D120&gt;CALC!$D$2),E120,CONCATENATE(E120, CHAR(10), F121))</f>
        <v>בגיל 72 שעות גבול כניסה לפוטו בבילי 13.5
בגיל 76 שעות גבול כניסה לפוטו בבילי 13.5
בגיל 80 שעות גבול כניסה לפוטו בבילי 14
בגיל 84 שעות גבול כניסה לפוטו בבילי 14
בגיל 88 שעות גבול כניסה לפוטו בבילי 14
בגיל 92 שעות גבול כניסה לפוטו בבילי 14.5
בגיל 96 שעות גבול כניסה לפוטו בבילי 14.5
בגיל 100 שעות גבול כניסה לפוטו בבילי 14.5
בגיל 104 שעות גבול כניסה לפוטו בבילי 14.8
החל משעה 108 טיפול מערך 15</v>
      </c>
    </row>
    <row r="121" spans="1:6" x14ac:dyDescent="0.25">
      <c r="A121">
        <v>37</v>
      </c>
      <c r="B121">
        <v>76</v>
      </c>
      <c r="C121" t="b">
        <v>1</v>
      </c>
      <c r="D121">
        <v>13.5</v>
      </c>
      <c r="E121" t="str">
        <f>SUBSTITUTE(SUBSTITUTE(IF(OR(B122="",B121&gt;B122,D121&gt;CALC!$D$2),CALC!$N$2,CALC!$M$2),"HOUR",B121),"BILI",MIN(D121,CALC!$D$2))</f>
        <v>בגיל 76 שעות גבול כניסה לפוטו בבילי 13.5</v>
      </c>
      <c r="F121" t="str">
        <f>IF(OR(B122="",B121&gt;B122,D121&gt;CALC!$D$2),E121,CONCATENATE(E121, CHAR(10), F122))</f>
        <v>בגיל 76 שעות גבול כניסה לפוטו בבילי 13.5
בגיל 80 שעות גבול כניסה לפוטו בבילי 14
בגיל 84 שעות גבול כניסה לפוטו בבילי 14
בגיל 88 שעות גבול כניסה לפוטו בבילי 14
בגיל 92 שעות גבול כניסה לפוטו בבילי 14.5
בגיל 96 שעות גבול כניסה לפוטו בבילי 14.5
בגיל 100 שעות גבול כניסה לפוטו בבילי 14.5
בגיל 104 שעות גבול כניסה לפוטו בבילי 14.8
החל משעה 108 טיפול מערך 15</v>
      </c>
    </row>
    <row r="122" spans="1:6" x14ac:dyDescent="0.25">
      <c r="A122">
        <v>37</v>
      </c>
      <c r="B122">
        <v>80</v>
      </c>
      <c r="C122" t="b">
        <v>1</v>
      </c>
      <c r="D122">
        <v>14</v>
      </c>
      <c r="E122" t="str">
        <f>SUBSTITUTE(SUBSTITUTE(IF(OR(B123="",B122&gt;B123,D122&gt;CALC!$D$2),CALC!$N$2,CALC!$M$2),"HOUR",B122),"BILI",MIN(D122,CALC!$D$2))</f>
        <v>בגיל 80 שעות גבול כניסה לפוטו בבילי 14</v>
      </c>
      <c r="F122" t="str">
        <f>IF(OR(B123="",B122&gt;B123,D122&gt;CALC!$D$2),E122,CONCATENATE(E122, CHAR(10), F123))</f>
        <v>בגיל 80 שעות גבול כניסה לפוטו בבילי 14
בגיל 84 שעות גבול כניסה לפוטו בבילי 14
בגיל 88 שעות גבול כניסה לפוטו בבילי 14
בגיל 92 שעות גבול כניסה לפוטו בבילי 14.5
בגיל 96 שעות גבול כניסה לפוטו בבילי 14.5
בגיל 100 שעות גבול כניסה לפוטו בבילי 14.5
בגיל 104 שעות גבול כניסה לפוטו בבילי 14.8
החל משעה 108 טיפול מערך 15</v>
      </c>
    </row>
    <row r="123" spans="1:6" x14ac:dyDescent="0.25">
      <c r="A123">
        <v>37</v>
      </c>
      <c r="B123">
        <v>84</v>
      </c>
      <c r="C123" t="b">
        <v>1</v>
      </c>
      <c r="D123">
        <v>14</v>
      </c>
      <c r="E123" t="str">
        <f>SUBSTITUTE(SUBSTITUTE(IF(OR(B124="",B123&gt;B124,D123&gt;CALC!$D$2),CALC!$N$2,CALC!$M$2),"HOUR",B123),"BILI",MIN(D123,CALC!$D$2))</f>
        <v>בגיל 84 שעות גבול כניסה לפוטו בבילי 14</v>
      </c>
      <c r="F123" t="str">
        <f>IF(OR(B124="",B123&gt;B124,D123&gt;CALC!$D$2),E123,CONCATENATE(E123, CHAR(10), F124))</f>
        <v>בגיל 84 שעות גבול כניסה לפוטו בבילי 14
בגיל 88 שעות גבול כניסה לפוטו בבילי 14
בגיל 92 שעות גבול כניסה לפוטו בבילי 14.5
בגיל 96 שעות גבול כניסה לפוטו בבילי 14.5
בגיל 100 שעות גבול כניסה לפוטו בבילי 14.5
בגיל 104 שעות גבול כניסה לפוטו בבילי 14.8
החל משעה 108 טיפול מערך 15</v>
      </c>
    </row>
    <row r="124" spans="1:6" x14ac:dyDescent="0.25">
      <c r="A124">
        <v>37</v>
      </c>
      <c r="B124">
        <v>88</v>
      </c>
      <c r="C124" t="b">
        <v>1</v>
      </c>
      <c r="D124">
        <v>14</v>
      </c>
      <c r="E124" t="str">
        <f>SUBSTITUTE(SUBSTITUTE(IF(OR(B125="",B124&gt;B125,D124&gt;CALC!$D$2),CALC!$N$2,CALC!$M$2),"HOUR",B124),"BILI",MIN(D124,CALC!$D$2))</f>
        <v>בגיל 88 שעות גבול כניסה לפוטו בבילי 14</v>
      </c>
      <c r="F124" t="str">
        <f>IF(OR(B125="",B124&gt;B125,D124&gt;CALC!$D$2),E124,CONCATENATE(E124, CHAR(10), F125))</f>
        <v>בגיל 88 שעות גבול כניסה לפוטו בבילי 14
בגיל 92 שעות גבול כניסה לפוטו בבילי 14.5
בגיל 96 שעות גבול כניסה לפוטו בבילי 14.5
בגיל 100 שעות גבול כניסה לפוטו בבילי 14.5
בגיל 104 שעות גבול כניסה לפוטו בבילי 14.8
החל משעה 108 טיפול מערך 15</v>
      </c>
    </row>
    <row r="125" spans="1:6" x14ac:dyDescent="0.25">
      <c r="A125">
        <v>37</v>
      </c>
      <c r="B125">
        <v>92</v>
      </c>
      <c r="C125" t="b">
        <v>1</v>
      </c>
      <c r="D125">
        <v>14.5</v>
      </c>
      <c r="E125" t="str">
        <f>SUBSTITUTE(SUBSTITUTE(IF(OR(B126="",B125&gt;B126,D125&gt;CALC!$D$2),CALC!$N$2,CALC!$M$2),"HOUR",B125),"BILI",MIN(D125,CALC!$D$2))</f>
        <v>בגיל 92 שעות גבול כניסה לפוטו בבילי 14.5</v>
      </c>
      <c r="F125" t="str">
        <f>IF(OR(B126="",B125&gt;B126,D125&gt;CALC!$D$2),E125,CONCATENATE(E125, CHAR(10), F126))</f>
        <v>בגיל 92 שעות גבול כניסה לפוטו בבילי 14.5
בגיל 96 שעות גבול כניסה לפוטו בבילי 14.5
בגיל 100 שעות גבול כניסה לפוטו בבילי 14.5
בגיל 104 שעות גבול כניסה לפוטו בבילי 14.8
החל משעה 108 טיפול מערך 15</v>
      </c>
    </row>
    <row r="126" spans="1:6" x14ac:dyDescent="0.25">
      <c r="A126">
        <v>37</v>
      </c>
      <c r="B126">
        <v>96</v>
      </c>
      <c r="C126" t="b">
        <v>1</v>
      </c>
      <c r="D126">
        <v>14.5</v>
      </c>
      <c r="E126" t="str">
        <f>SUBSTITUTE(SUBSTITUTE(IF(OR(B127="",B126&gt;B127,D126&gt;CALC!$D$2),CALC!$N$2,CALC!$M$2),"HOUR",B126),"BILI",MIN(D126,CALC!$D$2))</f>
        <v>בגיל 96 שעות גבול כניסה לפוטו בבילי 14.5</v>
      </c>
      <c r="F126" t="str">
        <f>IF(OR(B127="",B126&gt;B127,D126&gt;CALC!$D$2),E126,CONCATENATE(E126, CHAR(10), F127))</f>
        <v>בגיל 96 שעות גבול כניסה לפוטו בבילי 14.5
בגיל 100 שעות גבול כניסה לפוטו בבילי 14.5
בגיל 104 שעות גבול כניסה לפוטו בבילי 14.8
החל משעה 108 טיפול מערך 15</v>
      </c>
    </row>
    <row r="127" spans="1:6" x14ac:dyDescent="0.25">
      <c r="A127">
        <v>37</v>
      </c>
      <c r="B127">
        <v>100</v>
      </c>
      <c r="C127" t="b">
        <v>1</v>
      </c>
      <c r="D127">
        <v>14.5</v>
      </c>
      <c r="E127" t="str">
        <f>SUBSTITUTE(SUBSTITUTE(IF(OR(B128="",B127&gt;B128,D127&gt;CALC!$D$2),CALC!$N$2,CALC!$M$2),"HOUR",B127),"BILI",MIN(D127,CALC!$D$2))</f>
        <v>בגיל 100 שעות גבול כניסה לפוטו בבילי 14.5</v>
      </c>
      <c r="F127" t="str">
        <f>IF(OR(B128="",B127&gt;B128,D127&gt;CALC!$D$2),E127,CONCATENATE(E127, CHAR(10), F128))</f>
        <v>בגיל 100 שעות גבול כניסה לפוטו בבילי 14.5
בגיל 104 שעות גבול כניסה לפוטו בבילי 14.8
החל משעה 108 טיפול מערך 15</v>
      </c>
    </row>
    <row r="128" spans="1:6" x14ac:dyDescent="0.25">
      <c r="A128">
        <v>37</v>
      </c>
      <c r="B128">
        <v>104</v>
      </c>
      <c r="C128" t="b">
        <v>1</v>
      </c>
      <c r="D128">
        <v>14.8</v>
      </c>
      <c r="E128" t="str">
        <f>SUBSTITUTE(SUBSTITUTE(IF(OR(B129="",B128&gt;B129,D128&gt;CALC!$D$2),CALC!$N$2,CALC!$M$2),"HOUR",B128),"BILI",MIN(D128,CALC!$D$2))</f>
        <v>בגיל 104 שעות גבול כניסה לפוטו בבילי 14.8</v>
      </c>
      <c r="F128" t="str">
        <f>IF(OR(B129="",B128&gt;B129,D128&gt;CALC!$D$2),E128,CONCATENATE(E128, CHAR(10), F129))</f>
        <v>בגיל 104 שעות גבול כניסה לפוטו בבילי 14.8
החל משעה 108 טיפול מערך 15</v>
      </c>
    </row>
    <row r="129" spans="1:6" x14ac:dyDescent="0.25">
      <c r="A129">
        <v>37</v>
      </c>
      <c r="B129">
        <v>108</v>
      </c>
      <c r="C129" t="b">
        <v>1</v>
      </c>
      <c r="D129">
        <v>15</v>
      </c>
      <c r="E129" t="str">
        <f>SUBSTITUTE(SUBSTITUTE(IF(OR(B130="",B129&gt;B130,D129&gt;CALC!$D$2),CALC!$N$2,CALC!$M$2),"HOUR",B129),"BILI",MIN(D129,CALC!$D$2))</f>
        <v>החל משעה 108 טיפול מערך 15</v>
      </c>
      <c r="F129" t="str">
        <f>IF(OR(B130="",B129&gt;B130,D129&gt;CALC!$D$2),E129,CONCATENATE(E129, CHAR(10), F130))</f>
        <v>החל משעה 108 טיפול מערך 15</v>
      </c>
    </row>
    <row r="130" spans="1:6" x14ac:dyDescent="0.25">
      <c r="A130">
        <v>38</v>
      </c>
      <c r="B130">
        <v>0</v>
      </c>
      <c r="C130" t="b">
        <v>0</v>
      </c>
      <c r="D130">
        <v>5</v>
      </c>
      <c r="E130" t="str">
        <f>SUBSTITUTE(SUBSTITUTE(IF(OR(B131="",B130&gt;B131,D130&gt;CALC!$D$2),CALC!$N$2,CALC!$M$2),"HOUR",B130),"BILI",MIN(D130,CALC!$D$2))</f>
        <v>בגיל 0 שעות גבול כניסה לפוטו בבילי 5</v>
      </c>
      <c r="F130" t="str">
        <f>IF(OR(B131="",B130&gt;B131,D130&gt;CALC!$D$2),E130,CONCATENATE(E130, CHAR(10), F131))</f>
        <v>בגיל 0 שעות גבול כניסה לפוטו בבילי 5
בגיל 12 שעות גבול כניסה לפוטו בבילי 8
בגיל 18 שעות גבול כניסה לפוטו בבילי 10.4
בגיל 20 שעות גבול כניסה לפוטו בבילי 10.8
בגיל 24 שעות גבול כניסה לפוטו בבילי 11.7
בגיל 28 שעות גבול כניסה לפוטו בבילי 12.3
בגיל 32 שעות גבול כניסה לפוטו בבילי 13
בגיל 36 שעות גבול כניסה לפוטו בבילי 13.6
בגיל 40 שעות גבול כניסה לפוטו בבילי 14.2
בגיל 44 שעות גבול כניסה לפוטו בבילי 14.7
בגיל 48 שעות גבול כניסה לפוטו בבילי 15.3
בגיל 52 שעות גבול כניסה לפוטו בבילי 15.7
בגיל 56 שעות גבול כניסה לפוטו בבילי 16.2
בגיל 60 שעות גבול כניסה לפוטו בבילי 16.6
בגיל 64 שעות גבול כניסה לפוטו בבילי 17
בגיל 68 שעות גבול כניסה לפוטו בבילי 17.3
בגיל 72 שעות גבול כניסה לפוטו בבילי 17.7
החל משעה 76 טיפול מערך 18</v>
      </c>
    </row>
    <row r="131" spans="1:6" x14ac:dyDescent="0.25">
      <c r="A131">
        <v>38</v>
      </c>
      <c r="B131">
        <v>12</v>
      </c>
      <c r="C131" t="b">
        <v>0</v>
      </c>
      <c r="D131">
        <v>8</v>
      </c>
      <c r="E131" t="str">
        <f>SUBSTITUTE(SUBSTITUTE(IF(OR(B132="",B131&gt;B132,D131&gt;CALC!$D$2),CALC!$N$2,CALC!$M$2),"HOUR",B131),"BILI",MIN(D131,CALC!$D$2))</f>
        <v>בגיל 12 שעות גבול כניסה לפוטו בבילי 8</v>
      </c>
      <c r="F131" t="str">
        <f>IF(OR(B132="",B131&gt;B132,D131&gt;CALC!$D$2),E131,CONCATENATE(E131, CHAR(10), F132))</f>
        <v>בגיל 12 שעות גבול כניסה לפוטו בבילי 8
בגיל 18 שעות גבול כניסה לפוטו בבילי 10.4
בגיל 20 שעות גבול כניסה לפוטו בבילי 10.8
בגיל 24 שעות גבול כניסה לפוטו בבילי 11.7
בגיל 28 שעות גבול כניסה לפוטו בבילי 12.3
בגיל 32 שעות גבול כניסה לפוטו בבילי 13
בגיל 36 שעות גבול כניסה לפוטו בבילי 13.6
בגיל 40 שעות גבול כניסה לפוטו בבילי 14.2
בגיל 44 שעות גבול כניסה לפוטו בבילי 14.7
בגיל 48 שעות גבול כניסה לפוטו בבילי 15.3
בגיל 52 שעות גבול כניסה לפוטו בבילי 15.7
בגיל 56 שעות גבול כניסה לפוטו בבילי 16.2
בגיל 60 שעות גבול כניסה לפוטו בבילי 16.6
בגיל 64 שעות גבול כניסה לפוטו בבילי 17
בגיל 68 שעות גבול כניסה לפוטו בבילי 17.3
בגיל 72 שעות גבול כניסה לפוטו בבילי 17.7
החל משעה 76 טיפול מערך 18</v>
      </c>
    </row>
    <row r="132" spans="1:6" x14ac:dyDescent="0.25">
      <c r="A132">
        <v>38</v>
      </c>
      <c r="B132">
        <v>18</v>
      </c>
      <c r="C132" t="b">
        <v>0</v>
      </c>
      <c r="D132">
        <v>10.4</v>
      </c>
      <c r="E132" t="str">
        <f>SUBSTITUTE(SUBSTITUTE(IF(OR(B133="",B132&gt;B133,D132&gt;CALC!$D$2),CALC!$N$2,CALC!$M$2),"HOUR",B132),"BILI",MIN(D132,CALC!$D$2))</f>
        <v>בגיל 18 שעות גבול כניסה לפוטו בבילי 10.4</v>
      </c>
      <c r="F132" t="str">
        <f>IF(OR(B133="",B132&gt;B133,D132&gt;CALC!$D$2),E132,CONCATENATE(E132, CHAR(10), F133))</f>
        <v>בגיל 18 שעות גבול כניסה לפוטו בבילי 10.4
בגיל 20 שעות גבול כניסה לפוטו בבילי 10.8
בגיל 24 שעות גבול כניסה לפוטו בבילי 11.7
בגיל 28 שעות גבול כניסה לפוטו בבילי 12.3
בגיל 32 שעות גבול כניסה לפוטו בבילי 13
בגיל 36 שעות גבול כניסה לפוטו בבילי 13.6
בגיל 40 שעות גבול כניסה לפוטו בבילי 14.2
בגיל 44 שעות גבול כניסה לפוטו בבילי 14.7
בגיל 48 שעות גבול כניסה לפוטו בבילי 15.3
בגיל 52 שעות גבול כניסה לפוטו בבילי 15.7
בגיל 56 שעות גבול כניסה לפוטו בבילי 16.2
בגיל 60 שעות גבול כניסה לפוטו בבילי 16.6
בגיל 64 שעות גבול כניסה לפוטו בבילי 17
בגיל 68 שעות גבול כניסה לפוטו בבילי 17.3
בגיל 72 שעות גבול כניסה לפוטו בבילי 17.7
החל משעה 76 טיפול מערך 18</v>
      </c>
    </row>
    <row r="133" spans="1:6" x14ac:dyDescent="0.25">
      <c r="A133">
        <v>38</v>
      </c>
      <c r="B133">
        <v>20</v>
      </c>
      <c r="C133" t="b">
        <v>0</v>
      </c>
      <c r="D133">
        <v>10.8</v>
      </c>
      <c r="E133" t="str">
        <f>SUBSTITUTE(SUBSTITUTE(IF(OR(B134="",B133&gt;B134,D133&gt;CALC!$D$2),CALC!$N$2,CALC!$M$2),"HOUR",B133),"BILI",MIN(D133,CALC!$D$2))</f>
        <v>בגיל 20 שעות גבול כניסה לפוטו בבילי 10.8</v>
      </c>
      <c r="F133" t="str">
        <f>IF(OR(B134="",B133&gt;B134,D133&gt;CALC!$D$2),E133,CONCATENATE(E133, CHAR(10), F134))</f>
        <v>בגיל 20 שעות גבול כניסה לפוטו בבילי 10.8
בגיל 24 שעות גבול כניסה לפוטו בבילי 11.7
בגיל 28 שעות גבול כניסה לפוטו בבילי 12.3
בגיל 32 שעות גבול כניסה לפוטו בבילי 13
בגיל 36 שעות גבול כניסה לפוטו בבילי 13.6
בגיל 40 שעות גבול כניסה לפוטו בבילי 14.2
בגיל 44 שעות גבול כניסה לפוטו בבילי 14.7
בגיל 48 שעות גבול כניסה לפוטו בבילי 15.3
בגיל 52 שעות גבול כניסה לפוטו בבילי 15.7
בגיל 56 שעות גבול כניסה לפוטו בבילי 16.2
בגיל 60 שעות גבול כניסה לפוטו בבילי 16.6
בגיל 64 שעות גבול כניסה לפוטו בבילי 17
בגיל 68 שעות גבול כניסה לפוטו בבילי 17.3
בגיל 72 שעות גבול כניסה לפוטו בבילי 17.7
החל משעה 76 טיפול מערך 18</v>
      </c>
    </row>
    <row r="134" spans="1:6" x14ac:dyDescent="0.25">
      <c r="A134">
        <v>38</v>
      </c>
      <c r="B134">
        <v>24</v>
      </c>
      <c r="C134" t="b">
        <v>0</v>
      </c>
      <c r="D134">
        <v>11.7</v>
      </c>
      <c r="E134" t="str">
        <f>SUBSTITUTE(SUBSTITUTE(IF(OR(B135="",B134&gt;B135,D134&gt;CALC!$D$2),CALC!$N$2,CALC!$M$2),"HOUR",B134),"BILI",MIN(D134,CALC!$D$2))</f>
        <v>בגיל 24 שעות גבול כניסה לפוטו בבילי 11.7</v>
      </c>
      <c r="F134" t="str">
        <f>IF(OR(B135="",B134&gt;B135,D134&gt;CALC!$D$2),E134,CONCATENATE(E134, CHAR(10), F135))</f>
        <v>בגיל 24 שעות גבול כניסה לפוטו בבילי 11.7
בגיל 28 שעות גבול כניסה לפוטו בבילי 12.3
בגיל 32 שעות גבול כניסה לפוטו בבילי 13
בגיל 36 שעות גבול כניסה לפוטו בבילי 13.6
בגיל 40 שעות גבול כניסה לפוטו בבילי 14.2
בגיל 44 שעות גבול כניסה לפוטו בבילי 14.7
בגיל 48 שעות גבול כניסה לפוטו בבילי 15.3
בגיל 52 שעות גבול כניסה לפוטו בבילי 15.7
בגיל 56 שעות גבול כניסה לפוטו בבילי 16.2
בגיל 60 שעות גבול כניסה לפוטו בבילי 16.6
בגיל 64 שעות גבול כניסה לפוטו בבילי 17
בגיל 68 שעות גבול כניסה לפוטו בבילי 17.3
בגיל 72 שעות גבול כניסה לפוטו בבילי 17.7
החל משעה 76 טיפול מערך 18</v>
      </c>
    </row>
    <row r="135" spans="1:6" x14ac:dyDescent="0.25">
      <c r="A135">
        <v>38</v>
      </c>
      <c r="B135">
        <v>28</v>
      </c>
      <c r="C135" t="b">
        <v>0</v>
      </c>
      <c r="D135">
        <v>12.3</v>
      </c>
      <c r="E135" t="str">
        <f>SUBSTITUTE(SUBSTITUTE(IF(OR(B136="",B135&gt;B136,D135&gt;CALC!$D$2),CALC!$N$2,CALC!$M$2),"HOUR",B135),"BILI",MIN(D135,CALC!$D$2))</f>
        <v>בגיל 28 שעות גבול כניסה לפוטו בבילי 12.3</v>
      </c>
      <c r="F135" t="str">
        <f>IF(OR(B136="",B135&gt;B136,D135&gt;CALC!$D$2),E135,CONCATENATE(E135, CHAR(10), F136))</f>
        <v>בגיל 28 שעות גבול כניסה לפוטו בבילי 12.3
בגיל 32 שעות גבול כניסה לפוטו בבילי 13
בגיל 36 שעות גבול כניסה לפוטו בבילי 13.6
בגיל 40 שעות גבול כניסה לפוטו בבילי 14.2
בגיל 44 שעות גבול כניסה לפוטו בבילי 14.7
בגיל 48 שעות גבול כניסה לפוטו בבילי 15.3
בגיל 52 שעות גבול כניסה לפוטו בבילי 15.7
בגיל 56 שעות גבול כניסה לפוטו בבילי 16.2
בגיל 60 שעות גבול כניסה לפוטו בבילי 16.6
בגיל 64 שעות גבול כניסה לפוטו בבילי 17
בגיל 68 שעות גבול כניסה לפוטו בבילי 17.3
בגיל 72 שעות גבול כניסה לפוטו בבילי 17.7
החל משעה 76 טיפול מערך 18</v>
      </c>
    </row>
    <row r="136" spans="1:6" x14ac:dyDescent="0.25">
      <c r="A136">
        <v>38</v>
      </c>
      <c r="B136">
        <v>32</v>
      </c>
      <c r="C136" t="b">
        <v>0</v>
      </c>
      <c r="D136">
        <v>13</v>
      </c>
      <c r="E136" t="str">
        <f>SUBSTITUTE(SUBSTITUTE(IF(OR(B137="",B136&gt;B137,D136&gt;CALC!$D$2),CALC!$N$2,CALC!$M$2),"HOUR",B136),"BILI",MIN(D136,CALC!$D$2))</f>
        <v>בגיל 32 שעות גבול כניסה לפוטו בבילי 13</v>
      </c>
      <c r="F136" t="str">
        <f>IF(OR(B137="",B136&gt;B137,D136&gt;CALC!$D$2),E136,CONCATENATE(E136, CHAR(10), F137))</f>
        <v>בגיל 32 שעות גבול כניסה לפוטו בבילי 13
בגיל 36 שעות גבול כניסה לפוטו בבילי 13.6
בגיל 40 שעות גבול כניסה לפוטו בבילי 14.2
בגיל 44 שעות גבול כניסה לפוטו בבילי 14.7
בגיל 48 שעות גבול כניסה לפוטו בבילי 15.3
בגיל 52 שעות גבול כניסה לפוטו בבילי 15.7
בגיל 56 שעות גבול כניסה לפוטו בבילי 16.2
בגיל 60 שעות גבול כניסה לפוטו בבילי 16.6
בגיל 64 שעות גבול כניסה לפוטו בבילי 17
בגיל 68 שעות גבול כניסה לפוטו בבילי 17.3
בגיל 72 שעות גבול כניסה לפוטו בבילי 17.7
החל משעה 76 טיפול מערך 18</v>
      </c>
    </row>
    <row r="137" spans="1:6" x14ac:dyDescent="0.25">
      <c r="A137">
        <v>38</v>
      </c>
      <c r="B137">
        <v>36</v>
      </c>
      <c r="C137" t="b">
        <v>0</v>
      </c>
      <c r="D137">
        <v>13.6</v>
      </c>
      <c r="E137" t="str">
        <f>SUBSTITUTE(SUBSTITUTE(IF(OR(B138="",B137&gt;B138,D137&gt;CALC!$D$2),CALC!$N$2,CALC!$M$2),"HOUR",B137),"BILI",MIN(D137,CALC!$D$2))</f>
        <v>בגיל 36 שעות גבול כניסה לפוטו בבילי 13.6</v>
      </c>
      <c r="F137" t="str">
        <f>IF(OR(B138="",B137&gt;B138,D137&gt;CALC!$D$2),E137,CONCATENATE(E137, CHAR(10), F138))</f>
        <v>בגיל 36 שעות גבול כניסה לפוטו בבילי 13.6
בגיל 40 שעות גבול כניסה לפוטו בבילי 14.2
בגיל 44 שעות גבול כניסה לפוטו בבילי 14.7
בגיל 48 שעות גבול כניסה לפוטו בבילי 15.3
בגיל 52 שעות גבול כניסה לפוטו בבילי 15.7
בגיל 56 שעות גבול כניסה לפוטו בבילי 16.2
בגיל 60 שעות גבול כניסה לפוטו בבילי 16.6
בגיל 64 שעות גבול כניסה לפוטו בבילי 17
בגיל 68 שעות גבול כניסה לפוטו בבילי 17.3
בגיל 72 שעות גבול כניסה לפוטו בבילי 17.7
החל משעה 76 טיפול מערך 18</v>
      </c>
    </row>
    <row r="138" spans="1:6" x14ac:dyDescent="0.25">
      <c r="A138">
        <v>38</v>
      </c>
      <c r="B138">
        <v>40</v>
      </c>
      <c r="C138" t="b">
        <v>0</v>
      </c>
      <c r="D138">
        <v>14.2</v>
      </c>
      <c r="E138" t="str">
        <f>SUBSTITUTE(SUBSTITUTE(IF(OR(B139="",B138&gt;B139,D138&gt;CALC!$D$2),CALC!$N$2,CALC!$M$2),"HOUR",B138),"BILI",MIN(D138,CALC!$D$2))</f>
        <v>בגיל 40 שעות גבול כניסה לפוטו בבילי 14.2</v>
      </c>
      <c r="F138" t="str">
        <f>IF(OR(B139="",B138&gt;B139,D138&gt;CALC!$D$2),E138,CONCATENATE(E138, CHAR(10), F139))</f>
        <v>בגיל 40 שעות גבול כניסה לפוטו בבילי 14.2
בגיל 44 שעות גבול כניסה לפוטו בבילי 14.7
בגיל 48 שעות גבול כניסה לפוטו בבילי 15.3
בגיל 52 שעות גבול כניסה לפוטו בבילי 15.7
בגיל 56 שעות גבול כניסה לפוטו בבילי 16.2
בגיל 60 שעות גבול כניסה לפוטו בבילי 16.6
בגיל 64 שעות גבול כניסה לפוטו בבילי 17
בגיל 68 שעות גבול כניסה לפוטו בבילי 17.3
בגיל 72 שעות גבול כניסה לפוטו בבילי 17.7
החל משעה 76 טיפול מערך 18</v>
      </c>
    </row>
    <row r="139" spans="1:6" x14ac:dyDescent="0.25">
      <c r="A139">
        <v>38</v>
      </c>
      <c r="B139">
        <v>44</v>
      </c>
      <c r="C139" t="b">
        <v>0</v>
      </c>
      <c r="D139">
        <v>14.7</v>
      </c>
      <c r="E139" t="str">
        <f>SUBSTITUTE(SUBSTITUTE(IF(OR(B140="",B139&gt;B140,D139&gt;CALC!$D$2),CALC!$N$2,CALC!$M$2),"HOUR",B139),"BILI",MIN(D139,CALC!$D$2))</f>
        <v>בגיל 44 שעות גבול כניסה לפוטו בבילי 14.7</v>
      </c>
      <c r="F139" t="str">
        <f>IF(OR(B140="",B139&gt;B140,D139&gt;CALC!$D$2),E139,CONCATENATE(E139, CHAR(10), F140))</f>
        <v>בגיל 44 שעות גבול כניסה לפוטו בבילי 14.7
בגיל 48 שעות גבול כניסה לפוטו בבילי 15.3
בגיל 52 שעות גבול כניסה לפוטו בבילי 15.7
בגיל 56 שעות גבול כניסה לפוטו בבילי 16.2
בגיל 60 שעות גבול כניסה לפוטו בבילי 16.6
בגיל 64 שעות גבול כניסה לפוטו בבילי 17
בגיל 68 שעות גבול כניסה לפוטו בבילי 17.3
בגיל 72 שעות גבול כניסה לפוטו בבילי 17.7
החל משעה 76 טיפול מערך 18</v>
      </c>
    </row>
    <row r="140" spans="1:6" x14ac:dyDescent="0.25">
      <c r="A140">
        <v>38</v>
      </c>
      <c r="B140">
        <v>48</v>
      </c>
      <c r="C140" t="b">
        <v>0</v>
      </c>
      <c r="D140">
        <v>15.3</v>
      </c>
      <c r="E140" t="str">
        <f>SUBSTITUTE(SUBSTITUTE(IF(OR(B141="",B140&gt;B141,D140&gt;CALC!$D$2),CALC!$N$2,CALC!$M$2),"HOUR",B140),"BILI",MIN(D140,CALC!$D$2))</f>
        <v>בגיל 48 שעות גבול כניסה לפוטו בבילי 15.3</v>
      </c>
      <c r="F140" t="str">
        <f>IF(OR(B141="",B140&gt;B141,D140&gt;CALC!$D$2),E140,CONCATENATE(E140, CHAR(10), F141))</f>
        <v>בגיל 48 שעות גבול כניסה לפוטו בבילי 15.3
בגיל 52 שעות גבול כניסה לפוטו בבילי 15.7
בגיל 56 שעות גבול כניסה לפוטו בבילי 16.2
בגיל 60 שעות גבול כניסה לפוטו בבילי 16.6
בגיל 64 שעות גבול כניסה לפוטו בבילי 17
בגיל 68 שעות גבול כניסה לפוטו בבילי 17.3
בגיל 72 שעות גבול כניסה לפוטו בבילי 17.7
החל משעה 76 טיפול מערך 18</v>
      </c>
    </row>
    <row r="141" spans="1:6" x14ac:dyDescent="0.25">
      <c r="A141">
        <v>38</v>
      </c>
      <c r="B141">
        <v>52</v>
      </c>
      <c r="C141" t="b">
        <v>0</v>
      </c>
      <c r="D141">
        <v>15.7</v>
      </c>
      <c r="E141" t="str">
        <f>SUBSTITUTE(SUBSTITUTE(IF(OR(B142="",B141&gt;B142,D141&gt;CALC!$D$2),CALC!$N$2,CALC!$M$2),"HOUR",B141),"BILI",MIN(D141,CALC!$D$2))</f>
        <v>בגיל 52 שעות גבול כניסה לפוטו בבילי 15.7</v>
      </c>
      <c r="F141" t="str">
        <f>IF(OR(B142="",B141&gt;B142,D141&gt;CALC!$D$2),E141,CONCATENATE(E141, CHAR(10), F142))</f>
        <v>בגיל 52 שעות גבול כניסה לפוטו בבילי 15.7
בגיל 56 שעות גבול כניסה לפוטו בבילי 16.2
בגיל 60 שעות גבול כניסה לפוטו בבילי 16.6
בגיל 64 שעות גבול כניסה לפוטו בבילי 17
בגיל 68 שעות גבול כניסה לפוטו בבילי 17.3
בגיל 72 שעות גבול כניסה לפוטו בבילי 17.7
החל משעה 76 טיפול מערך 18</v>
      </c>
    </row>
    <row r="142" spans="1:6" x14ac:dyDescent="0.25">
      <c r="A142">
        <v>38</v>
      </c>
      <c r="B142">
        <v>56</v>
      </c>
      <c r="C142" t="b">
        <v>0</v>
      </c>
      <c r="D142">
        <v>16.2</v>
      </c>
      <c r="E142" t="str">
        <f>SUBSTITUTE(SUBSTITUTE(IF(OR(B143="",B142&gt;B143,D142&gt;CALC!$D$2),CALC!$N$2,CALC!$M$2),"HOUR",B142),"BILI",MIN(D142,CALC!$D$2))</f>
        <v>בגיל 56 שעות גבול כניסה לפוטו בבילי 16.2</v>
      </c>
      <c r="F142" t="str">
        <f>IF(OR(B143="",B142&gt;B143,D142&gt;CALC!$D$2),E142,CONCATENATE(E142, CHAR(10), F143))</f>
        <v>בגיל 56 שעות גבול כניסה לפוטו בבילי 16.2
בגיל 60 שעות גבול כניסה לפוטו בבילי 16.6
בגיל 64 שעות גבול כניסה לפוטו בבילי 17
בגיל 68 שעות גבול כניסה לפוטו בבילי 17.3
בגיל 72 שעות גבול כניסה לפוטו בבילי 17.7
החל משעה 76 טיפול מערך 18</v>
      </c>
    </row>
    <row r="143" spans="1:6" x14ac:dyDescent="0.25">
      <c r="A143">
        <v>38</v>
      </c>
      <c r="B143">
        <v>60</v>
      </c>
      <c r="C143" t="b">
        <v>0</v>
      </c>
      <c r="D143">
        <v>16.600000000000001</v>
      </c>
      <c r="E143" t="str">
        <f>SUBSTITUTE(SUBSTITUTE(IF(OR(B144="",B143&gt;B144,D143&gt;CALC!$D$2),CALC!$N$2,CALC!$M$2),"HOUR",B143),"BILI",MIN(D143,CALC!$D$2))</f>
        <v>בגיל 60 שעות גבול כניסה לפוטו בבילי 16.6</v>
      </c>
      <c r="F143" t="str">
        <f>IF(OR(B144="",B143&gt;B144,D143&gt;CALC!$D$2),E143,CONCATENATE(E143, CHAR(10), F144))</f>
        <v>בגיל 60 שעות גבול כניסה לפוטו בבילי 16.6
בגיל 64 שעות גבול כניסה לפוטו בבילי 17
בגיל 68 שעות גבול כניסה לפוטו בבילי 17.3
בגיל 72 שעות גבול כניסה לפוטו בבילי 17.7
החל משעה 76 טיפול מערך 18</v>
      </c>
    </row>
    <row r="144" spans="1:6" x14ac:dyDescent="0.25">
      <c r="A144">
        <v>38</v>
      </c>
      <c r="B144">
        <v>64</v>
      </c>
      <c r="C144" t="b">
        <v>0</v>
      </c>
      <c r="D144">
        <v>17</v>
      </c>
      <c r="E144" t="str">
        <f>SUBSTITUTE(SUBSTITUTE(IF(OR(B145="",B144&gt;B145,D144&gt;CALC!$D$2),CALC!$N$2,CALC!$M$2),"HOUR",B144),"BILI",MIN(D144,CALC!$D$2))</f>
        <v>בגיל 64 שעות גבול כניסה לפוטו בבילי 17</v>
      </c>
      <c r="F144" t="str">
        <f>IF(OR(B145="",B144&gt;B145,D144&gt;CALC!$D$2),E144,CONCATENATE(E144, CHAR(10), F145))</f>
        <v>בגיל 64 שעות גבול כניסה לפוטו בבילי 17
בגיל 68 שעות גבול כניסה לפוטו בבילי 17.3
בגיל 72 שעות גבול כניסה לפוטו בבילי 17.7
החל משעה 76 טיפול מערך 18</v>
      </c>
    </row>
    <row r="145" spans="1:6" x14ac:dyDescent="0.25">
      <c r="A145">
        <v>38</v>
      </c>
      <c r="B145">
        <v>68</v>
      </c>
      <c r="C145" t="b">
        <v>0</v>
      </c>
      <c r="D145">
        <v>17.3</v>
      </c>
      <c r="E145" t="str">
        <f>SUBSTITUTE(SUBSTITUTE(IF(OR(B146="",B145&gt;B146,D145&gt;CALC!$D$2),CALC!$N$2,CALC!$M$2),"HOUR",B145),"BILI",MIN(D145,CALC!$D$2))</f>
        <v>בגיל 68 שעות גבול כניסה לפוטו בבילי 17.3</v>
      </c>
      <c r="F145" t="str">
        <f>IF(OR(B146="",B145&gt;B146,D145&gt;CALC!$D$2),E145,CONCATENATE(E145, CHAR(10), F146))</f>
        <v>בגיל 68 שעות גבול כניסה לפוטו בבילי 17.3
בגיל 72 שעות גבול כניסה לפוטו בבילי 17.7
החל משעה 76 טיפול מערך 18</v>
      </c>
    </row>
    <row r="146" spans="1:6" x14ac:dyDescent="0.25">
      <c r="A146">
        <v>38</v>
      </c>
      <c r="B146">
        <v>72</v>
      </c>
      <c r="C146" t="b">
        <v>0</v>
      </c>
      <c r="D146">
        <v>17.7</v>
      </c>
      <c r="E146" t="str">
        <f>SUBSTITUTE(SUBSTITUTE(IF(OR(B147="",B146&gt;B147,D146&gt;CALC!$D$2),CALC!$N$2,CALC!$M$2),"HOUR",B146),"BILI",MIN(D146,CALC!$D$2))</f>
        <v>בגיל 72 שעות גבול כניסה לפוטו בבילי 17.7</v>
      </c>
      <c r="F146" t="str">
        <f>IF(OR(B147="",B146&gt;B147,D146&gt;CALC!$D$2),E146,CONCATENATE(E146, CHAR(10), F147))</f>
        <v>בגיל 72 שעות גבול כניסה לפוטו בבילי 17.7
החל משעה 76 טיפול מערך 18</v>
      </c>
    </row>
    <row r="147" spans="1:6" x14ac:dyDescent="0.25">
      <c r="A147">
        <v>38</v>
      </c>
      <c r="B147">
        <v>76</v>
      </c>
      <c r="C147" t="b">
        <v>0</v>
      </c>
      <c r="D147">
        <v>18.100000000000001</v>
      </c>
      <c r="E147" t="str">
        <f>SUBSTITUTE(SUBSTITUTE(IF(OR(B148="",B147&gt;B148,D147&gt;CALC!$D$2),CALC!$N$2,CALC!$M$2),"HOUR",B147),"BILI",MIN(D147,CALC!$D$2))</f>
        <v>החל משעה 76 טיפול מערך 18</v>
      </c>
      <c r="F147" t="str">
        <f>IF(OR(B148="",B147&gt;B148,D147&gt;CALC!$D$2),E147,CONCATENATE(E147, CHAR(10), F148))</f>
        <v>החל משעה 76 טיפול מערך 18</v>
      </c>
    </row>
    <row r="148" spans="1:6" x14ac:dyDescent="0.25">
      <c r="A148">
        <v>38</v>
      </c>
      <c r="B148">
        <v>80</v>
      </c>
      <c r="C148" t="b">
        <v>0</v>
      </c>
      <c r="D148">
        <v>18.5</v>
      </c>
      <c r="E148" t="str">
        <f>SUBSTITUTE(SUBSTITUTE(IF(OR(B149="",B148&gt;B149,D148&gt;CALC!$D$2),CALC!$N$2,CALC!$M$2),"HOUR",B148),"BILI",MIN(D148,CALC!$D$2))</f>
        <v>החל משעה 80 טיפול מערך 18</v>
      </c>
      <c r="F148" t="str">
        <f>IF(OR(B149="",B148&gt;B149,D148&gt;CALC!$D$2),E148,CONCATENATE(E148, CHAR(10), F149))</f>
        <v>החל משעה 80 טיפול מערך 18</v>
      </c>
    </row>
    <row r="149" spans="1:6" x14ac:dyDescent="0.25">
      <c r="A149">
        <v>38</v>
      </c>
      <c r="B149">
        <v>84</v>
      </c>
      <c r="C149" t="b">
        <v>0</v>
      </c>
      <c r="D149">
        <v>18.899999999999999</v>
      </c>
      <c r="E149" t="str">
        <f>SUBSTITUTE(SUBSTITUTE(IF(OR(B150="",B149&gt;B150,D149&gt;CALC!$D$2),CALC!$N$2,CALC!$M$2),"HOUR",B149),"BILI",MIN(D149,CALC!$D$2))</f>
        <v>החל משעה 84 טיפול מערך 18</v>
      </c>
      <c r="F149" t="str">
        <f>IF(OR(B150="",B149&gt;B150,D149&gt;CALC!$D$2),E149,CONCATENATE(E149, CHAR(10), F150))</f>
        <v>החל משעה 84 טיפול מערך 18</v>
      </c>
    </row>
    <row r="150" spans="1:6" x14ac:dyDescent="0.25">
      <c r="A150">
        <v>38</v>
      </c>
      <c r="B150">
        <v>88</v>
      </c>
      <c r="C150" t="b">
        <v>0</v>
      </c>
      <c r="D150">
        <v>19.2</v>
      </c>
      <c r="E150" t="str">
        <f>SUBSTITUTE(SUBSTITUTE(IF(OR(B151="",B150&gt;B151,D150&gt;CALC!$D$2),CALC!$N$2,CALC!$M$2),"HOUR",B150),"BILI",MIN(D150,CALC!$D$2))</f>
        <v>החל משעה 88 טיפול מערך 18</v>
      </c>
      <c r="F150" t="str">
        <f>IF(OR(B151="",B150&gt;B151,D150&gt;CALC!$D$2),E150,CONCATENATE(E150, CHAR(10), F151))</f>
        <v>החל משעה 88 טיפול מערך 18</v>
      </c>
    </row>
    <row r="151" spans="1:6" x14ac:dyDescent="0.25">
      <c r="A151">
        <v>38</v>
      </c>
      <c r="B151">
        <v>92</v>
      </c>
      <c r="C151" t="b">
        <v>0</v>
      </c>
      <c r="D151">
        <v>19.600000000000001</v>
      </c>
      <c r="E151" t="str">
        <f>SUBSTITUTE(SUBSTITUTE(IF(OR(B152="",B151&gt;B152,D151&gt;CALC!$D$2),CALC!$N$2,CALC!$M$2),"HOUR",B151),"BILI",MIN(D151,CALC!$D$2))</f>
        <v>החל משעה 92 טיפול מערך 18</v>
      </c>
      <c r="F151" t="str">
        <f>IF(OR(B152="",B151&gt;B152,D151&gt;CALC!$D$2),E151,CONCATENATE(E151, CHAR(10), F152))</f>
        <v>החל משעה 92 טיפול מערך 18</v>
      </c>
    </row>
    <row r="152" spans="1:6" x14ac:dyDescent="0.25">
      <c r="A152">
        <v>38</v>
      </c>
      <c r="B152">
        <v>96</v>
      </c>
      <c r="C152" t="b">
        <v>0</v>
      </c>
      <c r="D152">
        <v>19.899999999999999</v>
      </c>
      <c r="E152" t="str">
        <f>SUBSTITUTE(SUBSTITUTE(IF(OR(B153="",B152&gt;B153,D152&gt;CALC!$D$2),CALC!$N$2,CALC!$M$2),"HOUR",B152),"BILI",MIN(D152,CALC!$D$2))</f>
        <v>החל משעה 96 טיפול מערך 18</v>
      </c>
      <c r="F152" t="str">
        <f>IF(OR(B153="",B152&gt;B153,D152&gt;CALC!$D$2),E152,CONCATENATE(E152, CHAR(10), F153))</f>
        <v>החל משעה 96 טיפול מערך 18</v>
      </c>
    </row>
    <row r="153" spans="1:6" x14ac:dyDescent="0.25">
      <c r="A153">
        <v>38</v>
      </c>
      <c r="B153">
        <v>100</v>
      </c>
      <c r="C153" t="b">
        <v>0</v>
      </c>
      <c r="D153">
        <v>20.100000000000001</v>
      </c>
      <c r="E153" t="str">
        <f>SUBSTITUTE(SUBSTITUTE(IF(OR(B154="",B153&gt;B154,D153&gt;CALC!$D$2),CALC!$N$2,CALC!$M$2),"HOUR",B153),"BILI",MIN(D153,CALC!$D$2))</f>
        <v>החל משעה 100 טיפול מערך 18</v>
      </c>
      <c r="F153" t="str">
        <f>IF(OR(B154="",B153&gt;B154,D153&gt;CALC!$D$2),E153,CONCATENATE(E153, CHAR(10), F154))</f>
        <v>החל משעה 100 טיפול מערך 18</v>
      </c>
    </row>
    <row r="154" spans="1:6" x14ac:dyDescent="0.25">
      <c r="A154">
        <v>38</v>
      </c>
      <c r="B154">
        <v>104</v>
      </c>
      <c r="C154" t="b">
        <v>0</v>
      </c>
      <c r="D154">
        <v>20.399999999999999</v>
      </c>
      <c r="E154" t="str">
        <f>SUBSTITUTE(SUBSTITUTE(IF(OR(B155="",B154&gt;B155,D154&gt;CALC!$D$2),CALC!$N$2,CALC!$M$2),"HOUR",B154),"BILI",MIN(D154,CALC!$D$2))</f>
        <v>החל משעה 104 טיפול מערך 18</v>
      </c>
      <c r="F154" t="str">
        <f>IF(OR(B155="",B154&gt;B155,D154&gt;CALC!$D$2),E154,CONCATENATE(E154, CHAR(10), F155))</f>
        <v>החל משעה 104 טיפול מערך 18</v>
      </c>
    </row>
    <row r="155" spans="1:6" x14ac:dyDescent="0.25">
      <c r="A155">
        <v>38</v>
      </c>
      <c r="B155">
        <v>108</v>
      </c>
      <c r="C155" t="b">
        <v>0</v>
      </c>
      <c r="D155">
        <v>20.6</v>
      </c>
      <c r="E155" t="str">
        <f>SUBSTITUTE(SUBSTITUTE(IF(OR(B156="",B155&gt;B156,D155&gt;CALC!$D$2),CALC!$N$2,CALC!$M$2),"HOUR",B155),"BILI",MIN(D155,CALC!$D$2))</f>
        <v>החל משעה 108 טיפול מערך 18</v>
      </c>
      <c r="F155" t="str">
        <f>IF(OR(B156="",B155&gt;B156,D155&gt;CALC!$D$2),E155,CONCATENATE(E155, CHAR(10), F156))</f>
        <v>החל משעה 108 טיפול מערך 18</v>
      </c>
    </row>
    <row r="156" spans="1:6" x14ac:dyDescent="0.25">
      <c r="A156">
        <v>38</v>
      </c>
      <c r="B156">
        <v>0</v>
      </c>
      <c r="C156" t="b">
        <v>1</v>
      </c>
      <c r="D156">
        <v>5</v>
      </c>
      <c r="E156" t="str">
        <f>SUBSTITUTE(SUBSTITUTE(IF(OR(B157="",B156&gt;B157,D156&gt;CALC!$D$2),CALC!$N$2,CALC!$M$2),"HOUR",B156),"BILI",MIN(D156,CALC!$D$2))</f>
        <v>בגיל 0 שעות גבול כניסה לפוטו בבילי 5</v>
      </c>
      <c r="F156" t="str">
        <f>IF(OR(B157="",B156&gt;B157,D156&gt;CALC!$D$2),E156,CONCATENATE(E156, CHAR(10), F157))</f>
        <v>בגיל 0 שעות גבול כניסה לפוטו בבילי 5
בגיל 12 שעות גבול כניסה לפוטו בבילי 7.5
בגיל 18 שעות גבול כניסה לפוטו בבילי 8.8
בגיל 20 שעות גבול כניסה לפוטו בבילי 9.2
בגיל 24 שעות גבול כניסה לפוטו בבילי 9.9
בגיל 28 שעות גבול כניסה לפוטו בבילי 10.5
בגיל 32 שעות גבול כניסה לפוטו בבילי 11.1
בגיל 36 שעות גבול כניסה לפוטו בבילי 11.7
בגיל 40 שעות גבול כניסה לפוטו בבילי 12.2
בגיל 44 שעות גבול כניסה לפוטו בבילי 12.6
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157" spans="1:6" x14ac:dyDescent="0.25">
      <c r="A157">
        <v>38</v>
      </c>
      <c r="B157">
        <v>12</v>
      </c>
      <c r="C157" t="b">
        <v>1</v>
      </c>
      <c r="D157">
        <v>7.5</v>
      </c>
      <c r="E157" t="str">
        <f>SUBSTITUTE(SUBSTITUTE(IF(OR(B158="",B157&gt;B158,D157&gt;CALC!$D$2),CALC!$N$2,CALC!$M$2),"HOUR",B157),"BILI",MIN(D157,CALC!$D$2))</f>
        <v>בגיל 12 שעות גבול כניסה לפוטו בבילי 7.5</v>
      </c>
      <c r="F157" t="str">
        <f>IF(OR(B158="",B157&gt;B158,D157&gt;CALC!$D$2),E157,CONCATENATE(E157, CHAR(10), F158))</f>
        <v>בגיל 12 שעות גבול כניסה לפוטו בבילי 7.5
בגיל 18 שעות גבול כניסה לפוטו בבילי 8.8
בגיל 20 שעות גבול כניסה לפוטו בבילי 9.2
בגיל 24 שעות גבול כניסה לפוטו בבילי 9.9
בגיל 28 שעות גבול כניסה לפוטו בבילי 10.5
בגיל 32 שעות גבול כניסה לפוטו בבילי 11.1
בגיל 36 שעות גבול כניסה לפוטו בבילי 11.7
בגיל 40 שעות גבול כניסה לפוטו בבילי 12.2
בגיל 44 שעות גבול כניסה לפוטו בבילי 12.6
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158" spans="1:6" x14ac:dyDescent="0.25">
      <c r="A158">
        <v>38</v>
      </c>
      <c r="B158">
        <v>18</v>
      </c>
      <c r="C158" t="b">
        <v>1</v>
      </c>
      <c r="D158">
        <v>8.8000000000000007</v>
      </c>
      <c r="E158" t="str">
        <f>SUBSTITUTE(SUBSTITUTE(IF(OR(B159="",B158&gt;B159,D158&gt;CALC!$D$2),CALC!$N$2,CALC!$M$2),"HOUR",B158),"BILI",MIN(D158,CALC!$D$2))</f>
        <v>בגיל 18 שעות גבול כניסה לפוטו בבילי 8.8</v>
      </c>
      <c r="F158" t="str">
        <f>IF(OR(B159="",B158&gt;B159,D158&gt;CALC!$D$2),E158,CONCATENATE(E158, CHAR(10), F159))</f>
        <v>בגיל 18 שעות גבול כניסה לפוטו בבילי 8.8
בגיל 20 שעות גבול כניסה לפוטו בבילי 9.2
בגיל 24 שעות גבול כניסה לפוטו בבילי 9.9
בגיל 28 שעות גבול כניסה לפוטו בבילי 10.5
בגיל 32 שעות גבול כניסה לפוטו בבילי 11.1
בגיל 36 שעות גבול כניסה לפוטו בבילי 11.7
בגיל 40 שעות גבול כניסה לפוטו בבילי 12.2
בגיל 44 שעות גבול כניסה לפוטו בבילי 12.6
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159" spans="1:6" x14ac:dyDescent="0.25">
      <c r="A159">
        <v>38</v>
      </c>
      <c r="B159">
        <v>20</v>
      </c>
      <c r="C159" t="b">
        <v>1</v>
      </c>
      <c r="D159">
        <v>9.1999999999999993</v>
      </c>
      <c r="E159" t="str">
        <f>SUBSTITUTE(SUBSTITUTE(IF(OR(B160="",B159&gt;B160,D159&gt;CALC!$D$2),CALC!$N$2,CALC!$M$2),"HOUR",B159),"BILI",MIN(D159,CALC!$D$2))</f>
        <v>בגיל 20 שעות גבול כניסה לפוטו בבילי 9.2</v>
      </c>
      <c r="F159" t="str">
        <f>IF(OR(B160="",B159&gt;B160,D159&gt;CALC!$D$2),E159,CONCATENATE(E159, CHAR(10), F160))</f>
        <v>בגיל 20 שעות גבול כניסה לפוטו בבילי 9.2
בגיל 24 שעות גבול כניסה לפוטו בבילי 9.9
בגיל 28 שעות גבול כניסה לפוטו בבילי 10.5
בגיל 32 שעות גבול כניסה לפוטו בבילי 11.1
בגיל 36 שעות גבול כניסה לפוטו בבילי 11.7
בגיל 40 שעות גבול כניסה לפוטו בבילי 12.2
בגיל 44 שעות גבול כניסה לפוטו בבילי 12.6
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160" spans="1:6" x14ac:dyDescent="0.25">
      <c r="A160">
        <v>38</v>
      </c>
      <c r="B160">
        <v>24</v>
      </c>
      <c r="C160" t="b">
        <v>1</v>
      </c>
      <c r="D160">
        <v>9.9</v>
      </c>
      <c r="E160" t="str">
        <f>SUBSTITUTE(SUBSTITUTE(IF(OR(B161="",B160&gt;B161,D160&gt;CALC!$D$2),CALC!$N$2,CALC!$M$2),"HOUR",B160),"BILI",MIN(D160,CALC!$D$2))</f>
        <v>בגיל 24 שעות גבול כניסה לפוטו בבילי 9.9</v>
      </c>
      <c r="F160" t="str">
        <f>IF(OR(B161="",B160&gt;B161,D160&gt;CALC!$D$2),E160,CONCATENATE(E160, CHAR(10), F161))</f>
        <v>בגיל 24 שעות גבול כניסה לפוטו בבילי 9.9
בגיל 28 שעות גבול כניסה לפוטו בבילי 10.5
בגיל 32 שעות גבול כניסה לפוטו בבילי 11.1
בגיל 36 שעות גבול כניסה לפוטו בבילי 11.7
בגיל 40 שעות גבול כניסה לפוטו בבילי 12.2
בגיל 44 שעות גבול כניסה לפוטו בבילי 12.6
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161" spans="1:6" x14ac:dyDescent="0.25">
      <c r="A161">
        <v>38</v>
      </c>
      <c r="B161">
        <v>28</v>
      </c>
      <c r="C161" t="b">
        <v>1</v>
      </c>
      <c r="D161">
        <v>10.5</v>
      </c>
      <c r="E161" t="str">
        <f>SUBSTITUTE(SUBSTITUTE(IF(OR(B162="",B161&gt;B162,D161&gt;CALC!$D$2),CALC!$N$2,CALC!$M$2),"HOUR",B161),"BILI",MIN(D161,CALC!$D$2))</f>
        <v>בגיל 28 שעות גבול כניסה לפוטו בבילי 10.5</v>
      </c>
      <c r="F161" t="str">
        <f>IF(OR(B162="",B161&gt;B162,D161&gt;CALC!$D$2),E161,CONCATENATE(E161, CHAR(10), F162))</f>
        <v>בגיל 28 שעות גבול כניסה לפוטו בבילי 10.5
בגיל 32 שעות גבול כניסה לפוטו בבילי 11.1
בגיל 36 שעות גבול כניסה לפוטו בבילי 11.7
בגיל 40 שעות גבול כניסה לפוטו בבילי 12.2
בגיל 44 שעות גבול כניסה לפוטו בבילי 12.6
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162" spans="1:6" x14ac:dyDescent="0.25">
      <c r="A162">
        <v>38</v>
      </c>
      <c r="B162">
        <v>32</v>
      </c>
      <c r="C162" t="b">
        <v>1</v>
      </c>
      <c r="D162">
        <v>11.1</v>
      </c>
      <c r="E162" t="str">
        <f>SUBSTITUTE(SUBSTITUTE(IF(OR(B163="",B162&gt;B163,D162&gt;CALC!$D$2),CALC!$N$2,CALC!$M$2),"HOUR",B162),"BILI",MIN(D162,CALC!$D$2))</f>
        <v>בגיל 32 שעות גבול כניסה לפוטו בבילי 11.1</v>
      </c>
      <c r="F162" t="str">
        <f>IF(OR(B163="",B162&gt;B163,D162&gt;CALC!$D$2),E162,CONCATENATE(E162, CHAR(10), F163))</f>
        <v>בגיל 32 שעות גבול כניסה לפוטו בבילי 11.1
בגיל 36 שעות גבול כניסה לפוטו בבילי 11.7
בגיל 40 שעות גבול כניסה לפוטו בבילי 12.2
בגיל 44 שעות גבול כניסה לפוטו בבילי 12.6
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163" spans="1:6" x14ac:dyDescent="0.25">
      <c r="A163">
        <v>38</v>
      </c>
      <c r="B163">
        <v>36</v>
      </c>
      <c r="C163" t="b">
        <v>1</v>
      </c>
      <c r="D163">
        <v>11.7</v>
      </c>
      <c r="E163" t="str">
        <f>SUBSTITUTE(SUBSTITUTE(IF(OR(B164="",B163&gt;B164,D163&gt;CALC!$D$2),CALC!$N$2,CALC!$M$2),"HOUR",B163),"BILI",MIN(D163,CALC!$D$2))</f>
        <v>בגיל 36 שעות גבול כניסה לפוטו בבילי 11.7</v>
      </c>
      <c r="F163" t="str">
        <f>IF(OR(B164="",B163&gt;B164,D163&gt;CALC!$D$2),E163,CONCATENATE(E163, CHAR(10), F164))</f>
        <v>בגיל 36 שעות גבול כניסה לפוטו בבילי 11.7
בגיל 40 שעות גבול כניסה לפוטו בבילי 12.2
בגיל 44 שעות גבול כניסה לפוטו בבילי 12.6
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164" spans="1:6" x14ac:dyDescent="0.25">
      <c r="A164">
        <v>38</v>
      </c>
      <c r="B164">
        <v>40</v>
      </c>
      <c r="C164" t="b">
        <v>1</v>
      </c>
      <c r="D164">
        <v>12.2</v>
      </c>
      <c r="E164" t="str">
        <f>SUBSTITUTE(SUBSTITUTE(IF(OR(B165="",B164&gt;B165,D164&gt;CALC!$D$2),CALC!$N$2,CALC!$M$2),"HOUR",B164),"BILI",MIN(D164,CALC!$D$2))</f>
        <v>בגיל 40 שעות גבול כניסה לפוטו בבילי 12.2</v>
      </c>
      <c r="F164" t="str">
        <f>IF(OR(B165="",B164&gt;B165,D164&gt;CALC!$D$2),E164,CONCATENATE(E164, CHAR(10), F165))</f>
        <v>בגיל 40 שעות גבול כניסה לפוטו בבילי 12.2
בגיל 44 שעות גבול כניסה לפוטו בבילי 12.6
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165" spans="1:6" x14ac:dyDescent="0.25">
      <c r="A165">
        <v>38</v>
      </c>
      <c r="B165">
        <v>44</v>
      </c>
      <c r="C165" t="b">
        <v>1</v>
      </c>
      <c r="D165">
        <v>12.6</v>
      </c>
      <c r="E165" t="str">
        <f>SUBSTITUTE(SUBSTITUTE(IF(OR(B166="",B165&gt;B166,D165&gt;CALC!$D$2),CALC!$N$2,CALC!$M$2),"HOUR",B165),"BILI",MIN(D165,CALC!$D$2))</f>
        <v>בגיל 44 שעות גבול כניסה לפוטו בבילי 12.6</v>
      </c>
      <c r="F165" t="str">
        <f>IF(OR(B166="",B165&gt;B166,D165&gt;CALC!$D$2),E165,CONCATENATE(E165, CHAR(10), F166))</f>
        <v>בגיל 44 שעות גבול כניסה לפוטו בבילי 12.6
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166" spans="1:6" x14ac:dyDescent="0.25">
      <c r="A166">
        <v>38</v>
      </c>
      <c r="B166">
        <v>48</v>
      </c>
      <c r="C166" t="b">
        <v>1</v>
      </c>
      <c r="D166">
        <v>13.1</v>
      </c>
      <c r="E166" t="str">
        <f>SUBSTITUTE(SUBSTITUTE(IF(OR(B167="",B166&gt;B167,D166&gt;CALC!$D$2),CALC!$N$2,CALC!$M$2),"HOUR",B166),"BILI",MIN(D166,CALC!$D$2))</f>
        <v>בגיל 48 שעות גבול כניסה לפוטו בבילי 13.1</v>
      </c>
      <c r="F166" t="str">
        <f>IF(OR(B167="",B166&gt;B167,D166&gt;CALC!$D$2),E166,CONCATENATE(E166, CHAR(10), F167))</f>
        <v>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167" spans="1:6" x14ac:dyDescent="0.25">
      <c r="A167">
        <v>38</v>
      </c>
      <c r="B167">
        <v>52</v>
      </c>
      <c r="C167" t="b">
        <v>1</v>
      </c>
      <c r="D167">
        <v>13.6</v>
      </c>
      <c r="E167" t="str">
        <f>SUBSTITUTE(SUBSTITUTE(IF(OR(B168="",B167&gt;B168,D167&gt;CALC!$D$2),CALC!$N$2,CALC!$M$2),"HOUR",B167),"BILI",MIN(D167,CALC!$D$2))</f>
        <v>בגיל 52 שעות גבול כניסה לפוטו בבילי 13.6</v>
      </c>
      <c r="F167" t="str">
        <f>IF(OR(B168="",B167&gt;B168,D167&gt;CALC!$D$2),E167,CONCATENATE(E167, CHAR(10), F168))</f>
        <v>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168" spans="1:6" x14ac:dyDescent="0.25">
      <c r="A168">
        <v>38</v>
      </c>
      <c r="B168">
        <v>56</v>
      </c>
      <c r="C168" t="b">
        <v>1</v>
      </c>
      <c r="D168">
        <v>14.1</v>
      </c>
      <c r="E168" t="str">
        <f>SUBSTITUTE(SUBSTITUTE(IF(OR(B169="",B168&gt;B169,D168&gt;CALC!$D$2),CALC!$N$2,CALC!$M$2),"HOUR",B168),"BILI",MIN(D168,CALC!$D$2))</f>
        <v>בגיל 56 שעות גבול כניסה לפוטו בבילי 14.1</v>
      </c>
      <c r="F168" t="str">
        <f>IF(OR(B169="",B168&gt;B169,D168&gt;CALC!$D$2),E168,CONCATENATE(E168, CHAR(10), F169))</f>
        <v>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169" spans="1:6" x14ac:dyDescent="0.25">
      <c r="A169">
        <v>38</v>
      </c>
      <c r="B169">
        <v>60</v>
      </c>
      <c r="C169" t="b">
        <v>1</v>
      </c>
      <c r="D169">
        <v>14.6</v>
      </c>
      <c r="E169" t="str">
        <f>SUBSTITUTE(SUBSTITUTE(IF(OR(B170="",B169&gt;B170,D169&gt;CALC!$D$2),CALC!$N$2,CALC!$M$2),"HOUR",B169),"BILI",MIN(D169,CALC!$D$2))</f>
        <v>בגיל 60 שעות גבול כניסה לפוטו בבילי 14.6</v>
      </c>
      <c r="F169" t="str">
        <f>IF(OR(B170="",B169&gt;B170,D169&gt;CALC!$D$2),E169,CONCATENATE(E169, CHAR(10), F170))</f>
        <v>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170" spans="1:6" x14ac:dyDescent="0.25">
      <c r="A170">
        <v>38</v>
      </c>
      <c r="B170">
        <v>64</v>
      </c>
      <c r="C170" t="b">
        <v>1</v>
      </c>
      <c r="D170">
        <v>14.9</v>
      </c>
      <c r="E170" t="str">
        <f>SUBSTITUTE(SUBSTITUTE(IF(OR(B171="",B170&gt;B171,D170&gt;CALC!$D$2),CALC!$N$2,CALC!$M$2),"HOUR",B170),"BILI",MIN(D170,CALC!$D$2))</f>
        <v>בגיל 64 שעות גבול כניסה לפוטו בבילי 14.9</v>
      </c>
      <c r="F170" t="str">
        <f>IF(OR(B171="",B170&gt;B171,D170&gt;CALC!$D$2),E170,CONCATENATE(E170, CHAR(10), F171))</f>
        <v>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171" spans="1:6" x14ac:dyDescent="0.25">
      <c r="A171">
        <v>38</v>
      </c>
      <c r="B171">
        <v>68</v>
      </c>
      <c r="C171" t="b">
        <v>1</v>
      </c>
      <c r="D171">
        <v>15.2</v>
      </c>
      <c r="E171" t="str">
        <f>SUBSTITUTE(SUBSTITUTE(IF(OR(B172="",B171&gt;B172,D171&gt;CALC!$D$2),CALC!$N$2,CALC!$M$2),"HOUR",B171),"BILI",MIN(D171,CALC!$D$2))</f>
        <v>בגיל 68 שעות גבול כניסה לפוטו בבילי 15.2</v>
      </c>
      <c r="F171" t="str">
        <f>IF(OR(B172="",B171&gt;B172,D171&gt;CALC!$D$2),E171,CONCATENATE(E171, CHAR(10), F172))</f>
        <v>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172" spans="1:6" x14ac:dyDescent="0.25">
      <c r="A172">
        <v>38</v>
      </c>
      <c r="B172">
        <v>72</v>
      </c>
      <c r="C172" t="b">
        <v>1</v>
      </c>
      <c r="D172">
        <v>15.5</v>
      </c>
      <c r="E172" t="str">
        <f>SUBSTITUTE(SUBSTITUTE(IF(OR(B173="",B172&gt;B173,D172&gt;CALC!$D$2),CALC!$N$2,CALC!$M$2),"HOUR",B172),"BILI",MIN(D172,CALC!$D$2))</f>
        <v>בגיל 72 שעות גבול כניסה לפוטו בבילי 15.5</v>
      </c>
      <c r="F172" t="str">
        <f>IF(OR(B173="",B172&gt;B173,D172&gt;CALC!$D$2),E172,CONCATENATE(E172, CHAR(10), F173))</f>
        <v>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173" spans="1:6" x14ac:dyDescent="0.25">
      <c r="A173">
        <v>38</v>
      </c>
      <c r="B173">
        <v>76</v>
      </c>
      <c r="C173" t="b">
        <v>1</v>
      </c>
      <c r="D173">
        <v>15.9</v>
      </c>
      <c r="E173" t="str">
        <f>SUBSTITUTE(SUBSTITUTE(IF(OR(B174="",B173&gt;B174,D173&gt;CALC!$D$2),CALC!$N$2,CALC!$M$2),"HOUR",B173),"BILI",MIN(D173,CALC!$D$2))</f>
        <v>בגיל 76 שעות גבול כניסה לפוטו בבילי 15.9</v>
      </c>
      <c r="F173" t="str">
        <f>IF(OR(B174="",B173&gt;B174,D173&gt;CALC!$D$2),E173,CONCATENATE(E173, CHAR(10), F174))</f>
        <v>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174" spans="1:6" x14ac:dyDescent="0.25">
      <c r="A174">
        <v>38</v>
      </c>
      <c r="B174">
        <v>80</v>
      </c>
      <c r="C174" t="b">
        <v>1</v>
      </c>
      <c r="D174">
        <v>16.2</v>
      </c>
      <c r="E174" t="str">
        <f>SUBSTITUTE(SUBSTITUTE(IF(OR(B175="",B174&gt;B175,D174&gt;CALC!$D$2),CALC!$N$2,CALC!$M$2),"HOUR",B174),"BILI",MIN(D174,CALC!$D$2))</f>
        <v>בגיל 80 שעות גבול כניסה לפוטו בבילי 16.2</v>
      </c>
      <c r="F174" t="str">
        <f>IF(OR(B175="",B174&gt;B175,D174&gt;CALC!$D$2),E174,CONCATENATE(E174, CHAR(10), F175))</f>
        <v>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175" spans="1:6" x14ac:dyDescent="0.25">
      <c r="A175">
        <v>38</v>
      </c>
      <c r="B175">
        <v>84</v>
      </c>
      <c r="C175" t="b">
        <v>1</v>
      </c>
      <c r="D175">
        <v>16.600000000000001</v>
      </c>
      <c r="E175" t="str">
        <f>SUBSTITUTE(SUBSTITUTE(IF(OR(B176="",B175&gt;B176,D175&gt;CALC!$D$2),CALC!$N$2,CALC!$M$2),"HOUR",B175),"BILI",MIN(D175,CALC!$D$2))</f>
        <v>בגיל 84 שעות גבול כניסה לפוטו בבילי 16.6</v>
      </c>
      <c r="F175" t="str">
        <f>IF(OR(B176="",B175&gt;B176,D175&gt;CALC!$D$2),E175,CONCATENATE(E175, CHAR(10), F176))</f>
        <v>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176" spans="1:6" x14ac:dyDescent="0.25">
      <c r="A176">
        <v>38</v>
      </c>
      <c r="B176">
        <v>88</v>
      </c>
      <c r="C176" t="b">
        <v>1</v>
      </c>
      <c r="D176">
        <v>16.899999999999999</v>
      </c>
      <c r="E176" t="str">
        <f>SUBSTITUTE(SUBSTITUTE(IF(OR(B177="",B176&gt;B177,D176&gt;CALC!$D$2),CALC!$N$2,CALC!$M$2),"HOUR",B176),"BILI",MIN(D176,CALC!$D$2))</f>
        <v>בגיל 88 שעות גבול כניסה לפוטו בבילי 16.9</v>
      </c>
      <c r="F176" t="str">
        <f>IF(OR(B177="",B176&gt;B177,D176&gt;CALC!$D$2),E176,CONCATENATE(E176, CHAR(10), F177))</f>
        <v>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177" spans="1:6" x14ac:dyDescent="0.25">
      <c r="A177">
        <v>38</v>
      </c>
      <c r="B177">
        <v>92</v>
      </c>
      <c r="C177" t="b">
        <v>1</v>
      </c>
      <c r="D177">
        <v>17.2</v>
      </c>
      <c r="E177" t="str">
        <f>SUBSTITUTE(SUBSTITUTE(IF(OR(B178="",B177&gt;B178,D177&gt;CALC!$D$2),CALC!$N$2,CALC!$M$2),"HOUR",B177),"BILI",MIN(D177,CALC!$D$2))</f>
        <v>בגיל 92 שעות גבול כניסה לפוטו בבילי 17.2</v>
      </c>
      <c r="F177" t="str">
        <f>IF(OR(B178="",B177&gt;B178,D177&gt;CALC!$D$2),E177,CONCATENATE(E177, CHAR(10), F178))</f>
        <v>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row>
    <row r="178" spans="1:6" x14ac:dyDescent="0.25">
      <c r="A178">
        <v>38</v>
      </c>
      <c r="B178">
        <v>96</v>
      </c>
      <c r="C178" t="b">
        <v>1</v>
      </c>
      <c r="D178">
        <v>17.5</v>
      </c>
      <c r="E178" t="str">
        <f>SUBSTITUTE(SUBSTITUTE(IF(OR(B179="",B178&gt;B179,D178&gt;CALC!$D$2),CALC!$N$2,CALC!$M$2),"HOUR",B178),"BILI",MIN(D178,CALC!$D$2))</f>
        <v>בגיל 96 שעות גבול כניסה לפוטו בבילי 17.5</v>
      </c>
      <c r="F178" t="str">
        <f>IF(OR(B179="",B178&gt;B179,D178&gt;CALC!$D$2),E178,CONCATENATE(E178, CHAR(10), F179))</f>
        <v>בגיל 96 שעות גבול כניסה לפוטו בבילי 17.5
בגיל 100 שעות גבול כניסה לפוטו בבילי 17.7
בגיל 104 שעות גבול כניסה לפוטו בבילי 17.8
החל משעה 108 טיפול מערך 18</v>
      </c>
    </row>
    <row r="179" spans="1:6" x14ac:dyDescent="0.25">
      <c r="A179">
        <v>38</v>
      </c>
      <c r="B179">
        <v>100</v>
      </c>
      <c r="C179" t="b">
        <v>1</v>
      </c>
      <c r="D179">
        <v>17.7</v>
      </c>
      <c r="E179" t="str">
        <f>SUBSTITUTE(SUBSTITUTE(IF(OR(B180="",B179&gt;B180,D179&gt;CALC!$D$2),CALC!$N$2,CALC!$M$2),"HOUR",B179),"BILI",MIN(D179,CALC!$D$2))</f>
        <v>בגיל 100 שעות גבול כניסה לפוטו בבילי 17.7</v>
      </c>
      <c r="F179" t="str">
        <f>IF(OR(B180="",B179&gt;B180,D179&gt;CALC!$D$2),E179,CONCATENATE(E179, CHAR(10), F180))</f>
        <v>בגיל 100 שעות גבול כניסה לפוטו בבילי 17.7
בגיל 104 שעות גבול כניסה לפוטו בבילי 17.8
החל משעה 108 טיפול מערך 18</v>
      </c>
    </row>
    <row r="180" spans="1:6" x14ac:dyDescent="0.25">
      <c r="A180">
        <v>38</v>
      </c>
      <c r="B180">
        <v>104</v>
      </c>
      <c r="C180" t="b">
        <v>1</v>
      </c>
      <c r="D180">
        <v>17.8</v>
      </c>
      <c r="E180" t="str">
        <f>SUBSTITUTE(SUBSTITUTE(IF(OR(B181="",B180&gt;B181,D180&gt;CALC!$D$2),CALC!$N$2,CALC!$M$2),"HOUR",B180),"BILI",MIN(D180,CALC!$D$2))</f>
        <v>בגיל 104 שעות גבול כניסה לפוטו בבילי 17.8</v>
      </c>
      <c r="F180" t="str">
        <f>IF(OR(B181="",B180&gt;B181,D180&gt;CALC!$D$2),E180,CONCATENATE(E180, CHAR(10), F181))</f>
        <v>בגיל 104 שעות גבול כניסה לפוטו בבילי 17.8
החל משעה 108 טיפול מערך 18</v>
      </c>
    </row>
    <row r="181" spans="1:6" x14ac:dyDescent="0.25">
      <c r="A181">
        <v>38</v>
      </c>
      <c r="B181">
        <v>108</v>
      </c>
      <c r="C181" t="b">
        <v>1</v>
      </c>
      <c r="D181">
        <v>18</v>
      </c>
      <c r="E181" t="str">
        <f>SUBSTITUTE(SUBSTITUTE(IF(OR(B182="",B181&gt;B182,D181&gt;CALC!$D$2),CALC!$N$2,CALC!$M$2),"HOUR",B181),"BILI",MIN(D181,CALC!$D$2))</f>
        <v>החל משעה 108 טיפול מערך 18</v>
      </c>
      <c r="F181" t="str">
        <f>IF(OR(B182="",B181&gt;B182,D181&gt;CALC!$D$2),E181,CONCATENATE(E181, CHAR(10), F182))</f>
        <v>החל משעה 108 טיפול מערך 18</v>
      </c>
    </row>
  </sheetData>
  <sortState ref="A2:F181">
    <sortCondition ref="A2:A181"/>
    <sortCondition ref="C2:C181"/>
    <sortCondition ref="B2:B18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2"/>
  <sheetViews>
    <sheetView rightToLeft="1" tabSelected="1" workbookViewId="0">
      <selection activeCell="E2" sqref="E2"/>
    </sheetView>
  </sheetViews>
  <sheetFormatPr defaultColWidth="0" defaultRowHeight="13.8" zeroHeight="1" x14ac:dyDescent="0.25"/>
  <cols>
    <col min="1" max="3" width="9" customWidth="1"/>
    <col min="4" max="4" width="14.5" bestFit="1" customWidth="1"/>
    <col min="5" max="5" width="44" customWidth="1"/>
    <col min="6" max="21" width="0" hidden="1" customWidth="1"/>
    <col min="22" max="16384" width="9" hidden="1"/>
  </cols>
  <sheetData>
    <row r="1" spans="1:14" x14ac:dyDescent="0.25">
      <c r="A1" s="1" t="s">
        <v>4</v>
      </c>
      <c r="B1" s="1" t="s">
        <v>5</v>
      </c>
      <c r="C1" s="1" t="s">
        <v>6</v>
      </c>
      <c r="D1" s="1" t="s">
        <v>18</v>
      </c>
      <c r="E1" s="1" t="s">
        <v>7</v>
      </c>
      <c r="G1" s="4" t="s">
        <v>10</v>
      </c>
      <c r="H1" s="4" t="s">
        <v>8</v>
      </c>
      <c r="I1" s="4" t="s">
        <v>9</v>
      </c>
      <c r="J1" s="5" t="s">
        <v>11</v>
      </c>
      <c r="K1" s="5" t="s">
        <v>16</v>
      </c>
      <c r="M1" s="5" t="s">
        <v>14</v>
      </c>
      <c r="N1" t="s">
        <v>12</v>
      </c>
    </row>
    <row r="2" spans="1:14" ht="261" customHeight="1" x14ac:dyDescent="0.25">
      <c r="A2" s="3">
        <v>39</v>
      </c>
      <c r="B2" s="3">
        <v>3</v>
      </c>
      <c r="C2" s="7" t="b">
        <v>1</v>
      </c>
      <c r="D2" s="6">
        <v>18</v>
      </c>
      <c r="E2" s="2" t="str">
        <f ca="1">K2</f>
        <v>בגיל 0 שעות גבול כניסה לפוטו בבילי 5
בגיל 12 שעות גבול כניסה לפוטו בבילי 7.5
בגיל 18 שעות גבול כניסה לפוטו בבילי 8.8
בגיל 20 שעות גבול כניסה לפוטו בבילי 9.2
בגיל 24 שעות גבול כניסה לפוטו בבילי 9.9
בגיל 28 שעות גבול כניסה לפוטו בבילי 10.5
בגיל 32 שעות גבול כניסה לפוטו בבילי 11.1
בגיל 36 שעות גבול כניסה לפוטו בבילי 11.7
בגיל 40 שעות גבול כניסה לפוטו בבילי 12.2
בגיל 44 שעות גבול כניסה לפוטו בבילי 12.6
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c r="G2">
        <f>IF(A2=36,35,IF(A2&gt;38,38,A2))</f>
        <v>38</v>
      </c>
      <c r="H2">
        <f t="array" ref="H2">MATCH(1,(G2=DATA!A:A)*(C2=DATA!C:C),0)</f>
        <v>156</v>
      </c>
      <c r="I2">
        <f ca="1">H2-1 + MIN(MATCH(G2,OFFSET(DATA!A1,H2,0,COUNTA(DATA!A:A)-H2,1),1)+1,IFERROR(MATCH(NOT(C2),OFFSET(DATA!A1,H2,2,COUNTA(DATA!A:A)-H2,1),0),COUNTA(DATA!A:A)-H2+1))</f>
        <v>181</v>
      </c>
      <c r="J2">
        <f ca="1">H2-1+MATCH(B2,OFFSET(DATA!A1,H2-1,1,I2-H2+1,1),1)</f>
        <v>156</v>
      </c>
      <c r="K2" t="str">
        <f ca="1">OFFSET(DATA!A1,J2-1,5,1,1)</f>
        <v>בגיל 0 שעות גבול כניסה לפוטו בבילי 5
בגיל 12 שעות גבול כניסה לפוטו בבילי 7.5
בגיל 18 שעות גבול כניסה לפוטו בבילי 8.8
בגיל 20 שעות גבול כניסה לפוטו בבילי 9.2
בגיל 24 שעות גבול כניסה לפוטו בבילי 9.9
בגיל 28 שעות גבול כניסה לפוטו בבילי 10.5
בגיל 32 שעות גבול כניסה לפוטו בבילי 11.1
בגיל 36 שעות גבול כניסה לפוטו בבילי 11.7
בגיל 40 שעות גבול כניסה לפוטו בבילי 12.2
בגיל 44 שעות גבול כניסה לפוטו בבילי 12.6
בגיל 48 שעות גבול כניסה לפוטו בבילי 13.1
בגיל 52 שעות גבול כניסה לפוטו בבילי 13.6
בגיל 56 שעות גבול כניסה לפוטו בבילי 14.1
בגיל 60 שעות גבול כניסה לפוטו בבילי 14.6
בגיל 64 שעות גבול כניסה לפוטו בבילי 14.9
בגיל 68 שעות גבול כניסה לפוטו בבילי 15.2
בגיל 72 שעות גבול כניסה לפוטו בבילי 15.5
בגיל 76 שעות גבול כניסה לפוטו בבילי 15.9
בגיל 80 שעות גבול כניסה לפוטו בבילי 16.2
בגיל 84 שעות גבול כניסה לפוטו בבילי 16.6
בגיל 88 שעות גבול כניסה לפוטו בבילי 16.9
בגיל 92 שעות גבול כניסה לפוטו בבילי 17.2
בגיל 96 שעות גבול כניסה לפוטו בבילי 17.5
בגיל 100 שעות גבול כניסה לפוטו בבילי 17.7
בגיל 104 שעות גבול כניסה לפוטו בבילי 17.8
החל משעה 108 טיפול מערך 18</v>
      </c>
      <c r="M2" t="s">
        <v>15</v>
      </c>
      <c r="N2" t="s">
        <v>13</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locked="0" defaultSize="0" autoFill="0" autoLine="0" autoPict="0">
                <anchor moveWithCells="1">
                  <from>
                    <xdr:col>2</xdr:col>
                    <xdr:colOff>220980</xdr:colOff>
                    <xdr:row>1</xdr:row>
                    <xdr:rowOff>38100</xdr:rowOff>
                  </from>
                  <to>
                    <xdr:col>2</xdr:col>
                    <xdr:colOff>571500</xdr:colOff>
                    <xdr:row>1</xdr:row>
                    <xdr:rowOff>236220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DATA</vt:lpstr>
      <vt:lpstr>CALC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מחלקת ילודים</cp:lastModifiedBy>
  <dcterms:created xsi:type="dcterms:W3CDTF">2021-01-14T13:53:55Z</dcterms:created>
  <dcterms:modified xsi:type="dcterms:W3CDTF">2025-05-26T06:19:45Z</dcterms:modified>
</cp:coreProperties>
</file>