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sh info" sheetId="2" r:id="rId5"/>
  </sheets>
  <definedNames/>
  <calcPr/>
  <extLst>
    <ext uri="GoogleSheetsCustomDataVersion1">
      <go:sheetsCustomData xmlns:go="http://customooxmlschemas.google.com/" r:id="rId6" roundtripDataSignature="AMtx7mh9beVyDHSZ7yNUJlw1sLylACgEqQ=="/>
    </ext>
  </extLst>
</workbook>
</file>

<file path=xl/sharedStrings.xml><?xml version="1.0" encoding="utf-8"?>
<sst xmlns="http://schemas.openxmlformats.org/spreadsheetml/2006/main" count="77" uniqueCount="62">
  <si>
    <t>Citation</t>
  </si>
  <si>
    <t>N source</t>
  </si>
  <si>
    <t>Units from paper</t>
  </si>
  <si>
    <t>Amount N</t>
  </si>
  <si>
    <t>Production rate</t>
  </si>
  <si>
    <t>Std. Units (mg N/g source/day)</t>
  </si>
  <si>
    <t>Notes</t>
  </si>
  <si>
    <r>
      <rPr>
        <rFont val="Calibri"/>
        <color rgb="FF222222"/>
        <sz val="11.0"/>
      </rPr>
      <t>Paulson, L. J. (1980). Models of ammonia excretion for brook trout (Salvelinus fontinalis) and rainbow trout (Salmo gairdneri). </t>
    </r>
    <r>
      <rPr>
        <rFont val="Calibri"/>
        <i/>
        <color rgb="FF222222"/>
        <sz val="11.0"/>
      </rPr>
      <t>Canadian Journal of Fisheries and Aquatic Sciences</t>
    </r>
    <r>
      <rPr>
        <rFont val="Calibri"/>
        <color rgb="FF222222"/>
        <sz val="11.0"/>
      </rPr>
      <t>, </t>
    </r>
    <r>
      <rPr>
        <rFont val="Calibri"/>
        <i/>
        <color rgb="FF222222"/>
        <sz val="11.0"/>
      </rPr>
      <t>37</t>
    </r>
    <r>
      <rPr>
        <rFont val="Calibri"/>
        <color rgb="FF222222"/>
        <sz val="11.0"/>
      </rPr>
      <t>(9), 1421-1425. https://doi.org/10.1139/f80-181</t>
    </r>
  </si>
  <si>
    <t>Fish excretion (Brook trout)</t>
  </si>
  <si>
    <t>µg N/g/h</t>
  </si>
  <si>
    <t>N/A</t>
  </si>
  <si>
    <t>4–12</t>
  </si>
  <si>
    <t>Ammonia excretion only; range depends on amount of N fed (mg/d); excretion occurred over 20-24 hrs</t>
  </si>
  <si>
    <r>
      <rPr>
        <rFont val="Calibri"/>
        <color rgb="FF222222"/>
        <sz val="11.0"/>
      </rPr>
      <t>Paulson, L. J. (1980). Models of ammonia excretion for brook trout (Salvelinus fontinalis) and rainbow trout (Salmo gairdneri). </t>
    </r>
    <r>
      <rPr>
        <rFont val="Calibri"/>
        <i/>
        <color rgb="FF222222"/>
        <sz val="11.0"/>
      </rPr>
      <t>Canadian Journal of Fisheries and Aquatic Sciences</t>
    </r>
    <r>
      <rPr>
        <rFont val="Calibri"/>
        <color rgb="FF222222"/>
        <sz val="11.0"/>
      </rPr>
      <t>, </t>
    </r>
    <r>
      <rPr>
        <rFont val="Calibri"/>
        <i/>
        <color rgb="FF222222"/>
        <sz val="11.0"/>
      </rPr>
      <t>37</t>
    </r>
    <r>
      <rPr>
        <rFont val="Calibri"/>
        <color rgb="FF222222"/>
        <sz val="11.0"/>
      </rPr>
      <t>(9), 1421-1425. https://doi.org/10.1139/f80-182</t>
    </r>
  </si>
  <si>
    <t>Fish excretion (Rainbow trout)</t>
  </si>
  <si>
    <t>Fromm, P. O., and J. R. Gillette. 1968. Effect of ambient ammonia on blood ammonia and nitrogen excretion of rainbow trout (Salmo gairdieri) Comp. Biochem. Physioi. 26: 887-896. https://doi.org/10.1016/0010-406X(68)90008-X</t>
  </si>
  <si>
    <t>Ammonia excretion only</t>
  </si>
  <si>
    <t>Nightingale, J. W. 1974. Bioenergetic responses of nitrogen metabolism and respiration to various temperatures and feeding intervals in Bonaldson strain rainbow trout. 1'h.D. thesis. Univ. Washington, St. Louis, MO. 110 p</t>
  </si>
  <si>
    <r>
      <rPr>
        <rFont val="Calibri"/>
        <color theme="1"/>
      </rPr>
      <t>Ammonia excretion only; study monitored excretion based on temp; used value for excretion at 15</t>
    </r>
    <r>
      <rPr>
        <rFont val="Calibri"/>
        <color theme="1"/>
        <sz val="11.0"/>
      </rPr>
      <t>°C</t>
    </r>
  </si>
  <si>
    <t>Morgulis, S. 1918. Studies on the nutrition of fish. J. Biol. Ghem. 36: 391-41 3. https://doi.org/10.1016/S0021-9258(18)86406-7.</t>
  </si>
  <si>
    <t>Ramseyer, Laurel J. (2002) Predicting Whole-Fish Nitrogen Content from Fish Wet Weight Using Regression Analysis, North American Journal of Aquaculture, 64:3, 195-204. https://doi.org/10.1577/1548-8454(2002)064&lt;0195:PWFNCF&gt;2.0.CO;2</t>
  </si>
  <si>
    <t>Fish bodies (Brook trout)</t>
  </si>
  <si>
    <t>g N/g</t>
  </si>
  <si>
    <t>Slope of line y = Log10 whole-body N (g), x = Log10 fish wet weight (g); fish weight range = 1.6–48 g</t>
  </si>
  <si>
    <t>Ramseyer, Laurel J. (2002) Predicting Whole-Fish Nitrogen Content from Fish Wet Weight Using Regression Analysis, North American Journal of Aquaculture, 64:3, 195-204. https://doi.org/10.1577/1548-8454(2002)064&lt;0195:PWFNCF&gt;2.0.CO;3</t>
  </si>
  <si>
    <t>Fish bodies (Rainbow trout)</t>
  </si>
  <si>
    <t>Slope of line y = Log10 whole-body N (g), x = Log10 fish wet weight (g); fish weight range = 0.31–1,297 g</t>
  </si>
  <si>
    <t>caroline will find</t>
  </si>
  <si>
    <t>Fish density</t>
  </si>
  <si>
    <t xml:space="preserve">n/ha </t>
  </si>
  <si>
    <t>Fish biomass</t>
  </si>
  <si>
    <t>g/fish</t>
  </si>
  <si>
    <t>insect abundance</t>
  </si>
  <si>
    <t>insect N content</t>
  </si>
  <si>
    <t>Lake</t>
  </si>
  <si>
    <t>Fish CPUE (fish / gill net / 8h) (for now, assume equal to fish/lake)</t>
  </si>
  <si>
    <t>Fish length (cm)</t>
  </si>
  <si>
    <t>Fish weight (g)</t>
  </si>
  <si>
    <t>Total fish biomass (g/unit effort)</t>
  </si>
  <si>
    <t>Lake area (ha)</t>
  </si>
  <si>
    <t>Fish density (kg/ha)</t>
  </si>
  <si>
    <t>Fish density (n/ha)</t>
  </si>
  <si>
    <t>Lower Desolation</t>
  </si>
  <si>
    <t>Humphreys</t>
  </si>
  <si>
    <t>Mesa</t>
  </si>
  <si>
    <t>Fishless</t>
  </si>
  <si>
    <t>articles on relationship between CPUE and density:</t>
  </si>
  <si>
    <t>https://www.sciencedirect.com/science/article/pii/S0165783615001678</t>
  </si>
  <si>
    <t>https://www.researchgate.net/figure/Dependence-of-gillnet-NPUE-on-trawl-abundance-in-different-years-and-areas-A_fig2_248424447</t>
  </si>
  <si>
    <t>https://www.researchgate.net/publication/230316977_Density_and_temperature_dependence_of_gill_net_catch_per_unit_effort_for_perch_Perca_fluviatilis_and_roach_Rutilus_rutilus</t>
  </si>
  <si>
    <t>known: fish population size</t>
  </si>
  <si>
    <t>want to know: how many fish are coming onto shore?</t>
  </si>
  <si>
    <t>- calculate g N / m^2 from soil data</t>
  </si>
  <si>
    <t>- calculate g fish / m^2 from nitrogen values assuming all soil N comes from fish</t>
  </si>
  <si>
    <r>
      <rPr/>
      <t xml:space="preserve">Soil density: </t>
    </r>
    <r>
      <rPr>
        <color rgb="FF1155CC"/>
        <u/>
      </rPr>
      <t>https://casoilresource.lawr.ucdavis.edu/soil_web/property_with_depth_table.php?cokey=22595226</t>
    </r>
  </si>
  <si>
    <t>g/cm3 soil bulk density</t>
  </si>
  <si>
    <t>15cm</t>
  </si>
  <si>
    <t>depth of soils</t>
  </si>
  <si>
    <t>g / cm2</t>
  </si>
  <si>
    <t>g soil / m2</t>
  </si>
  <si>
    <t>kg soil / m2</t>
  </si>
  <si>
    <t>g N / 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</si>
</sst>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222222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u/>
      <color rgb="FF0563C1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16" xfId="0" applyFont="1" applyNumberForma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2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14</xdr:row>
      <xdr:rowOff>152400</xdr:rowOff>
    </xdr:from>
    <xdr:ext cx="7553325" cy="914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165783615001678" TargetMode="External"/><Relationship Id="rId2" Type="http://schemas.openxmlformats.org/officeDocument/2006/relationships/hyperlink" Target="https://www.researchgate.net/figure/Dependence-of-gillnet-NPUE-on-trawl-abundance-in-different-years-and-areas-A_fig2_248424447" TargetMode="External"/><Relationship Id="rId3" Type="http://schemas.openxmlformats.org/officeDocument/2006/relationships/hyperlink" Target="https://www.researchgate.net/publication/230316977_Density_and_temperature_dependence_of_gill_net_catch_per_unit_effort_for_perch_Perca_fluviatilis_and_roach_Rutilus_rutilus" TargetMode="External"/><Relationship Id="rId4" Type="http://schemas.openxmlformats.org/officeDocument/2006/relationships/hyperlink" Target="https://casoilresource.lawr.ucdavis.edu/soil_web/property_with_depth_table.php?cokey=22595226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 t="s">
        <v>7</v>
      </c>
      <c r="B2" s="3" t="s">
        <v>8</v>
      </c>
      <c r="C2" s="4" t="s">
        <v>9</v>
      </c>
      <c r="D2" s="4" t="s">
        <v>10</v>
      </c>
      <c r="E2" s="5" t="s">
        <v>11</v>
      </c>
      <c r="G2" s="3" t="s">
        <v>12</v>
      </c>
    </row>
    <row r="3" ht="14.25" customHeight="1">
      <c r="A3" s="2" t="s">
        <v>13</v>
      </c>
      <c r="B3" s="3" t="s">
        <v>14</v>
      </c>
      <c r="C3" s="4" t="s">
        <v>9</v>
      </c>
      <c r="D3" s="4" t="s">
        <v>10</v>
      </c>
      <c r="E3" s="4" t="s">
        <v>11</v>
      </c>
      <c r="G3" s="3" t="s">
        <v>12</v>
      </c>
    </row>
    <row r="4" ht="14.25" customHeight="1">
      <c r="A4" s="3" t="s">
        <v>15</v>
      </c>
      <c r="B4" s="3" t="s">
        <v>14</v>
      </c>
      <c r="C4" s="4" t="s">
        <v>9</v>
      </c>
      <c r="D4" s="4" t="s">
        <v>10</v>
      </c>
      <c r="E4" s="3">
        <v>3.1</v>
      </c>
      <c r="G4" s="3" t="s">
        <v>16</v>
      </c>
    </row>
    <row r="5" ht="14.25" customHeight="1">
      <c r="A5" s="3" t="s">
        <v>17</v>
      </c>
      <c r="B5" s="3" t="s">
        <v>14</v>
      </c>
      <c r="C5" s="4" t="s">
        <v>9</v>
      </c>
      <c r="D5" s="4" t="s">
        <v>10</v>
      </c>
      <c r="E5" s="3">
        <v>2.3</v>
      </c>
      <c r="G5" s="3" t="s">
        <v>18</v>
      </c>
    </row>
    <row r="6" ht="14.25" customHeight="1">
      <c r="A6" s="3" t="s">
        <v>19</v>
      </c>
      <c r="B6" s="3" t="s">
        <v>8</v>
      </c>
      <c r="C6" s="4" t="s">
        <v>9</v>
      </c>
      <c r="D6" s="4" t="s">
        <v>10</v>
      </c>
      <c r="E6" s="3">
        <v>3.6</v>
      </c>
    </row>
    <row r="7" ht="14.25" customHeight="1">
      <c r="A7" s="3" t="s">
        <v>20</v>
      </c>
      <c r="B7" s="3" t="s">
        <v>21</v>
      </c>
      <c r="C7" s="4" t="s">
        <v>22</v>
      </c>
      <c r="D7" s="3">
        <f t="shared" ref="D7:D8" si="1">LOG10(1.05)</f>
        <v>0.02118929907</v>
      </c>
      <c r="G7" s="3" t="s">
        <v>23</v>
      </c>
    </row>
    <row r="8" ht="14.25" customHeight="1">
      <c r="A8" s="3" t="s">
        <v>24</v>
      </c>
      <c r="B8" s="3" t="s">
        <v>25</v>
      </c>
      <c r="C8" s="4" t="s">
        <v>22</v>
      </c>
      <c r="D8" s="3">
        <f t="shared" si="1"/>
        <v>0.02118929907</v>
      </c>
      <c r="G8" s="3" t="s">
        <v>26</v>
      </c>
    </row>
    <row r="9" ht="14.25" customHeight="1"/>
    <row r="10" ht="14.25" customHeight="1">
      <c r="A10" s="6" t="s">
        <v>27</v>
      </c>
      <c r="B10" s="6" t="s">
        <v>28</v>
      </c>
      <c r="C10" s="6" t="s">
        <v>29</v>
      </c>
    </row>
    <row r="11" ht="14.25" customHeight="1">
      <c r="A11" s="6" t="s">
        <v>27</v>
      </c>
      <c r="B11" s="6" t="s">
        <v>30</v>
      </c>
      <c r="C11" s="6" t="s">
        <v>31</v>
      </c>
    </row>
    <row r="12" ht="14.25" customHeight="1">
      <c r="B12" s="6" t="s">
        <v>32</v>
      </c>
    </row>
    <row r="13" ht="14.25" customHeight="1">
      <c r="B13" s="6" t="s">
        <v>33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34</v>
      </c>
      <c r="B1" s="6" t="s">
        <v>35</v>
      </c>
      <c r="C1" s="6" t="s">
        <v>36</v>
      </c>
      <c r="D1" s="7" t="s">
        <v>37</v>
      </c>
      <c r="E1" s="6" t="s">
        <v>38</v>
      </c>
      <c r="F1" s="6" t="s">
        <v>39</v>
      </c>
      <c r="G1" s="7" t="s">
        <v>40</v>
      </c>
      <c r="H1" s="7" t="s">
        <v>41</v>
      </c>
    </row>
    <row r="2">
      <c r="A2" s="6" t="s">
        <v>42</v>
      </c>
      <c r="B2" s="6">
        <v>60.0</v>
      </c>
      <c r="C2" s="6">
        <v>200.95</v>
      </c>
      <c r="D2" s="6">
        <v>91.23</v>
      </c>
      <c r="E2" s="3">
        <f t="shared" ref="E2:E4" si="1">D2*B2</f>
        <v>5473.8</v>
      </c>
      <c r="F2" s="8">
        <f t="shared" ref="F2:F4" si="2">B2/5.83</f>
        <v>10.2915952</v>
      </c>
      <c r="G2" s="9">
        <f t="shared" ref="G2:G4" si="3">B2*D2/F2</f>
        <v>531.8709</v>
      </c>
      <c r="H2" s="10">
        <f t="shared" ref="H2:H4" si="4">B2/G2</f>
        <v>0.1128093302</v>
      </c>
    </row>
    <row r="3">
      <c r="A3" s="6" t="s">
        <v>43</v>
      </c>
      <c r="B3" s="6">
        <v>19.0</v>
      </c>
      <c r="C3" s="6">
        <v>200.16</v>
      </c>
      <c r="D3" s="6">
        <v>81.79</v>
      </c>
      <c r="E3" s="3">
        <f t="shared" si="1"/>
        <v>1554.01</v>
      </c>
      <c r="F3" s="8">
        <f t="shared" si="2"/>
        <v>3.259005146</v>
      </c>
      <c r="G3" s="9">
        <f t="shared" si="3"/>
        <v>476.8357</v>
      </c>
      <c r="H3" s="10">
        <f t="shared" si="4"/>
        <v>0.03984600985</v>
      </c>
    </row>
    <row r="4">
      <c r="A4" s="6" t="s">
        <v>44</v>
      </c>
      <c r="B4" s="6">
        <v>54.0</v>
      </c>
      <c r="C4" s="6">
        <v>216.17</v>
      </c>
      <c r="D4" s="6">
        <v>107.54</v>
      </c>
      <c r="E4" s="3">
        <f t="shared" si="1"/>
        <v>5807.16</v>
      </c>
      <c r="F4" s="8">
        <f t="shared" si="2"/>
        <v>9.262435678</v>
      </c>
      <c r="G4" s="9">
        <f t="shared" si="3"/>
        <v>626.9582</v>
      </c>
      <c r="H4" s="10">
        <f t="shared" si="4"/>
        <v>0.08613014392</v>
      </c>
    </row>
    <row r="5">
      <c r="A5" s="6" t="s">
        <v>45</v>
      </c>
      <c r="B5" s="6">
        <v>0.0</v>
      </c>
      <c r="C5" s="6">
        <v>0.0</v>
      </c>
      <c r="D5" s="6">
        <v>0.0</v>
      </c>
      <c r="E5" s="6">
        <v>0.0</v>
      </c>
      <c r="G5" s="7">
        <v>0.0</v>
      </c>
      <c r="H5" s="7">
        <v>0.0</v>
      </c>
    </row>
    <row r="8">
      <c r="A8" s="6" t="s">
        <v>46</v>
      </c>
    </row>
    <row r="9">
      <c r="A9" s="11" t="s">
        <v>47</v>
      </c>
    </row>
    <row r="10">
      <c r="A10" s="11" t="s">
        <v>48</v>
      </c>
    </row>
    <row r="11">
      <c r="A11" s="11" t="s">
        <v>49</v>
      </c>
    </row>
    <row r="13">
      <c r="A13" s="6" t="s">
        <v>50</v>
      </c>
    </row>
    <row r="14">
      <c r="A14" s="6" t="s">
        <v>51</v>
      </c>
    </row>
    <row r="15">
      <c r="A15" s="6" t="s">
        <v>52</v>
      </c>
    </row>
    <row r="16">
      <c r="A16" s="6" t="s">
        <v>53</v>
      </c>
    </row>
    <row r="18">
      <c r="A18" s="12" t="s">
        <v>54</v>
      </c>
    </row>
    <row r="19">
      <c r="A19" s="6">
        <v>1.62</v>
      </c>
      <c r="B19" s="6" t="s">
        <v>55</v>
      </c>
    </row>
    <row r="20">
      <c r="A20" s="6" t="s">
        <v>56</v>
      </c>
      <c r="B20" s="6" t="s">
        <v>57</v>
      </c>
    </row>
    <row r="21">
      <c r="A21" s="3">
        <f>1.62*15</f>
        <v>24.3</v>
      </c>
      <c r="B21" s="6" t="s">
        <v>58</v>
      </c>
    </row>
    <row r="22">
      <c r="A22" s="3">
        <f>A21*100*100</f>
        <v>243000</v>
      </c>
      <c r="B22" s="6" t="s">
        <v>59</v>
      </c>
    </row>
    <row r="23">
      <c r="A23" s="3">
        <f>A22/1000</f>
        <v>243</v>
      </c>
      <c r="B23" s="6" t="s">
        <v>60</v>
      </c>
    </row>
    <row r="24">
      <c r="B24" s="6" t="s">
        <v>61</v>
      </c>
    </row>
  </sheetData>
  <hyperlinks>
    <hyperlink r:id="rId1" ref="A9"/>
    <hyperlink r:id="rId2" ref="A10"/>
    <hyperlink r:id="rId3" ref="A11"/>
    <hyperlink r:id="rId4" ref="A18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2023-02-15T22:48:44Z</dcterms:created>
  <dc:creator>Ariella Katzman</dc:creator>
</cp:coreProperties>
</file>