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<sst xmlns="http://schemas.openxmlformats.org/spreadsheetml/2006/main" count="100" uniqueCount="61">
  <si>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</si>
  <si>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</si>
  <si>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</si>
  <si>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</si>
  <si>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</si>
  <si>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</si>
  <si>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</si>
  <si>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</si>
  <si>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</si>
  <si>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</si>
  <si>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</si>
  <si>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</si>
  <si>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</si>
  <si>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</si>
  <si>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</si>
  <si>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</si>
  <si>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</si>
  <si>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</si>
  <si>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</si>
  <si>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</si>
  <si>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</si>
  <si>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</si>
  <si>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</si>
  <si>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</si>
  <si>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</si>
  <si>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</si>
  <si>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</si>
  <si>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</si>
  <si>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</si>
  <si>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</si>
  <si>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</si>
  <si>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</si>
  <si>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</si>
  <si>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</si>
  <si>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</si>
  <si>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</si>
  <si>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</si>
  <si>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</si>
  <si>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</si>
  <si>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</si>
  <si>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</si>
  <si>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</si>
  <si>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</si>
  <si>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</si>
  <si>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</si>
  <si>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</si>
  <si>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</si>
  <si>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 M2</t>
  </si>
  <si>
    <t xml:space="preserve">FGS D3 in</t>
  </si>
  <si>
    <t xml:space="preserve">BK7</t>
  </si>
  <si>
    <t xml:space="preserve">FGS D3 out</t>
  </si>
  <si>
    <t xml:space="preserve">FGS D5 in</t>
  </si>
  <si>
    <t xml:space="preserve">FGS D5 out</t>
  </si>
  <si>
    <t xml:space="preserve">FGS LS3 eq</t>
  </si>
  <si>
    <t xml:space="preserve">FGS Prism L eq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</si>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</sst>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335937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1.95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5" activePane="bottomLeft" state="frozen"/>
      <selection pane="topLeft" activeCell="A1" activeCellId="0" sqref="A1"/>
      <selection pane="bottomLeft" activeCell="H24" activeCellId="0" sqref="H24"/>
    </sheetView>
  </sheetViews>
  <sheetFormatPr defaultColWidth="12.31640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5" t="n">
        <v>2</v>
      </c>
      <c r="B3" s="6" t="s">
        <v>27</v>
      </c>
      <c r="C3" s="6"/>
      <c r="D3" s="7"/>
      <c r="E3" s="5"/>
      <c r="F3" s="5" t="s">
        <v>28</v>
      </c>
      <c r="G3" s="7"/>
      <c r="H3" s="8"/>
      <c r="I3" s="7"/>
      <c r="J3" s="5"/>
      <c r="K3" s="5"/>
      <c r="L3" s="5"/>
      <c r="M3" s="6"/>
      <c r="N3" s="5" t="n">
        <v>0.1</v>
      </c>
      <c r="P3" s="5"/>
      <c r="Q3" s="5"/>
      <c r="R3" s="5"/>
    </row>
    <row r="4" customFormat="false" ht="12.8" hidden="false" customHeight="false" outlineLevel="0" collapsed="false">
      <c r="A4" s="5" t="n">
        <v>3</v>
      </c>
      <c r="B4" s="6" t="s">
        <v>27</v>
      </c>
      <c r="C4" s="6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O4" s="5"/>
      <c r="P4" s="5"/>
      <c r="Q4" s="5"/>
      <c r="R4" s="5"/>
    </row>
    <row r="5" customFormat="false" ht="12.8" hidden="false" customHeight="false" outlineLevel="0" collapsed="false">
      <c r="A5" s="5" t="n">
        <v>4</v>
      </c>
      <c r="B5" s="6" t="s">
        <v>30</v>
      </c>
      <c r="C5" s="6"/>
      <c r="D5" s="5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" hidden="false" customHeight="false" outlineLevel="0" collapsed="false">
      <c r="A6" s="5" t="n">
        <v>5</v>
      </c>
      <c r="B6" s="6" t="s">
        <v>30</v>
      </c>
      <c r="C6" s="6"/>
      <c r="D6" s="6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" hidden="false" customHeight="false" outlineLevel="0" collapsed="false">
      <c r="A7" s="5" t="n">
        <v>6</v>
      </c>
      <c r="B7" s="6" t="s">
        <v>30</v>
      </c>
      <c r="C7" s="6"/>
      <c r="D7" s="6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" hidden="false" customHeight="false" outlineLevel="0" collapsed="false">
      <c r="A8" s="5" t="n">
        <v>7</v>
      </c>
      <c r="B8" s="6" t="s">
        <v>30</v>
      </c>
      <c r="C8" s="6"/>
      <c r="D8" s="7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" hidden="false" customHeight="false" outlineLevel="0" collapsed="false">
      <c r="A9" s="5" t="n">
        <v>8</v>
      </c>
      <c r="B9" s="6" t="s">
        <v>27</v>
      </c>
      <c r="C9" s="6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" hidden="false" customHeight="false" outlineLevel="0" collapsed="false">
      <c r="A10" s="5" t="n">
        <v>9</v>
      </c>
      <c r="B10" s="6" t="s">
        <v>30</v>
      </c>
      <c r="C10" s="6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6"/>
      <c r="N10" s="5"/>
      <c r="O10" s="5"/>
      <c r="P10" s="5"/>
      <c r="Q10" s="5"/>
      <c r="R10" s="5"/>
    </row>
    <row r="11" customFormat="false" ht="12.8" hidden="false" customHeight="false" outlineLevel="0" collapsed="false">
      <c r="A11" s="5" t="n">
        <v>10</v>
      </c>
      <c r="B11" s="6" t="s">
        <v>27</v>
      </c>
      <c r="C11" s="6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6"/>
      <c r="N11" s="5" t="n">
        <v>-48.329</v>
      </c>
      <c r="P11" s="5"/>
      <c r="Q11" s="5"/>
      <c r="R11" s="5"/>
    </row>
    <row r="12" customFormat="false" ht="12.8" hidden="false" customHeight="false" outlineLevel="0" collapsed="false">
      <c r="A12" s="5" t="n">
        <v>11</v>
      </c>
      <c r="B12" s="6" t="s">
        <v>30</v>
      </c>
      <c r="C12" s="6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6"/>
      <c r="N12" s="5"/>
      <c r="O12" s="5"/>
      <c r="P12" s="5"/>
      <c r="Q12" s="5"/>
      <c r="R12" s="5"/>
    </row>
    <row r="13" customFormat="false" ht="12.8" hidden="false" customHeight="false" outlineLevel="0" collapsed="false">
      <c r="A13" s="5" t="n">
        <v>12</v>
      </c>
      <c r="B13" s="6" t="s">
        <v>27</v>
      </c>
      <c r="C13" s="6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7"/>
      <c r="N13" s="9" t="n">
        <f aca="false">N11</f>
        <v>-48.329</v>
      </c>
      <c r="O13" s="5"/>
      <c r="P13" s="10"/>
      <c r="Q13" s="5"/>
      <c r="R13" s="5"/>
    </row>
    <row r="14" customFormat="false" ht="12.8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7"/>
      <c r="J14" s="5" t="n">
        <v>0.02</v>
      </c>
      <c r="K14" s="5" t="n">
        <v>0.0067</v>
      </c>
      <c r="L14" s="6"/>
      <c r="M14" s="6"/>
      <c r="N14" s="5"/>
      <c r="O14" s="5"/>
      <c r="P14" s="5"/>
      <c r="Q14" s="5"/>
      <c r="R14" s="5"/>
    </row>
    <row r="15" customFormat="false" ht="12.8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-0.134015</v>
      </c>
      <c r="H16" s="11" t="n">
        <v>-0.066999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34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47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 t="n">
        <v>18</v>
      </c>
      <c r="B19" s="6" t="s">
        <v>30</v>
      </c>
      <c r="C19" s="6"/>
      <c r="D19" s="6"/>
      <c r="E19" s="6" t="n">
        <v>1</v>
      </c>
      <c r="F19" s="6" t="s">
        <v>48</v>
      </c>
      <c r="G19" s="7" t="s">
        <v>35</v>
      </c>
      <c r="H19" s="11" t="n">
        <v>0.002</v>
      </c>
      <c r="I19" s="7" t="s">
        <v>49</v>
      </c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2.8" hidden="false" customHeight="false" outlineLevel="0" collapsed="false">
      <c r="A20" s="5" t="n">
        <v>19</v>
      </c>
      <c r="B20" s="6" t="s">
        <v>30</v>
      </c>
      <c r="E20" s="6" t="n">
        <v>1</v>
      </c>
      <c r="F20" s="6" t="s">
        <v>50</v>
      </c>
      <c r="G20" s="7" t="s">
        <v>35</v>
      </c>
      <c r="H20" s="11" t="n">
        <f aca="false">0.0107</f>
        <v>0.0107</v>
      </c>
      <c r="I20" s="7"/>
    </row>
    <row r="21" customFormat="false" ht="12.8" hidden="false" customHeight="false" outlineLevel="0" collapsed="false">
      <c r="A21" s="5" t="n">
        <v>20</v>
      </c>
      <c r="B21" s="6" t="s">
        <v>30</v>
      </c>
      <c r="E21" s="6" t="n">
        <v>1</v>
      </c>
      <c r="F21" s="6" t="s">
        <v>51</v>
      </c>
      <c r="G21" s="4" t="s">
        <v>35</v>
      </c>
      <c r="H21" s="11" t="n">
        <v>0.002</v>
      </c>
      <c r="I21" s="12" t="s">
        <v>49</v>
      </c>
    </row>
    <row r="22" customFormat="false" ht="12.8" hidden="false" customHeight="false" outlineLevel="0" collapsed="false">
      <c r="A22" s="5" t="n">
        <v>21</v>
      </c>
      <c r="B22" s="6" t="s">
        <v>30</v>
      </c>
      <c r="E22" s="6" t="n">
        <v>1</v>
      </c>
      <c r="F22" s="6" t="s">
        <v>52</v>
      </c>
      <c r="G22" s="7" t="s">
        <v>35</v>
      </c>
      <c r="H22" s="11" t="n">
        <v>0.005</v>
      </c>
      <c r="I22" s="7"/>
    </row>
    <row r="23" customFormat="false" ht="12.8" hidden="false" customHeight="false" outlineLevel="0" collapsed="false">
      <c r="A23" s="5" t="n">
        <v>22</v>
      </c>
      <c r="B23" s="6" t="s">
        <v>30</v>
      </c>
      <c r="E23" s="6" t="n">
        <v>1</v>
      </c>
      <c r="F23" s="6" t="s">
        <v>53</v>
      </c>
      <c r="G23" s="7" t="n">
        <v>0.091678</v>
      </c>
      <c r="H23" s="11" t="n">
        <v>0.012</v>
      </c>
      <c r="I23" s="7"/>
    </row>
    <row r="24" customFormat="false" ht="12.8" hidden="false" customHeight="false" outlineLevel="0" collapsed="false">
      <c r="A24" s="5" t="n">
        <v>23</v>
      </c>
      <c r="B24" s="6" t="s">
        <v>30</v>
      </c>
      <c r="E24" s="6" t="n">
        <v>1</v>
      </c>
      <c r="F24" s="6" t="s">
        <v>54</v>
      </c>
      <c r="G24" s="7" t="n">
        <v>-0.1215</v>
      </c>
      <c r="H24" s="11" t="n">
        <v>0.022711</v>
      </c>
      <c r="I24" s="7"/>
    </row>
    <row r="25" customFormat="false" ht="12.8" hidden="false" customHeight="false" outlineLevel="0" collapsed="false">
      <c r="A25" s="5" t="n">
        <v>24</v>
      </c>
      <c r="B25" s="6" t="s">
        <v>30</v>
      </c>
      <c r="E25" s="5" t="n">
        <v>1</v>
      </c>
      <c r="F25" s="5" t="s">
        <v>55</v>
      </c>
      <c r="G25" s="8" t="s">
        <v>35</v>
      </c>
      <c r="H25" s="7"/>
      <c r="I25" s="7"/>
    </row>
  </sheetData>
  <conditionalFormatting sqref="L1:P2 G1:G4 I1:I4 I9:K11 J7:K8 J1:K1 J3:K4 G9 G11 J12:P12 L10:P10 L3:M3 O3:P3 L4:L9 N4:P8 M7:M9 O9:P9 L11:M11 O11:P11 J25:P1048576 J13:M13 O13:P13 I25:I1048576 G13:G1048576 J21:P21 I21 I22:P24 J14:P20 I13:I20">
    <cfRule type="expression" priority="2" aboveAverage="0" equalAverage="0" bottom="0" percent="0" rank="0" text="" dxfId="0">
      <formula>$B1 = "Prism"</formula>
    </cfRule>
  </conditionalFormatting>
  <conditionalFormatting sqref="G9:I9 D1:D4 G1:I4 I10 G11:I11 H12 G13 I13 L1:O2 L10:O10 L3:M3 O3 L4:L9 N4:O8 M7:M9 O9 L12:O12 L11:M11 O11 L13:M13 O13 L25:O1048576 Q25:R1048576 D25:D1048576 L24:O24 L23:O23 Q1:R24 D6:D24 L14:O22 G14:I1048576">
    <cfRule type="expression" priority="3" aboveAverage="0" equalAverage="0" bottom="0" percent="0" rank="0" text="" dxfId="1">
      <formula>$B1 = "Zernike"</formula>
    </cfRule>
  </conditionalFormatting>
  <conditionalFormatting sqref="L1:R2 D1:D4 D25:D1048576 G1:I4 G9:H9 I9:I11 G11:H11 H12 G13 I13 L10:R10 L3:M3 O3:R3 L4:L9 N4:R8 M7:M9 O9:R9 L12:R12 L11:M11 O11:R11 L13:M13 O13:R13 C25:C1048576 D21 L25:R1048576 C21 C22:D24 D6:D20 L14:R24 C1:C20 G14:I21 H23:I24 I22 H22 G25:I1048576 G22:G24">
    <cfRule type="expression" priority="4" aboveAverage="0" equalAverage="0" bottom="0" percent="0" rank="0" text="" dxfId="2">
      <formula>$B1 = "INIT"</formula>
    </cfRule>
  </conditionalFormatting>
  <conditionalFormatting sqref="G9 D1:D4 I1:I4 G1:G4 J7:K8 J1:K1 J3:K4 G11 I9:K11 J25:K1048576 I25:I1048576 I21 P1:R1048576 J21:K21 I22:K24 D25:D1048576 G25:G1048576 I13:I20 J12:K20 D6:D24 G13:G24">
    <cfRule type="expression" priority="5" aboveAverage="0" equalAverage="0" bottom="0" percent="0" rank="0" text="" dxfId="3">
      <formula>$B1 = "Coordinate Break"</formula>
    </cfRule>
  </conditionalFormatting>
  <conditionalFormatting sqref="I1:I4 I9:I11 N1:N2 N4:N8 N10 N12 O25:R1048576 N25:N1048576 N21 O21:R21 I13:I1048576 N22:R24 N14:N20 O1:R20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N2 N4:N8 N10 N12 O25:R1048576 N25:N1048576 N14:N21 O1:R21 N22:R24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D5">
    <cfRule type="expression" priority="10" aboveAverage="0" equalAverage="0" bottom="0" percent="0" rank="0" text="" dxfId="8">
      <formula>$B5 = "Zernike"</formula>
    </cfRule>
  </conditionalFormatting>
  <conditionalFormatting sqref="D5">
    <cfRule type="expression" priority="11" aboveAverage="0" equalAverage="0" bottom="0" percent="0" rank="0" text="" dxfId="9">
      <formula>$B5 = "INIT"</formula>
    </cfRule>
  </conditionalFormatting>
  <conditionalFormatting sqref="D5">
    <cfRule type="expression" priority="12" aboveAverage="0" equalAverage="0" bottom="0" percent="0" rank="0" text="" dxfId="10">
      <formula>$B5 = "Coordinate Break"</formula>
    </cfRule>
  </conditionalFormatting>
  <conditionalFormatting sqref="G5:G8 I5:K6 I7:I8">
    <cfRule type="expression" priority="13" aboveAverage="0" equalAverage="0" bottom="0" percent="0" rank="0" text="" dxfId="11">
      <formula>$B5 = "Prism"</formula>
    </cfRule>
  </conditionalFormatting>
  <conditionalFormatting sqref="J5:K6">
    <cfRule type="expression" priority="14" aboveAverage="0" equalAverage="0" bottom="0" percent="0" rank="0" text="" dxfId="12">
      <formula>$B5 = "Coordinate Break"</formula>
    </cfRule>
  </conditionalFormatting>
  <conditionalFormatting sqref="G5:I8">
    <cfRule type="expression" priority="15" aboveAverage="0" equalAverage="0" bottom="0" percent="0" rank="0" text="" dxfId="13">
      <formula>$B5 = "Zernike"</formula>
    </cfRule>
  </conditionalFormatting>
  <conditionalFormatting sqref="G5:I8">
    <cfRule type="expression" priority="16" aboveAverage="0" equalAverage="0" bottom="0" percent="0" rank="0" text="" dxfId="14">
      <formula>$B5 = "INIT"</formula>
    </cfRule>
  </conditionalFormatting>
  <conditionalFormatting sqref="G5:G8 I5:I8">
    <cfRule type="expression" priority="17" aboveAverage="0" equalAverage="0" bottom="0" percent="0" rank="0" text="" dxfId="15">
      <formula>$B5 = "Coordinate Break"</formula>
    </cfRule>
  </conditionalFormatting>
  <conditionalFormatting sqref="I5:I8">
    <cfRule type="expression" priority="18" aboveAverage="0" equalAverage="0" bottom="0" percent="0" rank="0" text="" dxfId="16">
      <formula>$B5 = "Paraxial Lens"</formula>
    </cfRule>
  </conditionalFormatting>
  <conditionalFormatting sqref="I5:I8">
    <cfRule type="expression" priority="19" aboveAverage="0" equalAverage="0" bottom="0" percent="0" rank="0" text="" dxfId="17">
      <formula>$B5 = "Slit"</formula>
    </cfRule>
  </conditionalFormatting>
  <conditionalFormatting sqref="J2:K2">
    <cfRule type="expression" priority="20" aboveAverage="0" equalAverage="0" bottom="0" percent="0" rank="0" text="" dxfId="18">
      <formula>$B2 = "Prism"</formula>
    </cfRule>
  </conditionalFormatting>
  <conditionalFormatting sqref="J2:K2">
    <cfRule type="expression" priority="21" aboveAverage="0" equalAverage="0" bottom="0" percent="0" rank="0" text="" dxfId="19">
      <formula>$B2 = "Coordinate Break"</formula>
    </cfRule>
  </conditionalFormatting>
  <conditionalFormatting sqref="G10">
    <cfRule type="expression" priority="22" aboveAverage="0" equalAverage="0" bottom="0" percent="0" rank="0" text="" dxfId="20">
      <formula>$B10 = "Prism"</formula>
    </cfRule>
  </conditionalFormatting>
  <conditionalFormatting sqref="G10:H10">
    <cfRule type="expression" priority="23" aboveAverage="0" equalAverage="0" bottom="0" percent="0" rank="0" text="" dxfId="21">
      <formula>$B10 = "Zernike"</formula>
    </cfRule>
  </conditionalFormatting>
  <conditionalFormatting sqref="G10:H10">
    <cfRule type="expression" priority="24" aboveAverage="0" equalAverage="0" bottom="0" percent="0" rank="0" text="" dxfId="22">
      <formula>$B10 = "INIT"</formula>
    </cfRule>
  </conditionalFormatting>
  <conditionalFormatting sqref="G10">
    <cfRule type="expression" priority="25" aboveAverage="0" equalAverage="0" bottom="0" percent="0" rank="0" text="" dxfId="23">
      <formula>$B10 = "Coordinate Break"</formula>
    </cfRule>
  </conditionalFormatting>
  <conditionalFormatting sqref="G12">
    <cfRule type="expression" priority="26" aboveAverage="0" equalAverage="0" bottom="0" percent="0" rank="0" text="" dxfId="24">
      <formula>$B12 = "Prism"</formula>
    </cfRule>
  </conditionalFormatting>
  <conditionalFormatting sqref="G12">
    <cfRule type="expression" priority="27" aboveAverage="0" equalAverage="0" bottom="0" percent="0" rank="0" text="" dxfId="25">
      <formula>$B12 = "Zernike"</formula>
    </cfRule>
  </conditionalFormatting>
  <conditionalFormatting sqref="G12">
    <cfRule type="expression" priority="28" aboveAverage="0" equalAverage="0" bottom="0" percent="0" rank="0" text="" dxfId="26">
      <formula>$B12 = "INIT"</formula>
    </cfRule>
  </conditionalFormatting>
  <conditionalFormatting sqref="G12">
    <cfRule type="expression" priority="29" aboveAverage="0" equalAverage="0" bottom="0" percent="0" rank="0" text="" dxfId="27">
      <formula>$B12 = "Coordinate Break"</formula>
    </cfRule>
  </conditionalFormatting>
  <conditionalFormatting sqref="I12">
    <cfRule type="expression" priority="30" aboveAverage="0" equalAverage="0" bottom="0" percent="0" rank="0" text="" dxfId="28">
      <formula>$B12 = "Prism"</formula>
    </cfRule>
  </conditionalFormatting>
  <conditionalFormatting sqref="I12">
    <cfRule type="expression" priority="31" aboveAverage="0" equalAverage="0" bottom="0" percent="0" rank="0" text="" dxfId="29">
      <formula>$B12 = "Zernike"</formula>
    </cfRule>
  </conditionalFormatting>
  <conditionalFormatting sqref="I12">
    <cfRule type="expression" priority="32" aboveAverage="0" equalAverage="0" bottom="0" percent="0" rank="0" text="" dxfId="30">
      <formula>$B12 = "INIT"</formula>
    </cfRule>
  </conditionalFormatting>
  <conditionalFormatting sqref="I12">
    <cfRule type="expression" priority="33" aboveAverage="0" equalAverage="0" bottom="0" percent="0" rank="0" text="" dxfId="31">
      <formula>$B12 = "Coordinate Break"</formula>
    </cfRule>
  </conditionalFormatting>
  <conditionalFormatting sqref="I12">
    <cfRule type="expression" priority="34" aboveAverage="0" equalAverage="0" bottom="0" percent="0" rank="0" text="" dxfId="32">
      <formula>$B12 = "Paraxial Lens"</formula>
    </cfRule>
  </conditionalFormatting>
  <conditionalFormatting sqref="I12">
    <cfRule type="expression" priority="35" aboveAverage="0" equalAverage="0" bottom="0" percent="0" rank="0" text="" dxfId="33">
      <formula>$B12 = "Slit"</formula>
    </cfRule>
  </conditionalFormatting>
  <conditionalFormatting sqref="H13">
    <cfRule type="expression" priority="36" aboveAverage="0" equalAverage="0" bottom="0" percent="0" rank="0" text="" dxfId="34">
      <formula>$B13 = "Zernike"</formula>
    </cfRule>
  </conditionalFormatting>
  <conditionalFormatting sqref="H13">
    <cfRule type="expression" priority="37" aboveAverage="0" equalAverage="0" bottom="0" percent="0" rank="0" text="" dxfId="35">
      <formula>$B13 = "INIT"</formula>
    </cfRule>
  </conditionalFormatting>
  <conditionalFormatting sqref="G25:I25">
    <cfRule type="expression" priority="38" aboveAverage="0" equalAverage="0" bottom="0" percent="0" rank="0" text="" dxfId="5">
      <formula>#ref! = "INIT"</formula>
    </cfRule>
  </conditionalFormatting>
  <conditionalFormatting sqref="G25 I25">
    <cfRule type="expression" priority="39" aboveAverage="0" equalAverage="0" bottom="0" percent="0" rank="0" text="" dxfId="7">
      <formula>#ref! = "Prism"</formula>
    </cfRule>
  </conditionalFormatting>
  <conditionalFormatting sqref="G25:I25">
    <cfRule type="expression" priority="40" aboveAverage="0" equalAverage="0" bottom="0" percent="0" rank="0" text="" dxfId="6">
      <formula>#ref! = "Zernike"</formula>
    </cfRule>
  </conditionalFormatting>
  <conditionalFormatting sqref="G25 I25">
    <cfRule type="expression" priority="41" aboveAverage="0" equalAverage="0" bottom="0" percent="0" rank="0" text="" dxfId="4">
      <formula>#ref! = "Coordinate Break"</formula>
    </cfRule>
  </conditionalFormatting>
  <conditionalFormatting sqref="I25">
    <cfRule type="expression" priority="42" aboveAverage="0" equalAverage="0" bottom="0" percent="0" rank="0" text="" dxfId="3">
      <formula>#ref! = "Paraxial Lens"</formula>
    </cfRule>
    <cfRule type="expression" priority="43" aboveAverage="0" equalAverage="0" bottom="0" percent="0" rank="0" text="" dxfId="2">
      <formula>#ref! = "Slit"</formula>
    </cfRule>
  </conditionalFormatting>
  <conditionalFormatting sqref="G25">
    <cfRule type="expression" priority="44" aboveAverage="0" equalAverage="0" bottom="0" percent="0" rank="0" text="" dxfId="36">
      <formula>#ref! = "Prism"</formula>
    </cfRule>
  </conditionalFormatting>
  <conditionalFormatting sqref="G25">
    <cfRule type="expression" priority="45" aboveAverage="0" equalAverage="0" bottom="0" percent="0" rank="0" text="" dxfId="8">
      <formula>#ref! = "Zernike"</formula>
    </cfRule>
  </conditionalFormatting>
  <conditionalFormatting sqref="G25">
    <cfRule type="expression" priority="46" aboveAverage="0" equalAverage="0" bottom="0" percent="0" rank="0" text="" dxfId="9">
      <formula>#ref! = "INIT"</formula>
    </cfRule>
  </conditionalFormatting>
  <conditionalFormatting sqref="G25">
    <cfRule type="expression" priority="47" aboveAverage="0" equalAverage="0" bottom="0" percent="0" rank="0" text="" dxfId="10">
      <formula>#ref! = "Coordinate Break"</formula>
    </cfRule>
  </conditionalFormatting>
  <conditionalFormatting sqref="N3">
    <cfRule type="expression" priority="48" aboveAverage="0" equalAverage="0" bottom="0" percent="0" rank="0" text="" dxfId="37">
      <formula>$B3 = "Prism"</formula>
    </cfRule>
  </conditionalFormatting>
  <conditionalFormatting sqref="N3">
    <cfRule type="expression" priority="49" aboveAverage="0" equalAverage="0" bottom="0" percent="0" rank="0" text="" dxfId="38">
      <formula>$B3 = "Zernike"</formula>
    </cfRule>
  </conditionalFormatting>
  <conditionalFormatting sqref="N3">
    <cfRule type="expression" priority="50" aboveAverage="0" equalAverage="0" bottom="0" percent="0" rank="0" text="" dxfId="39">
      <formula>$B3 = "INIT"</formula>
    </cfRule>
  </conditionalFormatting>
  <conditionalFormatting sqref="N3">
    <cfRule type="expression" priority="51" aboveAverage="0" equalAverage="0" bottom="0" percent="0" rank="0" text="" dxfId="40">
      <formula>$B3 = "Paraxial Lens"</formula>
    </cfRule>
  </conditionalFormatting>
  <conditionalFormatting sqref="N3">
    <cfRule type="expression" priority="52" aboveAverage="0" equalAverage="0" bottom="0" percent="0" rank="0" text="" dxfId="41">
      <formula>$B3 = "Standard"</formula>
    </cfRule>
  </conditionalFormatting>
  <conditionalFormatting sqref="N3">
    <cfRule type="expression" priority="53" aboveAverage="0" equalAverage="0" bottom="0" percent="0" rank="0" text="" dxfId="42">
      <formula>$B3 = "Slit"</formula>
    </cfRule>
  </conditionalFormatting>
  <conditionalFormatting sqref="M4:M6">
    <cfRule type="expression" priority="54" aboveAverage="0" equalAverage="0" bottom="0" percent="0" rank="0" text="" dxfId="43">
      <formula>$B4 = "Prism"</formula>
    </cfRule>
  </conditionalFormatting>
  <conditionalFormatting sqref="M4:M6">
    <cfRule type="expression" priority="55" aboveAverage="0" equalAverage="0" bottom="0" percent="0" rank="0" text="" dxfId="44">
      <formula>$B4 = "Zernike"</formula>
    </cfRule>
  </conditionalFormatting>
  <conditionalFormatting sqref="M4:M6">
    <cfRule type="expression" priority="56" aboveAverage="0" equalAverage="0" bottom="0" percent="0" rank="0" text="" dxfId="45">
      <formula>$B4 = "INIT"</formula>
    </cfRule>
  </conditionalFormatting>
  <conditionalFormatting sqref="N9">
    <cfRule type="expression" priority="57" aboveAverage="0" equalAverage="0" bottom="0" percent="0" rank="0" text="" dxfId="46">
      <formula>$B9 = "Prism"</formula>
    </cfRule>
  </conditionalFormatting>
  <conditionalFormatting sqref="N9">
    <cfRule type="expression" priority="58" aboveAverage="0" equalAverage="0" bottom="0" percent="0" rank="0" text="" dxfId="47">
      <formula>$B9 = "Zernike"</formula>
    </cfRule>
  </conditionalFormatting>
  <conditionalFormatting sqref="N9">
    <cfRule type="expression" priority="59" aboveAverage="0" equalAverage="0" bottom="0" percent="0" rank="0" text="" dxfId="48">
      <formula>$B9 = "INIT"</formula>
    </cfRule>
  </conditionalFormatting>
  <conditionalFormatting sqref="N9">
    <cfRule type="expression" priority="60" aboveAverage="0" equalAverage="0" bottom="0" percent="0" rank="0" text="" dxfId="49">
      <formula>$B9 = "Paraxial Lens"</formula>
    </cfRule>
  </conditionalFormatting>
  <conditionalFormatting sqref="N9">
    <cfRule type="expression" priority="61" aboveAverage="0" equalAverage="0" bottom="0" percent="0" rank="0" text="" dxfId="50">
      <formula>$B9 = "Standard"</formula>
    </cfRule>
  </conditionalFormatting>
  <conditionalFormatting sqref="N9">
    <cfRule type="expression" priority="62" aboveAverage="0" equalAverage="0" bottom="0" percent="0" rank="0" text="" dxfId="51">
      <formula>$B9 = "Slit"</formula>
    </cfRule>
  </conditionalFormatting>
  <conditionalFormatting sqref="N11">
    <cfRule type="expression" priority="63" aboveAverage="0" equalAverage="0" bottom="0" percent="0" rank="0" text="" dxfId="52">
      <formula>$B11 = "Prism"</formula>
    </cfRule>
  </conditionalFormatting>
  <conditionalFormatting sqref="N11">
    <cfRule type="expression" priority="64" aboveAverage="0" equalAverage="0" bottom="0" percent="0" rank="0" text="" dxfId="53">
      <formula>$B11 = "Zernike"</formula>
    </cfRule>
  </conditionalFormatting>
  <conditionalFormatting sqref="N11">
    <cfRule type="expression" priority="65" aboveAverage="0" equalAverage="0" bottom="0" percent="0" rank="0" text="" dxfId="54">
      <formula>$B11 = "INIT"</formula>
    </cfRule>
  </conditionalFormatting>
  <conditionalFormatting sqref="N11">
    <cfRule type="expression" priority="66" aboveAverage="0" equalAverage="0" bottom="0" percent="0" rank="0" text="" dxfId="55">
      <formula>$B11 = "Paraxial Lens"</formula>
    </cfRule>
  </conditionalFormatting>
  <conditionalFormatting sqref="N11">
    <cfRule type="expression" priority="67" aboveAverage="0" equalAverage="0" bottom="0" percent="0" rank="0" text="" dxfId="56">
      <formula>$B11 = "Standard"</formula>
    </cfRule>
  </conditionalFormatting>
  <conditionalFormatting sqref="N11">
    <cfRule type="expression" priority="68" aboveAverage="0" equalAverage="0" bottom="0" percent="0" rank="0" text="" dxfId="57">
      <formula>$B11 = "Slit"</formula>
    </cfRule>
  </conditionalFormatting>
  <conditionalFormatting sqref="N13">
    <cfRule type="expression" priority="69" aboveAverage="0" equalAverage="0" bottom="0" percent="0" rank="0" text="" dxfId="58">
      <formula>$B13 = "Prism"</formula>
    </cfRule>
  </conditionalFormatting>
  <conditionalFormatting sqref="N13">
    <cfRule type="expression" priority="70" aboveAverage="0" equalAverage="0" bottom="0" percent="0" rank="0" text="" dxfId="59">
      <formula>$B13 = "Zernike"</formula>
    </cfRule>
  </conditionalFormatting>
  <conditionalFormatting sqref="N13">
    <cfRule type="expression" priority="71" aboveAverage="0" equalAverage="0" bottom="0" percent="0" rank="0" text="" dxfId="60">
      <formula>$B13 = "INIT"</formula>
    </cfRule>
  </conditionalFormatting>
  <conditionalFormatting sqref="N13">
    <cfRule type="expression" priority="72" aboveAverage="0" equalAverage="0" bottom="0" percent="0" rank="0" text="" dxfId="61">
      <formula>$B13 = "Paraxial Lens"</formula>
    </cfRule>
  </conditionalFormatting>
  <conditionalFormatting sqref="N13">
    <cfRule type="expression" priority="73" aboveAverage="0" equalAverage="0" bottom="0" percent="0" rank="0" text="" dxfId="62">
      <formula>$B13 = "Standard"</formula>
    </cfRule>
  </conditionalFormatting>
  <conditionalFormatting sqref="N13">
    <cfRule type="expression" priority="74" aboveAverage="0" equalAverage="0" bottom="0" percent="0" rank="0" text="" dxfId="63">
      <formula>$B13 = "Slit"</formula>
    </cfRule>
  </conditionalFormatting>
  <dataValidations count="11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:C14 C16:C1006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4 D6:D1006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6:E1006" type="whole">
      <formula1>1</formula1>
      <formula2>0</formula2>
    </dataValidation>
    <dataValidation allowBlank="true" operator="equal" showDropDown="false" showErrorMessage="true" showInputMessage="false" sqref="B26:B1006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4 I9:I11 I13:I15 I26:I1006" type="list">
      <formula1>"SPACE,MIRROR,BK7,SAPPHIRE,SF11,CAF2,ZNSE,BAF2"</formula1>
      <formula2>0</formula2>
    </dataValidation>
    <dataValidation allowBlank="true" operator="equal" showDropDown="false" showErrorMessage="true" showInputMessage="false" sqref="B2:B25" type="list">
      <formula1>"INIT,Coordinate Break,Obscuration,Paraxial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5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4" type="whole">
      <formula1>1</formula1>
      <formula2>0</formula2>
    </dataValidation>
    <dataValidation allowBlank="true" operator="equal" showDropDown="false" showErrorMessage="true" showInputMessage="false" sqref="I5:I8 I12 I16:I20 I22:I25" type="list">
      <formula1>"SPACE,MIRROR,BK7,SAPPHIRE,SF11,CAF2,ZNSE,BAF2"</formula1>
      <formula2>0</formula2>
    </dataValidation>
    <dataValidation allowBlank="true" operator="equal" showDropDown="false" showErrorMessage="true" showInputMessage="false" sqref="I21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56</v>
      </c>
      <c r="B1" s="13" t="n">
        <v>3E-006</v>
      </c>
      <c r="C1" s="0" t="s">
        <v>57</v>
      </c>
    </row>
    <row r="2" customFormat="false" ht="12.8" hidden="false" customHeight="false" outlineLevel="0" collapsed="false">
      <c r="A2" s="0" t="s">
        <v>58</v>
      </c>
      <c r="B2" s="14" t="s">
        <v>30</v>
      </c>
    </row>
    <row r="3" customFormat="false" ht="12.8" hidden="false" customHeight="false" outlineLevel="0" collapsed="false">
      <c r="A3" s="0" t="s">
        <v>59</v>
      </c>
      <c r="B3" s="15" t="n">
        <f aca="false">FALSE()</f>
        <v>0</v>
      </c>
    </row>
    <row r="4" customFormat="false" ht="12.8" hidden="false" customHeight="false" outlineLevel="0" collapsed="false">
      <c r="A4" s="1" t="s">
        <v>60</v>
      </c>
      <c r="B4" s="16" t="s">
        <v>1</v>
      </c>
    </row>
    <row r="5" customFormat="false" ht="12.8" hidden="false" customHeight="false" outlineLevel="0" collapsed="false">
      <c r="A5" s="0" t="n">
        <v>0</v>
      </c>
      <c r="B5" s="17" t="n">
        <v>0</v>
      </c>
    </row>
    <row r="6" customFormat="false" ht="12.8" hidden="false" customHeight="false" outlineLevel="0" collapsed="false">
      <c r="A6" s="0" t="n">
        <v>1</v>
      </c>
      <c r="B6" s="17" t="n">
        <v>0</v>
      </c>
    </row>
    <row r="7" customFormat="false" ht="12.8" hidden="false" customHeight="false" outlineLevel="0" collapsed="false">
      <c r="A7" s="0" t="n">
        <v>2</v>
      </c>
      <c r="B7" s="17" t="n">
        <v>0</v>
      </c>
    </row>
    <row r="8" customFormat="false" ht="12.8" hidden="false" customHeight="false" outlineLevel="0" collapsed="false">
      <c r="A8" s="0" t="n">
        <v>3</v>
      </c>
      <c r="B8" s="17" t="n">
        <v>5.0917</v>
      </c>
    </row>
    <row r="9" customFormat="false" ht="12.8" hidden="false" customHeight="false" outlineLevel="0" collapsed="false">
      <c r="A9" s="0" t="n">
        <v>4</v>
      </c>
      <c r="B9" s="17" t="n">
        <v>-1.4367</v>
      </c>
    </row>
    <row r="10" customFormat="false" ht="12.8" hidden="false" customHeight="false" outlineLevel="0" collapsed="false">
      <c r="A10" s="0" t="n">
        <v>5</v>
      </c>
      <c r="B10" s="17" t="n">
        <v>0.0439</v>
      </c>
    </row>
    <row r="11" customFormat="false" ht="12.8" hidden="false" customHeight="false" outlineLevel="0" collapsed="false">
      <c r="A11" s="0" t="n">
        <v>6</v>
      </c>
      <c r="B11" s="17" t="n">
        <v>0.0003</v>
      </c>
    </row>
    <row r="12" customFormat="false" ht="12.8" hidden="false" customHeight="false" outlineLevel="0" collapsed="false">
      <c r="A12" s="0" t="n">
        <v>7</v>
      </c>
      <c r="B12" s="17" t="n">
        <v>-0.0168</v>
      </c>
    </row>
    <row r="13" customFormat="false" ht="12.8" hidden="false" customHeight="false" outlineLevel="0" collapsed="false">
      <c r="A13" s="0" t="n">
        <v>8</v>
      </c>
      <c r="B13" s="17" t="n">
        <v>0.284</v>
      </c>
    </row>
    <row r="14" customFormat="false" ht="12.8" hidden="false" customHeight="false" outlineLevel="0" collapsed="false">
      <c r="A14" s="0" t="n">
        <v>9</v>
      </c>
      <c r="B14" s="17" t="n">
        <v>0.6854</v>
      </c>
    </row>
    <row r="15" customFormat="false" ht="12.8" hidden="false" customHeight="false" outlineLevel="0" collapsed="false">
      <c r="A15" s="0" t="n">
        <v>10</v>
      </c>
      <c r="B15" s="17" t="n">
        <v>-0.334</v>
      </c>
    </row>
    <row r="16" customFormat="false" ht="12.8" hidden="false" customHeight="false" outlineLevel="0" collapsed="false">
      <c r="A16" s="0" t="n">
        <v>11</v>
      </c>
      <c r="B16" s="17" t="n">
        <v>0.3551</v>
      </c>
    </row>
    <row r="17" customFormat="false" ht="12.8" hidden="false" customHeight="false" outlineLevel="0" collapsed="false">
      <c r="A17" s="0" t="n">
        <v>12</v>
      </c>
      <c r="B17" s="17" t="n">
        <v>-0.2928</v>
      </c>
    </row>
    <row r="18" customFormat="false" ht="12.8" hidden="false" customHeight="false" outlineLevel="0" collapsed="false">
      <c r="A18" s="0" t="n">
        <v>13</v>
      </c>
      <c r="B18" s="17" t="n">
        <v>-0.0011</v>
      </c>
    </row>
    <row r="19" customFormat="false" ht="12.8" hidden="false" customHeight="false" outlineLevel="0" collapsed="false">
      <c r="A19" s="0" t="n">
        <v>14</v>
      </c>
      <c r="B19" s="17" t="n">
        <v>-0.0012</v>
      </c>
    </row>
    <row r="20" customFormat="false" ht="12.8" hidden="false" customHeight="false" outlineLevel="0" collapsed="false">
      <c r="A20" s="0" t="n">
        <v>15</v>
      </c>
      <c r="B20" s="17" t="n">
        <v>0.0007</v>
      </c>
    </row>
    <row r="21" customFormat="false" ht="12.8" hidden="false" customHeight="false" outlineLevel="0" collapsed="false">
      <c r="A21" s="0" t="n">
        <v>16</v>
      </c>
      <c r="B21" s="17" t="n">
        <v>0.0022</v>
      </c>
    </row>
    <row r="22" customFormat="false" ht="12.8" hidden="false" customHeight="false" outlineLevel="0" collapsed="false">
      <c r="A22" s="0" t="n">
        <v>17</v>
      </c>
      <c r="B22" s="17" t="n">
        <v>-0.0012</v>
      </c>
    </row>
    <row r="23" customFormat="false" ht="12.8" hidden="false" customHeight="false" outlineLevel="0" collapsed="false">
      <c r="A23" s="0" t="n">
        <v>18</v>
      </c>
      <c r="B23" s="17" t="n">
        <v>-0.0108</v>
      </c>
    </row>
    <row r="24" customFormat="false" ht="12.8" hidden="false" customHeight="false" outlineLevel="0" collapsed="false">
      <c r="A24" s="0" t="n">
        <v>19</v>
      </c>
      <c r="B24" s="17" t="n">
        <v>-0.0164</v>
      </c>
    </row>
    <row r="25" customFormat="false" ht="12.8" hidden="false" customHeight="false" outlineLevel="0" collapsed="false">
      <c r="A25" s="0" t="n">
        <v>20</v>
      </c>
      <c r="B25" s="17" t="n">
        <v>-0.1403</v>
      </c>
    </row>
    <row r="26" customFormat="false" ht="12.8" hidden="false" customHeight="false" outlineLevel="0" collapsed="false">
      <c r="A26" s="0" t="n">
        <v>21</v>
      </c>
      <c r="B26" s="17" t="n">
        <v>0.1089</v>
      </c>
    </row>
    <row r="27" customFormat="false" ht="12.8" hidden="false" customHeight="false" outlineLevel="0" collapsed="false">
      <c r="A27" s="0" t="n">
        <v>22</v>
      </c>
      <c r="B27" s="17" t="n">
        <v>-0.1762</v>
      </c>
    </row>
    <row r="28" customFormat="false" ht="12.8" hidden="false" customHeight="false" outlineLevel="0" collapsed="false">
      <c r="A28" s="0" t="n">
        <v>23</v>
      </c>
      <c r="B28" s="17" t="n">
        <v>0.3467</v>
      </c>
    </row>
    <row r="29" customFormat="false" ht="12.8" hidden="false" customHeight="false" outlineLevel="0" collapsed="false">
      <c r="A29" s="0" t="n">
        <v>24</v>
      </c>
      <c r="B29" s="17" t="n">
        <v>-0.1763</v>
      </c>
    </row>
    <row r="30" customFormat="false" ht="12.8" hidden="false" customHeight="false" outlineLevel="0" collapsed="false">
      <c r="A30" s="0" t="n">
        <v>25</v>
      </c>
      <c r="B30" s="17" t="n">
        <v>0</v>
      </c>
    </row>
    <row r="31" customFormat="false" ht="12.8" hidden="false" customHeight="false" outlineLevel="0" collapsed="false">
      <c r="A31" s="0" t="n">
        <v>26</v>
      </c>
      <c r="B31" s="17" t="n">
        <v>-0.0002</v>
      </c>
    </row>
    <row r="32" customFormat="false" ht="12.8" hidden="false" customHeight="false" outlineLevel="0" collapsed="false">
      <c r="A32" s="0" t="n">
        <v>27</v>
      </c>
      <c r="B32" s="17" t="n">
        <v>0.0007</v>
      </c>
    </row>
    <row r="33" customFormat="false" ht="12.8" hidden="false" customHeight="false" outlineLevel="0" collapsed="false">
      <c r="A33" s="0" t="n">
        <v>28</v>
      </c>
      <c r="B33" s="17" t="n">
        <v>-0.0007</v>
      </c>
    </row>
    <row r="34" customFormat="false" ht="12.8" hidden="false" customHeight="false" outlineLevel="0" collapsed="false">
      <c r="A34" s="0" t="n">
        <v>29</v>
      </c>
      <c r="B34" s="17" t="n">
        <v>-0.0002</v>
      </c>
    </row>
    <row r="35" customFormat="false" ht="12.8" hidden="false" customHeight="false" outlineLevel="0" collapsed="false">
      <c r="A35" s="0" t="n">
        <v>30</v>
      </c>
      <c r="B35" s="17" t="n">
        <v>0.0009</v>
      </c>
    </row>
    <row r="36" customFormat="false" ht="12.8" hidden="false" customHeight="false" outlineLevel="0" collapsed="false">
      <c r="A36" s="0" t="n">
        <v>31</v>
      </c>
      <c r="B36" s="17" t="n">
        <v>-0.0004</v>
      </c>
    </row>
    <row r="37" customFormat="false" ht="12.8" hidden="false" customHeight="false" outlineLevel="0" collapsed="false">
      <c r="A37" s="0" t="n">
        <v>32</v>
      </c>
      <c r="B37" s="17" t="n">
        <v>-0.0527</v>
      </c>
    </row>
    <row r="38" customFormat="false" ht="12.8" hidden="false" customHeight="false" outlineLevel="0" collapsed="false">
      <c r="A38" s="0" t="n">
        <v>33</v>
      </c>
      <c r="B38" s="17" t="n">
        <v>0.0166</v>
      </c>
    </row>
    <row r="39" customFormat="false" ht="12.8" hidden="false" customHeight="false" outlineLevel="0" collapsed="false">
      <c r="A39" s="0" t="n">
        <v>34</v>
      </c>
      <c r="B39" s="17" t="n">
        <v>-0.0143</v>
      </c>
    </row>
    <row r="40" customFormat="false" ht="12.8" hidden="false" customHeight="false" outlineLevel="0" collapsed="false">
      <c r="A40" s="0" t="n">
        <v>35</v>
      </c>
      <c r="B40" s="17" t="n">
        <v>0.056</v>
      </c>
    </row>
    <row r="42" customFormat="false" ht="12.8" hidden="false" customHeight="false" outlineLevel="0" collapsed="false">
      <c r="B42" s="13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2021-12-23T14:35:36Z</dcterms:modified>
  <cp:revision>493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