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<sst xmlns="http://schemas.openxmlformats.org/spreadsheetml/2006/main" count="84" uniqueCount="58">
  <si>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</si>
  <si>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</si>
  <si>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</si>
  <si>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</si>
  <si>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</si>
  <si>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</si>
  <si>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</si>
  <si>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</si>
  <si>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</si>
  <si>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</si>
  <si>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</si>
  <si>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</si>
  <si>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</si>
  <si>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</si>
  <si>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</si>
  <si>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</si>
  <si>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</si>
  <si>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</si>
  <si>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</si>
  <si>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</si>
  <si>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</si>
  <si>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</si>
  <si>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</si>
  <si>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</si>
  <si>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</si>
  <si>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</si>
  <si>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</si>
  <si>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</si>
  <si>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</si>
  <si>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</si>
  <si>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</si>
  <si>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</si>
  <si>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</si>
  <si>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</si>
  <si>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</si>
  <si>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</si>
  <si>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</si>
  <si>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</si>
  <si>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</si>
  <si>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</si>
  <si>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</si>
  <si>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</si>
  <si>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</si>
  <si>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</si>
  <si>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</si>
  <si>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</si>
  <si>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Paraxial Lens</t>
  </si>
  <si>
    <t xml:space="preserve">M7</t>
  </si>
  <si>
    <t xml:space="preserve">Slit</t>
  </si>
  <si>
    <t xml:space="preserve">L1</t>
  </si>
  <si>
    <t xml:space="preserve">Prism</t>
  </si>
  <si>
    <t xml:space="preserve">L2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</si>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</sst>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3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3.95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ColWidth="11.6601562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f aca="false">A2+1</f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f aca="false">A3+1</f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f aca="false">A4+1</f>
        <v>4</v>
      </c>
      <c r="B5" s="5" t="s">
        <v>30</v>
      </c>
      <c r="C5" s="4"/>
      <c r="D5" s="4" t="n">
        <v>1</v>
      </c>
      <c r="E5" s="4" t="n">
        <v>1</v>
      </c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f aca="false">A5+1</f>
        <v>5</v>
      </c>
      <c r="B6" s="5" t="s">
        <v>30</v>
      </c>
      <c r="C6" s="4"/>
      <c r="D6" s="4"/>
      <c r="E6" s="4" t="n">
        <v>1</v>
      </c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f aca="false">A6+1</f>
        <v>6</v>
      </c>
      <c r="B7" s="5" t="s">
        <v>30</v>
      </c>
      <c r="C7" s="4"/>
      <c r="D7" s="4"/>
      <c r="E7" s="4" t="n">
        <v>1</v>
      </c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f aca="false">A7+1</f>
        <v>7</v>
      </c>
      <c r="B8" s="5" t="s">
        <v>30</v>
      </c>
      <c r="C8" s="4"/>
      <c r="D8" s="4"/>
      <c r="E8" s="4" t="n">
        <v>1</v>
      </c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f aca="false">A8+1</f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f aca="false">A9+1</f>
        <v>9</v>
      </c>
      <c r="B10" s="5" t="s">
        <v>30</v>
      </c>
      <c r="C10" s="4"/>
      <c r="D10" s="4"/>
      <c r="E10" s="4" t="n">
        <v>1</v>
      </c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" hidden="false" customHeight="false" outlineLevel="0" collapsed="false">
      <c r="A11" s="4" t="n">
        <f aca="false">A10+1</f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" hidden="false" customHeight="false" outlineLevel="0" collapsed="false">
      <c r="A12" s="4" t="n">
        <f aca="false">A11+1</f>
        <v>11</v>
      </c>
      <c r="B12" s="5" t="s">
        <v>30</v>
      </c>
      <c r="C12" s="4"/>
      <c r="D12" s="4"/>
      <c r="E12" s="4" t="n">
        <v>1</v>
      </c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" hidden="false" customHeight="false" outlineLevel="0" collapsed="false">
      <c r="A13" s="4" t="n">
        <f aca="false">A12+1</f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" hidden="false" customHeight="false" outlineLevel="0" collapsed="false">
      <c r="A14" s="4" t="n">
        <f aca="false">A13+1</f>
        <v>13</v>
      </c>
      <c r="B14" s="5" t="s">
        <v>30</v>
      </c>
      <c r="C14" s="4"/>
      <c r="D14" s="4"/>
      <c r="E14" s="4" t="n">
        <v>1</v>
      </c>
      <c r="F14" s="4" t="s">
        <v>42</v>
      </c>
      <c r="G14" s="7" t="s">
        <v>35</v>
      </c>
      <c r="H14" s="9" t="n">
        <f aca="false">0.448168+0.248982+0.009959+0.029878+0.117679+0.232777</f>
        <v>1.087443</v>
      </c>
      <c r="I14" s="6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" hidden="false" customHeight="false" outlineLevel="0" collapsed="false">
      <c r="A15" s="4" t="n">
        <f aca="false">A14+1</f>
        <v>14</v>
      </c>
      <c r="B15" s="5" t="s">
        <v>43</v>
      </c>
      <c r="C15" s="4" t="n">
        <v>1</v>
      </c>
      <c r="D15" s="6"/>
      <c r="E15" s="4" t="n">
        <v>1</v>
      </c>
      <c r="F15" s="4" t="s">
        <v>44</v>
      </c>
      <c r="G15" s="6"/>
      <c r="H15" s="6"/>
      <c r="I15" s="6"/>
      <c r="J15" s="4" t="n">
        <v>0.02</v>
      </c>
      <c r="K15" s="4" t="n">
        <v>0.0067</v>
      </c>
      <c r="L15" s="6"/>
      <c r="M15" s="6"/>
      <c r="N15" s="4"/>
      <c r="O15" s="4"/>
      <c r="P15" s="10" t="s">
        <v>45</v>
      </c>
      <c r="Q15" s="4"/>
      <c r="R15" s="4"/>
    </row>
    <row r="16" customFormat="false" ht="12.8" hidden="false" customHeight="false" outlineLevel="0" collapsed="false">
      <c r="A16" s="4" t="n">
        <f aca="false">A15+1</f>
        <v>15</v>
      </c>
      <c r="B16" s="5" t="s">
        <v>46</v>
      </c>
      <c r="C16" s="4"/>
      <c r="D16" s="4"/>
      <c r="E16" s="4" t="n">
        <v>1</v>
      </c>
      <c r="F16" s="4" t="s">
        <v>47</v>
      </c>
      <c r="G16" s="11" t="n">
        <f aca="false">0.471554/2</f>
        <v>0.235777</v>
      </c>
      <c r="H16" s="11" t="n">
        <f aca="false">G16</f>
        <v>0.235777</v>
      </c>
      <c r="I16" s="6"/>
      <c r="J16" s="4" t="n">
        <v>0.0189</v>
      </c>
      <c r="K16" s="4" t="n">
        <v>0.0159</v>
      </c>
      <c r="L16" s="4"/>
      <c r="M16" s="4"/>
      <c r="N16" s="4"/>
      <c r="O16" s="4"/>
      <c r="P16" s="4"/>
      <c r="Q16" s="4"/>
      <c r="R16" s="4"/>
    </row>
    <row r="17" customFormat="false" ht="12.8" hidden="false" customHeight="false" outlineLevel="0" collapsed="false">
      <c r="A17" s="4" t="n">
        <f aca="false">A16+1</f>
        <v>16</v>
      </c>
      <c r="B17" s="5" t="s">
        <v>48</v>
      </c>
      <c r="C17" s="4"/>
      <c r="D17" s="4"/>
      <c r="E17" s="4" t="n">
        <v>1</v>
      </c>
      <c r="F17" s="4" t="s">
        <v>48</v>
      </c>
      <c r="G17" s="11" t="s">
        <v>35</v>
      </c>
      <c r="H17" s="11" t="n">
        <f aca="false">G18</f>
        <v>0.10698</v>
      </c>
      <c r="I17" s="6"/>
      <c r="J17" s="4" t="n">
        <v>0.001324</v>
      </c>
      <c r="K17" s="4" t="n">
        <v>0.0012</v>
      </c>
      <c r="L17" s="4"/>
      <c r="M17" s="4"/>
      <c r="N17" s="4"/>
      <c r="O17" s="4"/>
      <c r="P17" s="4"/>
      <c r="Q17" s="4"/>
      <c r="R17" s="4"/>
    </row>
    <row r="18" customFormat="false" ht="12.8" hidden="false" customHeight="false" outlineLevel="0" collapsed="false">
      <c r="A18" s="4" t="n">
        <f aca="false">A17+1</f>
        <v>17</v>
      </c>
      <c r="B18" s="5" t="s">
        <v>46</v>
      </c>
      <c r="C18" s="4"/>
      <c r="D18" s="4"/>
      <c r="E18" s="4" t="n">
        <v>1</v>
      </c>
      <c r="F18" s="4" t="s">
        <v>49</v>
      </c>
      <c r="G18" s="11" t="n">
        <v>0.10698</v>
      </c>
      <c r="H18" s="11" t="n">
        <f aca="false">0.113175+0.047648</f>
        <v>0.160823</v>
      </c>
      <c r="I18" s="6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f aca="false">A18+1</f>
        <v>18</v>
      </c>
      <c r="B19" s="5" t="s">
        <v>50</v>
      </c>
      <c r="C19" s="4"/>
      <c r="D19" s="4"/>
      <c r="E19" s="4" t="n">
        <v>1</v>
      </c>
      <c r="F19" s="4" t="s">
        <v>50</v>
      </c>
      <c r="G19" s="6"/>
      <c r="H19" s="6" t="n">
        <v>0.47648</v>
      </c>
      <c r="I19" s="6"/>
      <c r="J19" s="4"/>
      <c r="K19" s="4"/>
      <c r="L19" s="4"/>
      <c r="M19" s="4"/>
      <c r="N19" s="4"/>
      <c r="O19" s="4"/>
      <c r="P19" s="4"/>
      <c r="Q19" s="0" t="n">
        <v>1</v>
      </c>
      <c r="R19" s="0" t="n">
        <v>1.514</v>
      </c>
    </row>
    <row r="20" customFormat="false" ht="12.8" hidden="false" customHeight="false" outlineLevel="0" collapsed="false">
      <c r="A20" s="4" t="n">
        <f aca="false">A19+1</f>
        <v>19</v>
      </c>
      <c r="B20" s="5" t="s">
        <v>46</v>
      </c>
      <c r="C20" s="4"/>
      <c r="D20" s="4"/>
      <c r="E20" s="4" t="n">
        <v>1</v>
      </c>
      <c r="F20" s="4" t="s">
        <v>51</v>
      </c>
      <c r="G20" s="6" t="n">
        <v>0.13729</v>
      </c>
      <c r="H20" s="6" t="n">
        <f aca="false">G20</f>
        <v>0.13729</v>
      </c>
      <c r="I20" s="6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2.8" hidden="false" customHeight="false" outlineLevel="0" collapsed="false">
      <c r="A21" s="4" t="n">
        <f aca="false">A20+1</f>
        <v>20</v>
      </c>
      <c r="B21" s="5" t="s">
        <v>30</v>
      </c>
      <c r="C21" s="4"/>
      <c r="D21" s="4"/>
      <c r="E21" s="4" t="n">
        <v>1</v>
      </c>
      <c r="F21" s="4" t="s">
        <v>52</v>
      </c>
      <c r="G21" s="6" t="s">
        <v>35</v>
      </c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</row>
  </sheetData>
  <conditionalFormatting sqref="G1:G4 I1:P1 I9:L11 G9 G11 G13 G15 G19 G22:G1048576 I13:L13 L12 I3:L4 I2 L2:P2 I19:P1048576 I14:I18 L16:P18 L14 N5:P8 P3:P4 N10:P10 P9 N12:P12 P11 N14:P14 P13 L15:O15 J7:M7 J14:K15">
    <cfRule type="expression" priority="2" aboveAverage="0" equalAverage="0" bottom="0" percent="0" rank="0" text="" dxfId="0">
      <formula>$B1 = "Prism"</formula>
    </cfRule>
  </conditionalFormatting>
  <conditionalFormatting sqref="D1:D4 G1:I4 L1:O2 Q1:R18 D6:D1048576 L15:O1048576 G9:I9 G11:I11 I10 G15:I15 H12 G13 I13:I14 G22:I1048576 G19 I16:I20 H21:I21 L9:L14 L3:L4 N5:O8 N10:O10 N12:O12 N14:O14 Q20:R1048576 L7:M7">
    <cfRule type="expression" priority="3" aboveAverage="0" equalAverage="0" bottom="0" percent="0" rank="0" text="" dxfId="1">
      <formula>$B1 = "Zernike"</formula>
    </cfRule>
  </conditionalFormatting>
  <conditionalFormatting sqref="C1:D4 G1:I4 L1:R2 C16:D1048576 D15 C6:D14 C5 L16:R18 G9:I9 G11:I11 I10 G15:I15 H12 G13 I13:I14 G22:I1048576 G19 I16:I20 H21:I21 L9:L14 L3:L4 N5:R8 P3:R4 N10:R10 P9:R9 N12:R12 P11:R11 N14:R14 P13:R13 L15:O15 Q15:R15 L20:R1048576 L19:P19 L7:M7">
    <cfRule type="expression" priority="4" aboveAverage="0" equalAverage="0" bottom="0" percent="0" rank="0" text="" dxfId="2">
      <formula>$B1 = "INIT"</formula>
    </cfRule>
  </conditionalFormatting>
  <conditionalFormatting sqref="D1:D4 G1:G4 I1:K1 P1:R14 D6:D1048576 I9:K11 G9 G11 G13 G15 G19 G22:G1048576 I13:K13 I3:K4 I2 I19:K1048576 I14:I18 P16:R18 Q15:R15 P20:R1048576 P19 J7:K7 J14:K15">
    <cfRule type="expression" priority="5" aboveAverage="0" equalAverage="0" bottom="0" percent="0" rank="0" text="" dxfId="3">
      <formula>$B1 = "Coordinate Break"</formula>
    </cfRule>
  </conditionalFormatting>
  <conditionalFormatting sqref="I1:I4 N1:R2 I9:I11 I13:I1048576 N5:R8 P3:R4 N10:R10 P9:R9 N12:R12 P11:R11 N14:R14 P13:R13 N16:R18 N15:O15 Q15:R15 N20:R1048576 N19:P19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N14:R14 P13:R13 N16:R18 N15:O15 Q15:R15 N20:R1048576 N19:P19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C15">
    <cfRule type="expression" priority="10" aboveAverage="0" equalAverage="0" bottom="0" percent="0" rank="0" text="" dxfId="8">
      <formula>$B15 = "INIT"</formula>
    </cfRule>
  </conditionalFormatting>
  <conditionalFormatting sqref="D5">
    <cfRule type="expression" priority="11" aboveAverage="0" equalAverage="0" bottom="0" percent="0" rank="0" text="" dxfId="9">
      <formula>$B5 = "Zernike"</formula>
    </cfRule>
  </conditionalFormatting>
  <conditionalFormatting sqref="D5">
    <cfRule type="expression" priority="12" aboveAverage="0" equalAverage="0" bottom="0" percent="0" rank="0" text="" dxfId="10">
      <formula>$B5 = "INIT"</formula>
    </cfRule>
  </conditionalFormatting>
  <conditionalFormatting sqref="D5">
    <cfRule type="expression" priority="13" aboveAverage="0" equalAverage="0" bottom="0" percent="0" rank="0" text="" dxfId="11">
      <formula>$B5 = "Coordinate Break"</formula>
    </cfRule>
  </conditionalFormatting>
  <conditionalFormatting sqref="G5:G8 I5:I8 J5:L6 J8:L8">
    <cfRule type="expression" priority="14" aboveAverage="0" equalAverage="0" bottom="0" percent="0" rank="0" text="" dxfId="12">
      <formula>$B5 = "Prism"</formula>
    </cfRule>
  </conditionalFormatting>
  <conditionalFormatting sqref="J8:K8 J5:K6">
    <cfRule type="expression" priority="15" aboveAverage="0" equalAverage="0" bottom="0" percent="0" rank="0" text="" dxfId="13">
      <formula>$B5 = "Coordinate Break"</formula>
    </cfRule>
  </conditionalFormatting>
  <conditionalFormatting sqref="G5:I8 L8 L5:L6">
    <cfRule type="expression" priority="16" aboveAverage="0" equalAverage="0" bottom="0" percent="0" rank="0" text="" dxfId="14">
      <formula>$B5 = "Zernike"</formula>
    </cfRule>
  </conditionalFormatting>
  <conditionalFormatting sqref="G5:I8 L8 L5:L6">
    <cfRule type="expression" priority="17" aboveAverage="0" equalAverage="0" bottom="0" percent="0" rank="0" text="" dxfId="15">
      <formula>$B5 = "INIT"</formula>
    </cfRule>
  </conditionalFormatting>
  <conditionalFormatting sqref="G5:G8 I5:I8">
    <cfRule type="expression" priority="18" aboveAverage="0" equalAverage="0" bottom="0" percent="0" rank="0" text="" dxfId="16">
      <formula>$B5 = "Coordinate Break"</formula>
    </cfRule>
  </conditionalFormatting>
  <conditionalFormatting sqref="I5:I8">
    <cfRule type="expression" priority="19" aboveAverage="0" equalAverage="0" bottom="0" percent="0" rank="0" text="" dxfId="17">
      <formula>$B5 = "Paraxial Lens"</formula>
    </cfRule>
  </conditionalFormatting>
  <conditionalFormatting sqref="I5:I8">
    <cfRule type="expression" priority="20" aboveAverage="0" equalAverage="0" bottom="0" percent="0" rank="0" text="" dxfId="18">
      <formula>$B5 = "Slit"</formula>
    </cfRule>
  </conditionalFormatting>
  <conditionalFormatting sqref="G10">
    <cfRule type="expression" priority="21" aboveAverage="0" equalAverage="0" bottom="0" percent="0" rank="0" text="" dxfId="19">
      <formula>$B10 = "Prism"</formula>
    </cfRule>
  </conditionalFormatting>
  <conditionalFormatting sqref="G10:H10">
    <cfRule type="expression" priority="22" aboveAverage="0" equalAverage="0" bottom="0" percent="0" rank="0" text="" dxfId="20">
      <formula>$B10 = "Zernike"</formula>
    </cfRule>
  </conditionalFormatting>
  <conditionalFormatting sqref="G10:H10">
    <cfRule type="expression" priority="23" aboveAverage="0" equalAverage="0" bottom="0" percent="0" rank="0" text="" dxfId="21">
      <formula>$B10 = "INIT"</formula>
    </cfRule>
  </conditionalFormatting>
  <conditionalFormatting sqref="G10">
    <cfRule type="expression" priority="24" aboveAverage="0" equalAverage="0" bottom="0" percent="0" rank="0" text="" dxfId="22">
      <formula>$B10 = "Coordinate Break"</formula>
    </cfRule>
  </conditionalFormatting>
  <conditionalFormatting sqref="G12">
    <cfRule type="expression" priority="25" aboveAverage="0" equalAverage="0" bottom="0" percent="0" rank="0" text="" dxfId="23">
      <formula>$B12 = "Prism"</formula>
    </cfRule>
  </conditionalFormatting>
  <conditionalFormatting sqref="G12">
    <cfRule type="expression" priority="26" aboveAverage="0" equalAverage="0" bottom="0" percent="0" rank="0" text="" dxfId="24">
      <formula>$B12 = "Zernike"</formula>
    </cfRule>
  </conditionalFormatting>
  <conditionalFormatting sqref="G12">
    <cfRule type="expression" priority="27" aboveAverage="0" equalAverage="0" bottom="0" percent="0" rank="0" text="" dxfId="25">
      <formula>$B12 = "INIT"</formula>
    </cfRule>
  </conditionalFormatting>
  <conditionalFormatting sqref="G12">
    <cfRule type="expression" priority="28" aboveAverage="0" equalAverage="0" bottom="0" percent="0" rank="0" text="" dxfId="26">
      <formula>$B12 = "Coordinate Break"</formula>
    </cfRule>
  </conditionalFormatting>
  <conditionalFormatting sqref="H13:H14">
    <cfRule type="expression" priority="29" aboveAverage="0" equalAverage="0" bottom="0" percent="0" rank="0" text="" dxfId="27">
      <formula>$B13 = "Zernike"</formula>
    </cfRule>
  </conditionalFormatting>
  <conditionalFormatting sqref="H13:H14">
    <cfRule type="expression" priority="30" aboveAverage="0" equalAverage="0" bottom="0" percent="0" rank="0" text="" dxfId="28">
      <formula>$B13 = "INIT"</formula>
    </cfRule>
  </conditionalFormatting>
  <conditionalFormatting sqref="G14">
    <cfRule type="expression" priority="31" aboveAverage="0" equalAverage="0" bottom="0" percent="0" rank="0" text="" dxfId="29">
      <formula>$B14 = "Prism"</formula>
    </cfRule>
  </conditionalFormatting>
  <conditionalFormatting sqref="G14">
    <cfRule type="expression" priority="32" aboveAverage="0" equalAverage="0" bottom="0" percent="0" rank="0" text="" dxfId="30">
      <formula>$B14 = "Zernike"</formula>
    </cfRule>
  </conditionalFormatting>
  <conditionalFormatting sqref="G14">
    <cfRule type="expression" priority="33" aboveAverage="0" equalAverage="0" bottom="0" percent="0" rank="0" text="" dxfId="31">
      <formula>$B14 = "INIT"</formula>
    </cfRule>
  </conditionalFormatting>
  <conditionalFormatting sqref="G14">
    <cfRule type="expression" priority="34" aboveAverage="0" equalAverage="0" bottom="0" percent="0" rank="0" text="" dxfId="32">
      <formula>$B14 = "Coordinate Break"</formula>
    </cfRule>
  </conditionalFormatting>
  <conditionalFormatting sqref="G16:G18">
    <cfRule type="expression" priority="35" aboveAverage="0" equalAverage="0" bottom="0" percent="0" rank="0" text="" dxfId="33">
      <formula>$B16 = "Prism"</formula>
    </cfRule>
  </conditionalFormatting>
  <conditionalFormatting sqref="G16:H18">
    <cfRule type="expression" priority="36" aboveAverage="0" equalAverage="0" bottom="0" percent="0" rank="0" text="" dxfId="34">
      <formula>$B16 = "Zernike"</formula>
    </cfRule>
  </conditionalFormatting>
  <conditionalFormatting sqref="G16:H18">
    <cfRule type="expression" priority="37" aboveAverage="0" equalAverage="0" bottom="0" percent="0" rank="0" text="" dxfId="35">
      <formula>$B16 = "INIT"</formula>
    </cfRule>
  </conditionalFormatting>
  <conditionalFormatting sqref="G16:G18">
    <cfRule type="expression" priority="38" aboveAverage="0" equalAverage="0" bottom="0" percent="0" rank="0" text="" dxfId="36">
      <formula>$B16 = "Coordinate Break"</formula>
    </cfRule>
  </conditionalFormatting>
  <conditionalFormatting sqref="H19:H20">
    <cfRule type="expression" priority="39" aboveAverage="0" equalAverage="0" bottom="0" percent="0" rank="0" text="" dxfId="37">
      <formula>$B19 = "Zernike"</formula>
    </cfRule>
  </conditionalFormatting>
  <conditionalFormatting sqref="H19:H20">
    <cfRule type="expression" priority="40" aboveAverage="0" equalAverage="0" bottom="0" percent="0" rank="0" text="" dxfId="38">
      <formula>$B19 = "INIT"</formula>
    </cfRule>
  </conditionalFormatting>
  <conditionalFormatting sqref="G20:G21">
    <cfRule type="expression" priority="41" aboveAverage="0" equalAverage="0" bottom="0" percent="0" rank="0" text="" dxfId="39">
      <formula>$B20 = "Prism"</formula>
    </cfRule>
  </conditionalFormatting>
  <conditionalFormatting sqref="G20:G21">
    <cfRule type="expression" priority="42" aboveAverage="0" equalAverage="0" bottom="0" percent="0" rank="0" text="" dxfId="40">
      <formula>$B20 = "Zernike"</formula>
    </cfRule>
  </conditionalFormatting>
  <conditionalFormatting sqref="G20:G21">
    <cfRule type="expression" priority="43" aboveAverage="0" equalAverage="0" bottom="0" percent="0" rank="0" text="" dxfId="41">
      <formula>$B20 = "INIT"</formula>
    </cfRule>
  </conditionalFormatting>
  <conditionalFormatting sqref="G20:G21">
    <cfRule type="expression" priority="44" aboveAverage="0" equalAverage="0" bottom="0" percent="0" rank="0" text="" dxfId="42">
      <formula>$B20 = "Coordinate Break"</formula>
    </cfRule>
  </conditionalFormatting>
  <conditionalFormatting sqref="I12:K12">
    <cfRule type="expression" priority="45" aboveAverage="0" equalAverage="0" bottom="0" percent="0" rank="0" text="" dxfId="43">
      <formula>$B12 = "Prism"</formula>
    </cfRule>
  </conditionalFormatting>
  <conditionalFormatting sqref="J12:K12">
    <cfRule type="expression" priority="46" aboveAverage="0" equalAverage="0" bottom="0" percent="0" rank="0" text="" dxfId="44">
      <formula>$B12 = "Coordinate Break"</formula>
    </cfRule>
  </conditionalFormatting>
  <conditionalFormatting sqref="I12">
    <cfRule type="expression" priority="47" aboveAverage="0" equalAverage="0" bottom="0" percent="0" rank="0" text="" dxfId="45">
      <formula>$B12 = "Zernike"</formula>
    </cfRule>
  </conditionalFormatting>
  <conditionalFormatting sqref="I12">
    <cfRule type="expression" priority="48" aboveAverage="0" equalAverage="0" bottom="0" percent="0" rank="0" text="" dxfId="46">
      <formula>$B12 = "INIT"</formula>
    </cfRule>
  </conditionalFormatting>
  <conditionalFormatting sqref="I12">
    <cfRule type="expression" priority="49" aboveAverage="0" equalAverage="0" bottom="0" percent="0" rank="0" text="" dxfId="47">
      <formula>$B12 = "Coordinate Break"</formula>
    </cfRule>
  </conditionalFormatting>
  <conditionalFormatting sqref="I12">
    <cfRule type="expression" priority="50" aboveAverage="0" equalAverage="0" bottom="0" percent="0" rank="0" text="" dxfId="48">
      <formula>$B12 = "Paraxial Lens"</formula>
    </cfRule>
  </conditionalFormatting>
  <conditionalFormatting sqref="I12">
    <cfRule type="expression" priority="51" aboveAverage="0" equalAverage="0" bottom="0" percent="0" rank="0" text="" dxfId="49">
      <formula>$B12 = "Slit"</formula>
    </cfRule>
  </conditionalFormatting>
  <conditionalFormatting sqref="J2:K2">
    <cfRule type="expression" priority="52" aboveAverage="0" equalAverage="0" bottom="0" percent="0" rank="0" text="" dxfId="50">
      <formula>$B2 = "Prism"</formula>
    </cfRule>
  </conditionalFormatting>
  <conditionalFormatting sqref="J2:K2">
    <cfRule type="expression" priority="53" aboveAverage="0" equalAverage="0" bottom="0" percent="0" rank="0" text="" dxfId="51">
      <formula>$B2 = "Coordinate Break"</formula>
    </cfRule>
  </conditionalFormatting>
  <conditionalFormatting sqref="J15:K18">
    <cfRule type="expression" priority="54" aboveAverage="0" equalAverage="0" bottom="0" percent="0" rank="0" text="" dxfId="52">
      <formula>$B15 = "Prism"</formula>
    </cfRule>
  </conditionalFormatting>
  <conditionalFormatting sqref="J15:K18">
    <cfRule type="expression" priority="55" aboveAverage="0" equalAverage="0" bottom="0" percent="0" rank="0" text="" dxfId="53">
      <formula>$B15 = "Coordinate Break"</formula>
    </cfRule>
  </conditionalFormatting>
  <conditionalFormatting sqref="M8:M14 M3:M6">
    <cfRule type="expression" priority="56" aboveAverage="0" equalAverage="0" bottom="0" percent="0" rank="0" text="" dxfId="54">
      <formula>$B3 = "Prism"</formula>
    </cfRule>
  </conditionalFormatting>
  <conditionalFormatting sqref="M8:M14 M3:M6">
    <cfRule type="expression" priority="57" aboveAverage="0" equalAverage="0" bottom="0" percent="0" rank="0" text="" dxfId="55">
      <formula>$B3 = "Zernike"</formula>
    </cfRule>
  </conditionalFormatting>
  <conditionalFormatting sqref="M8:M14 M3:M6">
    <cfRule type="expression" priority="58" aboveAverage="0" equalAverage="0" bottom="0" percent="0" rank="0" text="" dxfId="56">
      <formula>$B3 = "INIT"</formula>
    </cfRule>
  </conditionalFormatting>
  <conditionalFormatting sqref="N3:O4">
    <cfRule type="expression" priority="59" aboveAverage="0" equalAverage="0" bottom="0" percent="0" rank="0" text="" dxfId="57">
      <formula>$B3 = "Prism"</formula>
    </cfRule>
  </conditionalFormatting>
  <conditionalFormatting sqref="N3:O4">
    <cfRule type="expression" priority="60" aboveAverage="0" equalAverage="0" bottom="0" percent="0" rank="0" text="" dxfId="58">
      <formula>$B3 = "Zernike"</formula>
    </cfRule>
  </conditionalFormatting>
  <conditionalFormatting sqref="N3:O4">
    <cfRule type="expression" priority="61" aboveAverage="0" equalAverage="0" bottom="0" percent="0" rank="0" text="" dxfId="59">
      <formula>$B3 = "INIT"</formula>
    </cfRule>
  </conditionalFormatting>
  <conditionalFormatting sqref="N3:O4">
    <cfRule type="expression" priority="62" aboveAverage="0" equalAverage="0" bottom="0" percent="0" rank="0" text="" dxfId="60">
      <formula>$B3 = "Paraxial Lens"</formula>
    </cfRule>
  </conditionalFormatting>
  <conditionalFormatting sqref="N3:O4">
    <cfRule type="expression" priority="63" aboveAverage="0" equalAverage="0" bottom="0" percent="0" rank="0" text="" dxfId="61">
      <formula>$B3 = "Standard"</formula>
    </cfRule>
  </conditionalFormatting>
  <conditionalFormatting sqref="N3:O4">
    <cfRule type="expression" priority="64" aboveAverage="0" equalAverage="0" bottom="0" percent="0" rank="0" text="" dxfId="62">
      <formula>$B3 = "Slit"</formula>
    </cfRule>
  </conditionalFormatting>
  <conditionalFormatting sqref="N9:O9">
    <cfRule type="expression" priority="65" aboveAverage="0" equalAverage="0" bottom="0" percent="0" rank="0" text="" dxfId="63">
      <formula>$B9 = "Prism"</formula>
    </cfRule>
  </conditionalFormatting>
  <conditionalFormatting sqref="N9:O9">
    <cfRule type="expression" priority="66" aboveAverage="0" equalAverage="0" bottom="0" percent="0" rank="0" text="" dxfId="64">
      <formula>$B9 = "Zernike"</formula>
    </cfRule>
  </conditionalFormatting>
  <conditionalFormatting sqref="N9:O9">
    <cfRule type="expression" priority="67" aboveAverage="0" equalAverage="0" bottom="0" percent="0" rank="0" text="" dxfId="65">
      <formula>$B9 = "INIT"</formula>
    </cfRule>
  </conditionalFormatting>
  <conditionalFormatting sqref="N9:O9">
    <cfRule type="expression" priority="68" aboveAverage="0" equalAverage="0" bottom="0" percent="0" rank="0" text="" dxfId="66">
      <formula>$B9 = "Paraxial Lens"</formula>
    </cfRule>
  </conditionalFormatting>
  <conditionalFormatting sqref="N9:O9">
    <cfRule type="expression" priority="69" aboveAverage="0" equalAverage="0" bottom="0" percent="0" rank="0" text="" dxfId="67">
      <formula>$B9 = "Standard"</formula>
    </cfRule>
  </conditionalFormatting>
  <conditionalFormatting sqref="N9:O9">
    <cfRule type="expression" priority="70" aboveAverage="0" equalAverage="0" bottom="0" percent="0" rank="0" text="" dxfId="68">
      <formula>$B9 = "Slit"</formula>
    </cfRule>
  </conditionalFormatting>
  <conditionalFormatting sqref="N11:O11">
    <cfRule type="expression" priority="71" aboveAverage="0" equalAverage="0" bottom="0" percent="0" rank="0" text="" dxfId="69">
      <formula>$B11 = "Prism"</formula>
    </cfRule>
  </conditionalFormatting>
  <conditionalFormatting sqref="N11:O11">
    <cfRule type="expression" priority="72" aboveAverage="0" equalAverage="0" bottom="0" percent="0" rank="0" text="" dxfId="70">
      <formula>$B11 = "Zernike"</formula>
    </cfRule>
  </conditionalFormatting>
  <conditionalFormatting sqref="N11:O11">
    <cfRule type="expression" priority="73" aboveAverage="0" equalAverage="0" bottom="0" percent="0" rank="0" text="" dxfId="71">
      <formula>$B11 = "INIT"</formula>
    </cfRule>
  </conditionalFormatting>
  <conditionalFormatting sqref="N11:O11">
    <cfRule type="expression" priority="74" aboveAverage="0" equalAverage="0" bottom="0" percent="0" rank="0" text="" dxfId="72">
      <formula>$B11 = "Paraxial Lens"</formula>
    </cfRule>
  </conditionalFormatting>
  <conditionalFormatting sqref="N11:O11">
    <cfRule type="expression" priority="75" aboveAverage="0" equalAverage="0" bottom="0" percent="0" rank="0" text="" dxfId="73">
      <formula>$B11 = "Standard"</formula>
    </cfRule>
  </conditionalFormatting>
  <conditionalFormatting sqref="N11:O11">
    <cfRule type="expression" priority="76" aboveAverage="0" equalAverage="0" bottom="0" percent="0" rank="0" text="" dxfId="74">
      <formula>$B11 = "Slit"</formula>
    </cfRule>
  </conditionalFormatting>
  <conditionalFormatting sqref="N13:O13">
    <cfRule type="expression" priority="77" aboveAverage="0" equalAverage="0" bottom="0" percent="0" rank="0" text="" dxfId="75">
      <formula>$B13 = "Prism"</formula>
    </cfRule>
  </conditionalFormatting>
  <conditionalFormatting sqref="N13:O13">
    <cfRule type="expression" priority="78" aboveAverage="0" equalAverage="0" bottom="0" percent="0" rank="0" text="" dxfId="76">
      <formula>$B13 = "Zernike"</formula>
    </cfRule>
  </conditionalFormatting>
  <conditionalFormatting sqref="N13:O13">
    <cfRule type="expression" priority="79" aboveAverage="0" equalAverage="0" bottom="0" percent="0" rank="0" text="" dxfId="77">
      <formula>$B13 = "INIT"</formula>
    </cfRule>
  </conditionalFormatting>
  <conditionalFormatting sqref="N13:O13">
    <cfRule type="expression" priority="80" aboveAverage="0" equalAverage="0" bottom="0" percent="0" rank="0" text="" dxfId="78">
      <formula>$B13 = "Paraxial Lens"</formula>
    </cfRule>
  </conditionalFormatting>
  <conditionalFormatting sqref="N13:O13">
    <cfRule type="expression" priority="81" aboveAverage="0" equalAverage="0" bottom="0" percent="0" rank="0" text="" dxfId="79">
      <formula>$B13 = "Standard"</formula>
    </cfRule>
  </conditionalFormatting>
  <conditionalFormatting sqref="N13:O13">
    <cfRule type="expression" priority="82" aboveAverage="0" equalAverage="0" bottom="0" percent="0" rank="0" text="" dxfId="80">
      <formula>$B13 = "Slit"</formula>
    </cfRule>
  </conditionalFormatting>
  <conditionalFormatting sqref="P15">
    <cfRule type="expression" priority="83" aboveAverage="0" equalAverage="0" bottom="0" percent="0" rank="0" text="" dxfId="81">
      <formula>$B15 = "Prism"</formula>
    </cfRule>
  </conditionalFormatting>
  <conditionalFormatting sqref="P15">
    <cfRule type="expression" priority="84" aboveAverage="0" equalAverage="0" bottom="0" percent="0" rank="0" text="" dxfId="82">
      <formula>$B15 = "Coordinate Break"</formula>
    </cfRule>
  </conditionalFormatting>
  <conditionalFormatting sqref="P15">
    <cfRule type="expression" priority="85" aboveAverage="0" equalAverage="0" bottom="0" percent="0" rank="0" text="" dxfId="83">
      <formula>$B15 = "INIT"</formula>
    </cfRule>
  </conditionalFormatting>
  <conditionalFormatting sqref="P15">
    <cfRule type="expression" priority="86" aboveAverage="0" equalAverage="0" bottom="0" percent="0" rank="0" text="" dxfId="84">
      <formula>$B15 = "Paraxial Lens"</formula>
    </cfRule>
  </conditionalFormatting>
  <conditionalFormatting sqref="P15">
    <cfRule type="expression" priority="87" aboveAverage="0" equalAverage="0" bottom="0" percent="0" rank="0" text="" dxfId="85">
      <formula>$B15 = "Standard"</formula>
    </cfRule>
  </conditionalFormatting>
  <conditionalFormatting sqref="P15">
    <cfRule type="expression" priority="88" aboveAverage="0" equalAverage="0" bottom="0" percent="0" rank="0" text="" dxfId="86">
      <formula>$B15 = "Slit"</formula>
    </cfRule>
  </conditionalFormatting>
  <conditionalFormatting sqref="Q19:R19">
    <cfRule type="expression" priority="89" aboveAverage="0" equalAverage="0" bottom="0" percent="0" rank="0" text="" dxfId="87">
      <formula>$B19 = "Coordinate Break"</formula>
    </cfRule>
  </conditionalFormatting>
  <conditionalFormatting sqref="Q19:R19">
    <cfRule type="expression" priority="90" aboveAverage="0" equalAverage="0" bottom="0" percent="0" rank="0" text="" dxfId="88">
      <formula>$B19 = "Zernike"</formula>
    </cfRule>
  </conditionalFormatting>
  <conditionalFormatting sqref="Q19:R19">
    <cfRule type="expression" priority="91" aboveAverage="0" equalAverage="0" bottom="0" percent="0" rank="0" text="" dxfId="89">
      <formula>$B19 = "INIT"</formula>
    </cfRule>
  </conditionalFormatting>
  <conditionalFormatting sqref="Q19:R19">
    <cfRule type="expression" priority="92" aboveAverage="0" equalAverage="0" bottom="0" percent="0" rank="0" text="" dxfId="90">
      <formula>$B19 = "Paraxial Lens"</formula>
    </cfRule>
  </conditionalFormatting>
  <conditionalFormatting sqref="Q19:R19">
    <cfRule type="expression" priority="93" aboveAverage="0" equalAverage="0" bottom="0" percent="0" rank="0" text="" dxfId="91">
      <formula>$B19 = "Standard"</formula>
    </cfRule>
  </conditionalFormatting>
  <conditionalFormatting sqref="Q19:R19">
    <cfRule type="expression" priority="94" aboveAverage="0" equalAverage="0" bottom="0" percent="0" rank="0" text="" dxfId="92">
      <formula>$B19 = "Slit"</formula>
    </cfRule>
  </conditionalFormatting>
  <dataValidations count="2">
    <dataValidation allowBlank="false" operator="equal" showDropDown="false" showErrorMessage="true" showInputMessage="false" sqref="B2:B21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21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11.66015625" defaultRowHeight="12.8" zeroHeight="false" outlineLevelRow="0" outlineLevelCol="0"/>
  <cols>
    <col collapsed="false" customWidth="true" hidden="false" outlineLevel="0" max="64" min="1" style="0" width="11.77"/>
  </cols>
  <sheetData>
    <row r="1" customFormat="false" ht="12.8" hidden="false" customHeight="false" outlineLevel="0" collapsed="false">
      <c r="A1" s="0" t="s">
        <v>53</v>
      </c>
      <c r="B1" s="12" t="n">
        <v>3E-006</v>
      </c>
      <c r="C1" s="0" t="s">
        <v>54</v>
      </c>
    </row>
    <row r="2" customFormat="false" ht="12.8" hidden="false" customHeight="false" outlineLevel="0" collapsed="false">
      <c r="A2" s="0" t="s">
        <v>55</v>
      </c>
      <c r="B2" s="13" t="s">
        <v>30</v>
      </c>
    </row>
    <row r="3" customFormat="false" ht="12.8" hidden="false" customHeight="false" outlineLevel="0" collapsed="false">
      <c r="A3" s="0" t="s">
        <v>56</v>
      </c>
      <c r="B3" s="14" t="n">
        <f aca="false">FALSE()</f>
        <v>0</v>
      </c>
    </row>
    <row r="4" customFormat="false" ht="12.8" hidden="false" customHeight="false" outlineLevel="0" collapsed="false">
      <c r="A4" s="1" t="s">
        <v>57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2021-11-30T17:18:01Z</dcterms:modified>
  <cp:revision>362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