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Dropbox\home\PAOS_simulations\"/>
    </mc:Choice>
  </mc:AlternateContent>
  <xr:revisionPtr revIDLastSave="0" documentId="13_ncr:1_{3B72954E-FD86-479C-9593-251BFD8FAE63}" xr6:coauthVersionLast="47" xr6:coauthVersionMax="47" xr10:uidLastSave="{00000000-0000-0000-0000-000000000000}"/>
  <bookViews>
    <workbookView xWindow="-108" yWindow="-108" windowWidth="23256" windowHeight="12336" tabRatio="500" xr2:uid="{00000000-000D-0000-FFFF-FFFF00000000}"/>
  </bookViews>
  <sheets>
    <sheet name="General" sheetId="1" r:id="rId1"/>
    <sheet name="Fields" sheetId="2" r:id="rId2"/>
    <sheet name="Lens Data" sheetId="3" r:id="rId3"/>
    <sheet name="Z1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6" i="3" l="1"/>
  <c r="H5" i="3"/>
  <c r="A3" i="3"/>
  <c r="A4" i="3" s="1"/>
  <c r="A5" i="3" s="1"/>
  <c r="A6" i="3" s="1"/>
  <c r="A7" i="3" s="1"/>
  <c r="A8" i="3" s="1"/>
  <c r="B3" i="4"/>
</calcChain>
</file>

<file path=xl/sharedStrings.xml><?xml version="1.0" encoding="utf-8"?>
<sst xmlns="http://schemas.openxmlformats.org/spreadsheetml/2006/main" count="53" uniqueCount="42">
  <si>
    <t>INIT</t>
  </si>
  <si>
    <t>Value</t>
  </si>
  <si>
    <t>wavelength</t>
  </si>
  <si>
    <t>grid size</t>
  </si>
  <si>
    <t>zoom</t>
  </si>
  <si>
    <t>Field</t>
  </si>
  <si>
    <t>X</t>
  </si>
  <si>
    <t>Y</t>
  </si>
  <si>
    <t>Surface num</t>
  </si>
  <si>
    <t>Surface Type</t>
  </si>
  <si>
    <t>Ignore</t>
  </si>
  <si>
    <t>Stop</t>
  </si>
  <si>
    <t>Save</t>
  </si>
  <si>
    <t>Comment</t>
  </si>
  <si>
    <t>Radius</t>
  </si>
  <si>
    <t>Thickness</t>
  </si>
  <si>
    <t>Material</t>
  </si>
  <si>
    <t>XRADIUS</t>
  </si>
  <si>
    <t>YRADIUS</t>
  </si>
  <si>
    <t>XDECENTER</t>
  </si>
  <si>
    <t>YDECENTER</t>
  </si>
  <si>
    <t>TiltAboutX</t>
  </si>
  <si>
    <t>TiltAboutY</t>
  </si>
  <si>
    <t>Range</t>
  </si>
  <si>
    <t>MagnificationX</t>
  </si>
  <si>
    <t>MagnificationY</t>
  </si>
  <si>
    <t>Standard</t>
  </si>
  <si>
    <t>Slit</t>
  </si>
  <si>
    <t>Obscuration</t>
  </si>
  <si>
    <t>INPUT_BEAM_INIT</t>
  </si>
  <si>
    <t>Obstr</t>
  </si>
  <si>
    <t>M1</t>
  </si>
  <si>
    <t>M2</t>
  </si>
  <si>
    <t>Move to focus</t>
  </si>
  <si>
    <t>IMAGE_PLANE</t>
  </si>
  <si>
    <t>Infinity</t>
  </si>
  <si>
    <t>MIRROR</t>
  </si>
  <si>
    <t xml:space="preserve">wl </t>
  </si>
  <si>
    <t>meters</t>
  </si>
  <si>
    <t>Ordering</t>
  </si>
  <si>
    <t>Normalization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</si>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</sst>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8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95" zoomScaleNormal="95" workbookViewId="0">
      <pane ySplit="1" topLeftCell="A2" activePane="bottomLeft" state="frozen"/>
      <selection pane="bottomLeft" activeCell="F7" sqref="F6:F7"/>
    </sheetView>
  </sheetViews>
  <sheetFormatPr defaultColWidth="12.21875" defaultRowHeight="13.2" x14ac:dyDescent="0.25"/>
  <cols>
    <col min="1" max="1" width="17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2.5</v>
      </c>
    </row>
    <row r="3" spans="1:2" x14ac:dyDescent="0.25">
      <c r="A3" t="s">
        <v>3</v>
      </c>
      <c r="B3">
        <v>512</v>
      </c>
    </row>
    <row r="4" spans="1:2" x14ac:dyDescent="0.25">
      <c r="A4" t="s">
        <v>4</v>
      </c>
      <c r="B4">
        <v>4</v>
      </c>
    </row>
  </sheetData>
  <dataValidations count="2">
    <dataValidation type="list" operator="equal" allowBlank="1" showErrorMessage="1" sqref="B4" xr:uid="{3A7A2482-5239-454F-8F4C-F29FF8F54FEF}">
      <formula1>"1,2,4,8,16"</formula1>
      <formula2>0</formula2>
    </dataValidation>
    <dataValidation type="list" operator="equal" showErrorMessage="1" sqref="B3" xr:uid="{31D09060-B0AB-4D3F-8298-6A457BC83384}">
      <formula1>"64,128,256,512,1024"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95" zoomScaleNormal="95" workbookViewId="0">
      <pane ySplit="1" topLeftCell="A2" activePane="bottomLeft" state="frozen"/>
      <selection pane="bottomLeft" activeCell="E14" sqref="E14"/>
    </sheetView>
  </sheetViews>
  <sheetFormatPr defaultColWidth="11.88671875" defaultRowHeight="13.2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0</v>
      </c>
      <c r="B2">
        <v>0</v>
      </c>
      <c r="C2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zoomScale="85" zoomScaleNormal="85" workbookViewId="0">
      <pane ySplit="1" topLeftCell="A2" activePane="bottomLeft" state="frozen"/>
      <selection pane="bottomLeft" activeCell="I13" sqref="I13"/>
    </sheetView>
  </sheetViews>
  <sheetFormatPr defaultColWidth="12.33203125" defaultRowHeight="13.2" x14ac:dyDescent="0.25"/>
  <cols>
    <col min="1" max="1" width="12.88671875" customWidth="1"/>
    <col min="2" max="2" width="20.21875" customWidth="1"/>
    <col min="3" max="3" width="6.6640625" customWidth="1"/>
    <col min="4" max="4" width="5.109375" customWidth="1"/>
    <col min="5" max="5" width="5.5546875" customWidth="1"/>
    <col min="6" max="6" width="21" customWidth="1"/>
    <col min="7" max="9" width="12" style="11" customWidth="1"/>
    <col min="12" max="13" width="13.33203125" customWidth="1"/>
    <col min="14" max="15" width="11" customWidth="1"/>
    <col min="17" max="18" width="14.66406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5">
      <c r="A2" s="3">
        <v>1</v>
      </c>
      <c r="B2" s="3" t="s">
        <v>0</v>
      </c>
      <c r="C2" s="4"/>
      <c r="D2" s="4"/>
      <c r="E2" s="3"/>
      <c r="F2" s="3" t="s">
        <v>29</v>
      </c>
      <c r="G2" s="4"/>
      <c r="H2" s="4"/>
      <c r="I2" s="4"/>
      <c r="J2" s="3">
        <v>0.25</v>
      </c>
      <c r="K2" s="3">
        <v>0.25</v>
      </c>
      <c r="L2" s="3"/>
      <c r="M2" s="3"/>
      <c r="N2" s="3"/>
      <c r="O2" s="3"/>
      <c r="P2" s="3"/>
      <c r="Q2" s="3"/>
      <c r="R2" s="3"/>
    </row>
    <row r="3" spans="1:18" x14ac:dyDescent="0.25">
      <c r="A3" s="3">
        <f t="shared" ref="A3:A8" si="0">A2+1</f>
        <v>2</v>
      </c>
      <c r="B3" s="3" t="s">
        <v>28</v>
      </c>
      <c r="C3" s="3"/>
      <c r="D3" s="3"/>
      <c r="E3" s="3"/>
      <c r="F3" s="3" t="s">
        <v>30</v>
      </c>
      <c r="G3" s="4" t="s">
        <v>35</v>
      </c>
      <c r="H3" s="4">
        <v>0.74199999999999999</v>
      </c>
      <c r="I3" s="4"/>
      <c r="J3" s="3">
        <v>6.7000000000000004E-2</v>
      </c>
      <c r="K3" s="3">
        <v>6.7000000000000004E-2</v>
      </c>
      <c r="L3" s="3"/>
      <c r="M3" s="3"/>
      <c r="N3" s="3"/>
      <c r="O3" s="3"/>
      <c r="P3" s="3"/>
      <c r="Q3" s="3"/>
      <c r="R3" s="3"/>
    </row>
    <row r="4" spans="1:18" x14ac:dyDescent="0.25">
      <c r="A4" s="3">
        <f t="shared" si="0"/>
        <v>3</v>
      </c>
      <c r="B4" s="3" t="s">
        <v>26</v>
      </c>
      <c r="C4" s="3"/>
      <c r="D4" s="3">
        <v>1</v>
      </c>
      <c r="E4" s="3">
        <v>1</v>
      </c>
      <c r="F4" s="3" t="s">
        <v>31</v>
      </c>
      <c r="G4" s="4">
        <v>-2.5</v>
      </c>
      <c r="H4" s="4">
        <v>-0.93775900000000001</v>
      </c>
      <c r="I4" s="4" t="s">
        <v>36</v>
      </c>
      <c r="J4" s="3">
        <v>0.25</v>
      </c>
      <c r="K4" s="3">
        <v>0.25</v>
      </c>
      <c r="L4" s="3"/>
      <c r="M4" s="3"/>
      <c r="N4" s="3"/>
      <c r="O4" s="3"/>
      <c r="P4" s="3"/>
      <c r="Q4" s="3"/>
      <c r="R4" s="3"/>
    </row>
    <row r="5" spans="1:18" x14ac:dyDescent="0.25">
      <c r="A5" s="3">
        <f t="shared" si="0"/>
        <v>4</v>
      </c>
      <c r="B5" s="3" t="s">
        <v>26</v>
      </c>
      <c r="C5" s="3"/>
      <c r="D5" s="3"/>
      <c r="E5" s="3">
        <v>1</v>
      </c>
      <c r="F5" s="3" t="s">
        <v>32</v>
      </c>
      <c r="G5" s="4">
        <v>-0.78881999999999997</v>
      </c>
      <c r="H5" s="4">
        <f>-H4</f>
        <v>0.93775900000000001</v>
      </c>
      <c r="I5" s="4" t="s">
        <v>36</v>
      </c>
      <c r="J5" s="3">
        <v>6.7000000000000004E-2</v>
      </c>
      <c r="K5" s="3">
        <v>6.7000000000000004E-2</v>
      </c>
      <c r="L5" s="3"/>
      <c r="M5" s="3"/>
      <c r="N5" s="3"/>
      <c r="O5" s="3"/>
      <c r="P5" s="3"/>
      <c r="Q5" s="3"/>
      <c r="R5" s="3"/>
    </row>
    <row r="6" spans="1:18" x14ac:dyDescent="0.25">
      <c r="A6" s="3">
        <f t="shared" si="0"/>
        <v>5</v>
      </c>
      <c r="B6" s="3" t="s">
        <v>26</v>
      </c>
      <c r="C6" s="3"/>
      <c r="D6" s="3"/>
      <c r="E6" s="3"/>
      <c r="F6" s="3" t="s">
        <v>33</v>
      </c>
      <c r="G6" s="4" t="s">
        <v>35</v>
      </c>
      <c r="H6" s="4">
        <f>0.161+0.399979</f>
        <v>0.56097900000000001</v>
      </c>
      <c r="I6" s="4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>
        <f t="shared" si="0"/>
        <v>6</v>
      </c>
      <c r="B7" s="3" t="s">
        <v>27</v>
      </c>
      <c r="C7" s="3"/>
      <c r="D7" s="3"/>
      <c r="E7" s="3">
        <v>1</v>
      </c>
      <c r="F7" s="3" t="s">
        <v>27</v>
      </c>
      <c r="G7" s="4" t="s">
        <v>35</v>
      </c>
      <c r="H7" s="4"/>
      <c r="I7" s="4"/>
      <c r="J7" s="5">
        <v>2E-3</v>
      </c>
      <c r="K7" s="5">
        <v>1E-4</v>
      </c>
      <c r="L7" s="3"/>
      <c r="M7" s="3"/>
      <c r="N7" s="3"/>
      <c r="O7" s="3"/>
      <c r="P7" s="3"/>
      <c r="Q7" s="3"/>
      <c r="R7" s="3"/>
    </row>
    <row r="8" spans="1:18" x14ac:dyDescent="0.25">
      <c r="A8" s="3">
        <f t="shared" si="0"/>
        <v>7</v>
      </c>
      <c r="B8" s="3" t="s">
        <v>26</v>
      </c>
      <c r="C8" s="3"/>
      <c r="D8" s="3"/>
      <c r="E8" s="3">
        <v>1</v>
      </c>
      <c r="F8" s="3" t="s">
        <v>34</v>
      </c>
      <c r="G8" s="4" t="s">
        <v>35</v>
      </c>
      <c r="H8" s="4"/>
      <c r="I8" s="4"/>
      <c r="J8" s="3"/>
      <c r="K8" s="3"/>
      <c r="L8" s="3"/>
      <c r="M8" s="3"/>
      <c r="N8" s="3"/>
      <c r="O8" s="3"/>
      <c r="P8" s="3"/>
      <c r="Q8" s="3"/>
      <c r="R8" s="3"/>
    </row>
  </sheetData>
  <conditionalFormatting sqref="G1:G1048576 I1:P1048576">
    <cfRule type="expression" dxfId="7" priority="3">
      <formula>$B1 = "Prism"</formula>
    </cfRule>
  </conditionalFormatting>
  <conditionalFormatting sqref="D1:D1048576 G1:I1048576 L1:O1048576 Q1:R1048576">
    <cfRule type="expression" dxfId="6" priority="5">
      <formula>$B1 = "Zernike"</formula>
    </cfRule>
  </conditionalFormatting>
  <conditionalFormatting sqref="C1:D1048576 G1:I1048576 L1:R1048576">
    <cfRule type="expression" dxfId="5" priority="6">
      <formula>$B1 = "INIT"</formula>
    </cfRule>
  </conditionalFormatting>
  <conditionalFormatting sqref="D1:D1048576 G1:G1048576 I1:K1048576 P1:R1048576">
    <cfRule type="expression" dxfId="4" priority="7">
      <formula>$B1 = "Coordinate Break"</formula>
    </cfRule>
  </conditionalFormatting>
  <conditionalFormatting sqref="I1:I1048576 N1:R1048576">
    <cfRule type="expression" dxfId="3" priority="8">
      <formula>$B1 = "Paraxial Lens"</formula>
    </cfRule>
    <cfRule type="expression" dxfId="2" priority="10">
      <formula>$B1 = "Slit"</formula>
    </cfRule>
  </conditionalFormatting>
  <conditionalFormatting sqref="N1:R1048576">
    <cfRule type="expression" dxfId="1" priority="1">
      <formula xml:space="preserve"> $B1 = "Obscuration"</formula>
    </cfRule>
    <cfRule type="expression" dxfId="0" priority="9">
      <formula>$B1 = "Standard"</formula>
    </cfRule>
  </conditionalFormatting>
  <dataValidations count="2">
    <dataValidation type="list" operator="equal" allowBlank="1" showErrorMessage="1" sqref="I2:I8" xr:uid="{763E854F-FD8F-48F9-8241-21A10E7CEF01}">
      <formula1>"MIRROR"</formula1>
      <formula2>0</formula2>
    </dataValidation>
    <dataValidation type="list" operator="equal" showErrorMessage="1" sqref="B2:B8" xr:uid="{C9C0F13E-0552-4179-BB49-3301A9A590BB}">
      <formula1>"INIT,Coordinate Break,Obscuration,Paraxial Lens,Prism,Slit,Standard,Zernike"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BEC0-52D2-4E52-A0C7-98B47AFAFBBC}">
  <dimension ref="A1:C42"/>
  <sheetViews>
    <sheetView workbookViewId="0">
      <selection activeCell="G7" sqref="G7"/>
    </sheetView>
  </sheetViews>
  <sheetFormatPr defaultRowHeight="13.2" x14ac:dyDescent="0.25"/>
  <sheetData>
    <row r="1" spans="1:3" x14ac:dyDescent="0.25">
      <c r="A1" t="s">
        <v>37</v>
      </c>
      <c r="B1" s="6">
        <v>3.0000000000000001E-6</v>
      </c>
      <c r="C1" t="s">
        <v>38</v>
      </c>
    </row>
    <row r="2" spans="1:3" x14ac:dyDescent="0.25">
      <c r="A2" t="s">
        <v>39</v>
      </c>
      <c r="B2" s="7" t="s">
        <v>26</v>
      </c>
    </row>
    <row r="3" spans="1:3" x14ac:dyDescent="0.25">
      <c r="A3" t="s">
        <v>40</v>
      </c>
      <c r="B3" s="8" t="b">
        <f>FALSE()</f>
        <v>0</v>
      </c>
    </row>
    <row r="4" spans="1:3" x14ac:dyDescent="0.25">
      <c r="A4" t="s">
        <v>41</v>
      </c>
      <c r="B4" s="9" t="s">
        <v>1</v>
      </c>
    </row>
    <row r="5" spans="1:3" x14ac:dyDescent="0.25">
      <c r="A5">
        <v>0</v>
      </c>
      <c r="B5" s="10">
        <v>0</v>
      </c>
    </row>
    <row r="6" spans="1:3" x14ac:dyDescent="0.25">
      <c r="A6">
        <v>1</v>
      </c>
      <c r="B6" s="10">
        <v>0</v>
      </c>
    </row>
    <row r="7" spans="1:3" x14ac:dyDescent="0.25">
      <c r="A7">
        <v>2</v>
      </c>
      <c r="B7" s="10">
        <v>0</v>
      </c>
    </row>
    <row r="8" spans="1:3" x14ac:dyDescent="0.25">
      <c r="A8">
        <v>3</v>
      </c>
      <c r="B8" s="10">
        <v>5.0917000000000003</v>
      </c>
    </row>
    <row r="9" spans="1:3" x14ac:dyDescent="0.25">
      <c r="A9">
        <v>4</v>
      </c>
      <c r="B9" s="10">
        <v>-1.4367000000000001</v>
      </c>
    </row>
    <row r="10" spans="1:3" x14ac:dyDescent="0.25">
      <c r="A10">
        <v>5</v>
      </c>
      <c r="B10" s="10">
        <v>4.3900000000000002E-2</v>
      </c>
    </row>
    <row r="11" spans="1:3" x14ac:dyDescent="0.25">
      <c r="A11">
        <v>6</v>
      </c>
      <c r="B11" s="10">
        <v>2.9999999999999997E-4</v>
      </c>
    </row>
    <row r="12" spans="1:3" x14ac:dyDescent="0.25">
      <c r="A12">
        <v>7</v>
      </c>
      <c r="B12" s="10">
        <v>-1.6799999999999999E-2</v>
      </c>
    </row>
    <row r="13" spans="1:3" x14ac:dyDescent="0.25">
      <c r="A13">
        <v>8</v>
      </c>
      <c r="B13" s="10">
        <v>0.28399999999999997</v>
      </c>
    </row>
    <row r="14" spans="1:3" x14ac:dyDescent="0.25">
      <c r="A14">
        <v>9</v>
      </c>
      <c r="B14" s="10">
        <v>0.68540000000000001</v>
      </c>
    </row>
    <row r="15" spans="1:3" x14ac:dyDescent="0.25">
      <c r="A15">
        <v>10</v>
      </c>
      <c r="B15" s="10">
        <v>-0.33400000000000002</v>
      </c>
    </row>
    <row r="16" spans="1:3" x14ac:dyDescent="0.25">
      <c r="A16">
        <v>11</v>
      </c>
      <c r="B16" s="10">
        <v>0.35510000000000003</v>
      </c>
    </row>
    <row r="17" spans="1:2" x14ac:dyDescent="0.25">
      <c r="A17">
        <v>12</v>
      </c>
      <c r="B17" s="10">
        <v>-0.2928</v>
      </c>
    </row>
    <row r="18" spans="1:2" x14ac:dyDescent="0.25">
      <c r="A18">
        <v>13</v>
      </c>
      <c r="B18" s="10">
        <v>-1.1000000000000001E-3</v>
      </c>
    </row>
    <row r="19" spans="1:2" x14ac:dyDescent="0.25">
      <c r="A19">
        <v>14</v>
      </c>
      <c r="B19" s="10">
        <v>-1.1999999999999999E-3</v>
      </c>
    </row>
    <row r="20" spans="1:2" x14ac:dyDescent="0.25">
      <c r="A20">
        <v>15</v>
      </c>
      <c r="B20" s="10">
        <v>6.9999999999999999E-4</v>
      </c>
    </row>
    <row r="21" spans="1:2" x14ac:dyDescent="0.25">
      <c r="A21">
        <v>16</v>
      </c>
      <c r="B21" s="10">
        <v>2.2000000000000001E-3</v>
      </c>
    </row>
    <row r="22" spans="1:2" x14ac:dyDescent="0.25">
      <c r="A22">
        <v>17</v>
      </c>
      <c r="B22" s="10">
        <v>-1.1999999999999999E-3</v>
      </c>
    </row>
    <row r="23" spans="1:2" x14ac:dyDescent="0.25">
      <c r="A23">
        <v>18</v>
      </c>
      <c r="B23" s="10">
        <v>-1.0800000000000001E-2</v>
      </c>
    </row>
    <row r="24" spans="1:2" x14ac:dyDescent="0.25">
      <c r="A24">
        <v>19</v>
      </c>
      <c r="B24" s="10">
        <v>-1.6400000000000001E-2</v>
      </c>
    </row>
    <row r="25" spans="1:2" x14ac:dyDescent="0.25">
      <c r="A25">
        <v>20</v>
      </c>
      <c r="B25" s="10">
        <v>-0.14030000000000001</v>
      </c>
    </row>
    <row r="26" spans="1:2" x14ac:dyDescent="0.25">
      <c r="A26">
        <v>21</v>
      </c>
      <c r="B26" s="10">
        <v>0.1089</v>
      </c>
    </row>
    <row r="27" spans="1:2" x14ac:dyDescent="0.25">
      <c r="A27">
        <v>22</v>
      </c>
      <c r="B27" s="10">
        <v>-0.1762</v>
      </c>
    </row>
    <row r="28" spans="1:2" x14ac:dyDescent="0.25">
      <c r="A28">
        <v>23</v>
      </c>
      <c r="B28" s="10">
        <v>0.34670000000000001</v>
      </c>
    </row>
    <row r="29" spans="1:2" x14ac:dyDescent="0.25">
      <c r="A29">
        <v>24</v>
      </c>
      <c r="B29" s="10">
        <v>-0.17630000000000001</v>
      </c>
    </row>
    <row r="30" spans="1:2" x14ac:dyDescent="0.25">
      <c r="A30">
        <v>25</v>
      </c>
      <c r="B30" s="10">
        <v>0</v>
      </c>
    </row>
    <row r="31" spans="1:2" x14ac:dyDescent="0.25">
      <c r="A31">
        <v>26</v>
      </c>
      <c r="B31" s="10">
        <v>-2.0000000000000001E-4</v>
      </c>
    </row>
    <row r="32" spans="1:2" x14ac:dyDescent="0.25">
      <c r="A32">
        <v>27</v>
      </c>
      <c r="B32" s="10">
        <v>6.9999999999999999E-4</v>
      </c>
    </row>
    <row r="33" spans="1:2" x14ac:dyDescent="0.25">
      <c r="A33">
        <v>28</v>
      </c>
      <c r="B33" s="10">
        <v>-6.9999999999999999E-4</v>
      </c>
    </row>
    <row r="34" spans="1:2" x14ac:dyDescent="0.25">
      <c r="A34">
        <v>29</v>
      </c>
      <c r="B34" s="10">
        <v>-2.0000000000000001E-4</v>
      </c>
    </row>
    <row r="35" spans="1:2" x14ac:dyDescent="0.25">
      <c r="A35">
        <v>30</v>
      </c>
      <c r="B35" s="10">
        <v>8.9999999999999998E-4</v>
      </c>
    </row>
    <row r="36" spans="1:2" x14ac:dyDescent="0.25">
      <c r="A36">
        <v>31</v>
      </c>
      <c r="B36" s="10">
        <v>-4.0000000000000002E-4</v>
      </c>
    </row>
    <row r="37" spans="1:2" x14ac:dyDescent="0.25">
      <c r="A37">
        <v>32</v>
      </c>
      <c r="B37" s="10">
        <v>-5.2699999999999997E-2</v>
      </c>
    </row>
    <row r="38" spans="1:2" x14ac:dyDescent="0.25">
      <c r="A38">
        <v>33</v>
      </c>
      <c r="B38" s="10">
        <v>1.66E-2</v>
      </c>
    </row>
    <row r="39" spans="1:2" x14ac:dyDescent="0.25">
      <c r="A39">
        <v>34</v>
      </c>
      <c r="B39" s="10">
        <v>-1.43E-2</v>
      </c>
    </row>
    <row r="40" spans="1:2" x14ac:dyDescent="0.25">
      <c r="A40">
        <v>35</v>
      </c>
      <c r="B40" s="10">
        <v>5.6000000000000001E-2</v>
      </c>
    </row>
    <row r="42" spans="1:2" x14ac:dyDescent="0.25">
      <c r="B42" s="6"/>
    </row>
  </sheetData>
  <dataValidations count="2">
    <dataValidation type="list" operator="equal" showErrorMessage="1" promptTitle="Ordering of Zernike polynomials" prompt="Ordering can be either Noll, Ansi or Fringe (University of Arizona)" sqref="B2" xr:uid="{8903E09B-573E-4836-9DF5-DE24805B0823}">
      <formula1>"Ansi,Fring,Noll,Standard"</formula1>
      <formula2>0</formula2>
    </dataValidation>
    <dataValidation type="list" operator="equal" showErrorMessage="1" promptTitle="Normalization" prompt="Select True if  coefficients are normalised to RMS=1. _x000a_Select False otherwise." sqref="B3" xr:uid="{1FC85764-D095-4CBF-818C-17254A17509D}">
      <formula1>"True,False"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Fields</vt:lpstr>
      <vt:lpstr>Lens Data</vt:lpstr>
      <vt:lpstr>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Bocchieri</dc:creator>
  <dc:description/>
  <cp:lastModifiedBy>Andrea Bocchieri</cp:lastModifiedBy>
  <cp:revision>344</cp:revision>
  <dcterms:created xsi:type="dcterms:W3CDTF">2021-07-13T11:13:18Z</dcterms:created>
  <dcterms:modified xsi:type="dcterms:W3CDTF">2021-09-09T20:48:31Z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