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a\Dropbox\home\PAOS_simulations\"/>
    </mc:Choice>
  </mc:AlternateContent>
  <xr:revisionPtr revIDLastSave="0" documentId="8_{B412C76B-7803-48FD-82BF-668CBA72D3C3}" xr6:coauthVersionLast="47" xr6:coauthVersionMax="47" xr10:uidLastSave="{00000000-0000-0000-0000-000000000000}"/>
  <bookViews>
    <workbookView xWindow="-108" yWindow="-108" windowWidth="23256" windowHeight="12336" tabRatio="500" activeTab="2" xr2:uid="{00000000-000D-0000-FFFF-FFFF00000000}"/>
  </bookViews>
  <sheets>
    <sheet name="General" sheetId="1" r:id="rId1"/>
    <sheet name="Fields" sheetId="2" r:id="rId2"/>
    <sheet name="Lens Data" sheetId="3" r:id="rId3"/>
    <sheet name="Z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4" l="1"/>
  <c r="N13" i="3"/>
  <c r="K12" i="3"/>
  <c r="H7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<sst xmlns="http://schemas.openxmlformats.org/spreadsheetml/2006/main" count="75" uniqueCount="54">
  <si>
    <t>INIT</t>
  </si>
  <si>
    <t>Value</t>
  </si>
  <si>
    <t>wavelength</t>
  </si>
  <si>
    <t>grid size</t>
  </si>
  <si>
    <t>zoom</t>
  </si>
  <si>
    <t>Field</t>
  </si>
  <si>
    <t>X</t>
  </si>
  <si>
    <t>Y</t>
  </si>
  <si>
    <t>Surface num</t>
  </si>
  <si>
    <t>Surface Type</t>
  </si>
  <si>
    <t>Ignore</t>
  </si>
  <si>
    <t>Stop</t>
  </si>
  <si>
    <t>Save</t>
  </si>
  <si>
    <t>Comment</t>
  </si>
  <si>
    <t>Radius</t>
  </si>
  <si>
    <t>Thickness</t>
  </si>
  <si>
    <t>Material</t>
  </si>
  <si>
    <t>XRADIUS</t>
  </si>
  <si>
    <t>YRADIUS</t>
  </si>
  <si>
    <t>XDECENTER</t>
  </si>
  <si>
    <t>YDECENTER</t>
  </si>
  <si>
    <t>TiltAboutX</t>
  </si>
  <si>
    <t>TiltAboutY</t>
  </si>
  <si>
    <t>Range</t>
  </si>
  <si>
    <t>MagnificationX</t>
  </si>
  <si>
    <t>MagnificationY</t>
  </si>
  <si>
    <t>INPUT_BEAM_INIT</t>
  </si>
  <si>
    <t>Coordinate Break</t>
  </si>
  <si>
    <t>LOS tilt</t>
  </si>
  <si>
    <t>Move to M1</t>
  </si>
  <si>
    <t>Standard</t>
  </si>
  <si>
    <t>M1</t>
  </si>
  <si>
    <t>MIRROR</t>
  </si>
  <si>
    <t>M2</t>
  </si>
  <si>
    <t>FOCUS</t>
  </si>
  <si>
    <t>Infinity</t>
  </si>
  <si>
    <t>M3</t>
  </si>
  <si>
    <t>Ray Centering</t>
  </si>
  <si>
    <t>Move to M4</t>
  </si>
  <si>
    <t>x tilt – M4</t>
  </si>
  <si>
    <t>M4</t>
  </si>
  <si>
    <t>-x tilt – M4</t>
  </si>
  <si>
    <t>exit pupil</t>
  </si>
  <si>
    <t>Zernike</t>
  </si>
  <si>
    <t>Z1</t>
  </si>
  <si>
    <t>Z1.B5:B40</t>
  </si>
  <si>
    <t>Paraxial Lens</t>
  </si>
  <si>
    <t>paraxial</t>
  </si>
  <si>
    <t>IMAGE_PLANE</t>
  </si>
  <si>
    <t xml:space="preserve">wl </t>
  </si>
  <si>
    <t>meters</t>
  </si>
  <si>
    <t>Ordering</t>
  </si>
  <si>
    <t>Normalization</t>
  </si>
  <si>
    <t xml:space="preserve">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</si>
</sst>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11" fontId="2" fillId="0" borderId="0" xfId="0" applyNumberFormat="1" applyFont="1"/>
    <xf numFmtId="0" fontId="0" fillId="0" borderId="0" xfId="0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8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zoomScale="95" zoomScaleNormal="95" workbookViewId="0">
      <pane ySplit="1" topLeftCell="A2" activePane="bottomLeft" state="frozen"/>
      <selection pane="bottomLeft" activeCell="B4" sqref="B4"/>
    </sheetView>
  </sheetViews>
  <sheetFormatPr defaultColWidth="12.21875" defaultRowHeight="13.2" x14ac:dyDescent="0.25"/>
  <cols>
    <col min="1" max="1" width="17.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3</v>
      </c>
    </row>
    <row r="3" spans="1:2" x14ac:dyDescent="0.25">
      <c r="A3" t="s">
        <v>3</v>
      </c>
      <c r="B3">
        <v>512</v>
      </c>
    </row>
    <row r="4" spans="1:2" x14ac:dyDescent="0.25">
      <c r="A4" t="s">
        <v>4</v>
      </c>
      <c r="B4">
        <v>4</v>
      </c>
    </row>
  </sheetData>
  <dataValidations count="2">
    <dataValidation type="list" operator="equal" allowBlank="1" showErrorMessage="1" sqref="B4" xr:uid="{00AFEC11-93FE-4F06-B6B4-98F93168D6FA}">
      <formula1>"1,2,4,8,16"</formula1>
      <formula2>0</formula2>
    </dataValidation>
    <dataValidation type="list" operator="equal" showErrorMessage="1" sqref="B3" xr:uid="{701E27CC-47D3-4BD6-8BE4-EBEE92A1FB3E}">
      <formula1>"64,128,256,512,1024"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zoomScale="95" zoomScaleNormal="95" workbookViewId="0">
      <pane ySplit="1" topLeftCell="A2" activePane="bottomLeft" state="frozen"/>
      <selection pane="bottomLeft" activeCell="E14" sqref="E14"/>
    </sheetView>
  </sheetViews>
  <sheetFormatPr defaultColWidth="11.88671875" defaultRowHeight="13.2" x14ac:dyDescent="0.25"/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>
        <v>0</v>
      </c>
      <c r="B2">
        <v>0</v>
      </c>
      <c r="C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tabSelected="1" zoomScale="85" zoomScaleNormal="85" workbookViewId="0">
      <pane ySplit="1" topLeftCell="A2" activePane="bottomLeft" state="frozen"/>
      <selection pane="bottomLeft" activeCell="B15" sqref="B15"/>
    </sheetView>
  </sheetViews>
  <sheetFormatPr defaultColWidth="12.21875" defaultRowHeight="13.2" x14ac:dyDescent="0.25"/>
  <cols>
    <col min="1" max="1" width="12.88671875" customWidth="1"/>
    <col min="2" max="2" width="20.21875" customWidth="1"/>
    <col min="3" max="3" width="6.6640625" customWidth="1"/>
    <col min="4" max="4" width="5.109375" customWidth="1"/>
    <col min="5" max="5" width="5.5546875" customWidth="1"/>
    <col min="6" max="6" width="21" customWidth="1"/>
    <col min="7" max="9" width="12" style="6" customWidth="1"/>
    <col min="12" max="13" width="13.33203125" customWidth="1"/>
    <col min="14" max="15" width="11" customWidth="1"/>
    <col min="17" max="18" width="14.6640625" customWidth="1"/>
  </cols>
  <sheetData>
    <row r="1" spans="1:18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spans="1:18" x14ac:dyDescent="0.25">
      <c r="A2" s="3">
        <v>1</v>
      </c>
      <c r="B2" s="3" t="s">
        <v>0</v>
      </c>
      <c r="C2" s="4"/>
      <c r="D2" s="4"/>
      <c r="E2" s="3"/>
      <c r="F2" s="3" t="s">
        <v>26</v>
      </c>
      <c r="G2" s="4"/>
      <c r="H2" s="4"/>
      <c r="I2" s="4"/>
      <c r="J2" s="3">
        <v>0.55000000000000004</v>
      </c>
      <c r="K2" s="3">
        <v>0.55000000000000004</v>
      </c>
      <c r="L2" s="3"/>
      <c r="M2" s="3"/>
      <c r="N2" s="3"/>
      <c r="O2" s="3"/>
      <c r="P2" s="3"/>
      <c r="Q2" s="3"/>
      <c r="R2" s="3"/>
    </row>
    <row r="3" spans="1:18" x14ac:dyDescent="0.25">
      <c r="A3" s="3">
        <f t="shared" ref="A3:A17" si="0">A2+1</f>
        <v>2</v>
      </c>
      <c r="B3" s="3" t="s">
        <v>27</v>
      </c>
      <c r="C3" s="3"/>
      <c r="D3" s="4"/>
      <c r="E3" s="3"/>
      <c r="F3" s="3" t="s">
        <v>28</v>
      </c>
      <c r="G3" s="4"/>
      <c r="H3" s="4"/>
      <c r="I3" s="4"/>
      <c r="J3" s="3"/>
      <c r="K3" s="3"/>
      <c r="L3" s="3"/>
      <c r="M3" s="3"/>
      <c r="N3" s="3">
        <v>0.1</v>
      </c>
      <c r="P3" s="3"/>
      <c r="Q3" s="3"/>
      <c r="R3" s="3"/>
    </row>
    <row r="4" spans="1:18" x14ac:dyDescent="0.25">
      <c r="A4" s="3">
        <f t="shared" si="0"/>
        <v>3</v>
      </c>
      <c r="B4" s="3" t="s">
        <v>27</v>
      </c>
      <c r="C4" s="3"/>
      <c r="D4" s="4"/>
      <c r="E4" s="3"/>
      <c r="F4" s="3" t="s">
        <v>29</v>
      </c>
      <c r="G4" s="4"/>
      <c r="H4" s="4"/>
      <c r="I4" s="4"/>
      <c r="J4" s="3"/>
      <c r="K4" s="3"/>
      <c r="L4" s="3"/>
      <c r="M4" s="3">
        <v>-0.5</v>
      </c>
      <c r="N4" s="3"/>
      <c r="P4" s="3"/>
      <c r="Q4" s="3"/>
      <c r="R4" s="3"/>
    </row>
    <row r="5" spans="1:18" x14ac:dyDescent="0.25">
      <c r="A5" s="3">
        <f t="shared" si="0"/>
        <v>4</v>
      </c>
      <c r="B5" s="3" t="s">
        <v>30</v>
      </c>
      <c r="C5" s="3"/>
      <c r="D5" s="3">
        <v>1</v>
      </c>
      <c r="E5" s="3">
        <v>1</v>
      </c>
      <c r="F5" s="3" t="s">
        <v>31</v>
      </c>
      <c r="G5" s="4">
        <v>-2.3194319999999999</v>
      </c>
      <c r="H5" s="4">
        <v>-1.05</v>
      </c>
      <c r="I5" s="4" t="s">
        <v>32</v>
      </c>
      <c r="J5" s="3">
        <v>0.55000000000000004</v>
      </c>
      <c r="K5" s="3">
        <v>0.36499999999999999</v>
      </c>
      <c r="L5" s="3"/>
      <c r="M5" s="3">
        <v>0.5</v>
      </c>
      <c r="N5" s="3"/>
      <c r="O5" s="3"/>
      <c r="P5" s="3"/>
      <c r="Q5" s="3"/>
      <c r="R5" s="3"/>
    </row>
    <row r="6" spans="1:18" x14ac:dyDescent="0.25">
      <c r="A6" s="3">
        <f t="shared" si="0"/>
        <v>5</v>
      </c>
      <c r="B6" s="3" t="s">
        <v>30</v>
      </c>
      <c r="C6" s="3"/>
      <c r="D6" s="3"/>
      <c r="E6" s="3">
        <v>1</v>
      </c>
      <c r="F6" s="3" t="s">
        <v>33</v>
      </c>
      <c r="G6" s="4">
        <v>-0.23914099999999999</v>
      </c>
      <c r="H6" s="4">
        <v>1.3312489999999999</v>
      </c>
      <c r="I6" s="4" t="s">
        <v>32</v>
      </c>
      <c r="J6" s="3">
        <v>5.5E-2</v>
      </c>
      <c r="K6" s="3">
        <v>0.04</v>
      </c>
      <c r="L6" s="3"/>
      <c r="M6" s="3">
        <v>0.05</v>
      </c>
      <c r="N6" s="3"/>
      <c r="O6" s="3"/>
      <c r="P6" s="3"/>
      <c r="Q6" s="3"/>
      <c r="R6" s="3"/>
    </row>
    <row r="7" spans="1:18" x14ac:dyDescent="0.25">
      <c r="A7" s="3">
        <f t="shared" si="0"/>
        <v>6</v>
      </c>
      <c r="B7" s="3" t="s">
        <v>30</v>
      </c>
      <c r="C7" s="3"/>
      <c r="D7" s="3"/>
      <c r="E7" s="3">
        <v>1</v>
      </c>
      <c r="F7" s="3" t="s">
        <v>34</v>
      </c>
      <c r="G7" s="4" t="s">
        <v>35</v>
      </c>
      <c r="H7" s="4">
        <f>-G8/2</f>
        <v>0.25484849999999998</v>
      </c>
      <c r="I7" s="4"/>
      <c r="J7" s="3">
        <v>2E-3</v>
      </c>
      <c r="K7" s="3">
        <v>2E-3</v>
      </c>
      <c r="L7" s="3"/>
      <c r="M7" s="3">
        <v>2.4500000000000001E-2</v>
      </c>
      <c r="N7" s="3"/>
      <c r="O7" s="3"/>
      <c r="P7" s="3"/>
      <c r="Q7" s="3"/>
      <c r="R7" s="3"/>
    </row>
    <row r="8" spans="1:18" x14ac:dyDescent="0.25">
      <c r="A8" s="3">
        <f t="shared" si="0"/>
        <v>7</v>
      </c>
      <c r="B8" s="3" t="s">
        <v>30</v>
      </c>
      <c r="C8" s="3"/>
      <c r="D8" s="3"/>
      <c r="E8" s="3">
        <v>1</v>
      </c>
      <c r="F8" s="3" t="s">
        <v>36</v>
      </c>
      <c r="G8" s="4">
        <v>-0.50969699999999996</v>
      </c>
      <c r="H8" s="4"/>
      <c r="I8" s="4" t="s">
        <v>32</v>
      </c>
      <c r="J8" s="3">
        <v>1.4E-2</v>
      </c>
      <c r="K8" s="3">
        <v>0.01</v>
      </c>
      <c r="L8" s="3"/>
      <c r="M8" s="3">
        <v>0.02</v>
      </c>
      <c r="N8" s="3"/>
      <c r="O8" s="3"/>
      <c r="P8" s="3"/>
      <c r="Q8" s="3"/>
      <c r="R8" s="3"/>
    </row>
    <row r="9" spans="1:18" x14ac:dyDescent="0.25">
      <c r="A9" s="3">
        <f t="shared" si="0"/>
        <v>8</v>
      </c>
      <c r="B9" s="3" t="s">
        <v>27</v>
      </c>
      <c r="C9" s="3"/>
      <c r="D9" s="4"/>
      <c r="E9" s="3"/>
      <c r="F9" s="3" t="s">
        <v>37</v>
      </c>
      <c r="G9" s="4"/>
      <c r="H9" s="4"/>
      <c r="I9" s="4"/>
      <c r="J9" s="3"/>
      <c r="K9" s="3"/>
      <c r="L9" s="3"/>
      <c r="M9" s="3">
        <v>1.9872999999999998E-2</v>
      </c>
      <c r="N9" s="3">
        <v>-5.508</v>
      </c>
      <c r="P9" s="3"/>
      <c r="Q9" s="3"/>
      <c r="R9" s="3"/>
    </row>
    <row r="10" spans="1:18" x14ac:dyDescent="0.25">
      <c r="A10" s="3">
        <f t="shared" si="0"/>
        <v>9</v>
      </c>
      <c r="B10" s="3" t="s">
        <v>30</v>
      </c>
      <c r="C10" s="3"/>
      <c r="D10" s="3"/>
      <c r="E10" s="3">
        <v>1</v>
      </c>
      <c r="F10" s="3" t="s">
        <v>38</v>
      </c>
      <c r="G10" s="4" t="s">
        <v>35</v>
      </c>
      <c r="H10" s="4">
        <v>-0.20164599999999999</v>
      </c>
      <c r="I10" s="4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>
        <f t="shared" si="0"/>
        <v>10</v>
      </c>
      <c r="B11" s="3" t="s">
        <v>27</v>
      </c>
      <c r="C11" s="3"/>
      <c r="D11" s="4"/>
      <c r="E11" s="3"/>
      <c r="F11" s="3" t="s">
        <v>39</v>
      </c>
      <c r="G11" s="4"/>
      <c r="H11" s="4"/>
      <c r="I11" s="4"/>
      <c r="J11" s="3"/>
      <c r="K11" s="3"/>
      <c r="L11" s="3"/>
      <c r="M11" s="3"/>
      <c r="N11" s="3">
        <v>-48.329000000000001</v>
      </c>
      <c r="P11" s="3"/>
      <c r="Q11" s="3"/>
      <c r="R11" s="3"/>
    </row>
    <row r="12" spans="1:18" x14ac:dyDescent="0.25">
      <c r="A12" s="3">
        <f t="shared" si="0"/>
        <v>11</v>
      </c>
      <c r="B12" s="3" t="s">
        <v>30</v>
      </c>
      <c r="C12" s="3"/>
      <c r="D12" s="3"/>
      <c r="E12" s="3">
        <v>1</v>
      </c>
      <c r="F12" s="3" t="s">
        <v>40</v>
      </c>
      <c r="G12" s="4" t="s">
        <v>35</v>
      </c>
      <c r="H12" s="4"/>
      <c r="I12" s="4" t="s">
        <v>32</v>
      </c>
      <c r="J12" s="3">
        <v>1.2E-2</v>
      </c>
      <c r="K12" s="3">
        <f>J12</f>
        <v>1.2E-2</v>
      </c>
      <c r="L12" s="3"/>
      <c r="M12" s="3"/>
      <c r="N12" s="3"/>
      <c r="O12" s="3"/>
      <c r="P12" s="3"/>
      <c r="Q12" s="3"/>
      <c r="R12" s="3"/>
    </row>
    <row r="13" spans="1:18" x14ac:dyDescent="0.25">
      <c r="A13" s="3">
        <f t="shared" si="0"/>
        <v>12</v>
      </c>
      <c r="B13" s="3" t="s">
        <v>27</v>
      </c>
      <c r="C13" s="3"/>
      <c r="D13" s="4"/>
      <c r="E13" s="3"/>
      <c r="F13" s="3" t="s">
        <v>41</v>
      </c>
      <c r="G13" s="4"/>
      <c r="H13" s="4">
        <v>0.1</v>
      </c>
      <c r="I13" s="4"/>
      <c r="J13" s="3"/>
      <c r="K13" s="3"/>
      <c r="L13" s="3"/>
      <c r="M13" s="3"/>
      <c r="N13" s="3">
        <f>N11</f>
        <v>-48.329000000000001</v>
      </c>
      <c r="P13" s="3"/>
      <c r="Q13" s="3"/>
      <c r="R13" s="3"/>
    </row>
    <row r="14" spans="1:18" x14ac:dyDescent="0.25">
      <c r="A14" s="3">
        <f t="shared" si="0"/>
        <v>13</v>
      </c>
      <c r="B14" s="3" t="s">
        <v>30</v>
      </c>
      <c r="C14" s="3"/>
      <c r="D14" s="3"/>
      <c r="E14" s="3">
        <v>1</v>
      </c>
      <c r="F14" s="3" t="s">
        <v>42</v>
      </c>
      <c r="G14" s="4" t="s">
        <v>35</v>
      </c>
      <c r="H14" s="4"/>
      <c r="I14" s="4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>
        <f t="shared" si="0"/>
        <v>14</v>
      </c>
      <c r="B15" s="3" t="s">
        <v>43</v>
      </c>
      <c r="C15" s="3">
        <v>1</v>
      </c>
      <c r="D15" s="4"/>
      <c r="E15" s="3">
        <v>1</v>
      </c>
      <c r="F15" s="3" t="s">
        <v>44</v>
      </c>
      <c r="G15" s="4"/>
      <c r="H15" s="4"/>
      <c r="I15" s="4"/>
      <c r="J15" s="3">
        <v>0.01</v>
      </c>
      <c r="K15" s="3">
        <v>6.6360000000000004E-3</v>
      </c>
      <c r="L15" s="4"/>
      <c r="M15" s="4"/>
      <c r="N15" s="3"/>
      <c r="O15" s="3"/>
      <c r="P15" s="5" t="s">
        <v>45</v>
      </c>
      <c r="Q15" s="3"/>
      <c r="R15" s="3"/>
    </row>
    <row r="16" spans="1:18" x14ac:dyDescent="0.25">
      <c r="A16" s="3">
        <f t="shared" si="0"/>
        <v>15</v>
      </c>
      <c r="B16" s="3" t="s">
        <v>46</v>
      </c>
      <c r="C16" s="3"/>
      <c r="D16" s="3"/>
      <c r="E16" s="3">
        <v>1</v>
      </c>
      <c r="F16" s="3" t="s">
        <v>47</v>
      </c>
      <c r="G16" s="4">
        <v>0.24</v>
      </c>
      <c r="H16" s="4">
        <v>0.24</v>
      </c>
      <c r="I16" s="4"/>
      <c r="J16" s="3">
        <v>0.01</v>
      </c>
      <c r="K16" s="3">
        <v>6.6360000000000004E-3</v>
      </c>
      <c r="L16" s="3"/>
      <c r="M16" s="3"/>
      <c r="N16" s="3"/>
      <c r="O16" s="3"/>
      <c r="P16" s="3"/>
      <c r="Q16" s="3"/>
      <c r="R16" s="3"/>
    </row>
    <row r="17" spans="1:18" x14ac:dyDescent="0.25">
      <c r="A17" s="3">
        <f t="shared" si="0"/>
        <v>16</v>
      </c>
      <c r="B17" s="3" t="s">
        <v>30</v>
      </c>
      <c r="C17" s="3"/>
      <c r="D17" s="3"/>
      <c r="E17" s="3">
        <v>1</v>
      </c>
      <c r="F17" s="3" t="s">
        <v>48</v>
      </c>
      <c r="G17" s="4" t="s">
        <v>35</v>
      </c>
      <c r="H17" s="4"/>
      <c r="I17" s="4"/>
      <c r="J17" s="3"/>
      <c r="K17" s="3"/>
      <c r="L17" s="3"/>
      <c r="M17" s="3"/>
      <c r="N17" s="3"/>
      <c r="O17" s="3"/>
      <c r="P17" s="3"/>
      <c r="Q17" s="3"/>
      <c r="R17" s="3"/>
    </row>
  </sheetData>
  <conditionalFormatting sqref="G1:G1048576 I1:P1048576">
    <cfRule type="expression" dxfId="7" priority="3">
      <formula>$B1 = "Prism"</formula>
    </cfRule>
  </conditionalFormatting>
  <conditionalFormatting sqref="D1:D1048576 G1:I1048576 L1:O1048576 Q1:R1048576">
    <cfRule type="expression" dxfId="6" priority="5">
      <formula>$B1 = "Zernike"</formula>
    </cfRule>
  </conditionalFormatting>
  <conditionalFormatting sqref="C1:D1048576 G1:I1048576 L1:R1048576">
    <cfRule type="expression" dxfId="5" priority="6">
      <formula>$B1 = "INIT"</formula>
    </cfRule>
  </conditionalFormatting>
  <conditionalFormatting sqref="D1:D1048576 G1:G1048576 I1:K1048576 P1:R1048576">
    <cfRule type="expression" dxfId="4" priority="7">
      <formula>$B1 = "Coordinate Break"</formula>
    </cfRule>
  </conditionalFormatting>
  <conditionalFormatting sqref="I1:I1048576 N1:R1048576">
    <cfRule type="expression" dxfId="3" priority="8">
      <formula>$B1 = "Paraxial Lens"</formula>
    </cfRule>
    <cfRule type="expression" dxfId="2" priority="10">
      <formula>$B1 = "Slit"</formula>
    </cfRule>
  </conditionalFormatting>
  <conditionalFormatting sqref="N1:R1048576">
    <cfRule type="expression" dxfId="1" priority="1">
      <formula xml:space="preserve"> $B1 = "Obscuration"</formula>
    </cfRule>
    <cfRule type="expression" dxfId="0" priority="9">
      <formula>$B1 = "Standard"</formula>
    </cfRule>
  </conditionalFormatting>
  <dataValidations count="2">
    <dataValidation type="list" operator="equal" allowBlank="1" showErrorMessage="1" sqref="I2:I17" xr:uid="{D6E9E7EA-DE87-4FB0-8709-82C1C94D468D}">
      <formula1>"MIRROR"</formula1>
      <formula2>0</formula2>
    </dataValidation>
    <dataValidation type="list" operator="equal" showErrorMessage="1" sqref="B2:B17" xr:uid="{0BAD7D77-A5B4-4909-A00B-84292A4A0242}">
      <formula1>"INIT,Coordinate Break,Paraxial Lens,Prism,Slit,Standard,Zernike"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1F42-5841-4C36-A6D4-3A5194118E4B}">
  <dimension ref="A1:C40"/>
  <sheetViews>
    <sheetView workbookViewId="0">
      <selection activeCell="G8" sqref="G8"/>
    </sheetView>
  </sheetViews>
  <sheetFormatPr defaultRowHeight="13.2" x14ac:dyDescent="0.25"/>
  <sheetData>
    <row r="1" spans="1:3" x14ac:dyDescent="0.25">
      <c r="A1" t="s">
        <v>49</v>
      </c>
      <c r="B1" s="7">
        <v>3.0000000000000001E-6</v>
      </c>
      <c r="C1" t="s">
        <v>50</v>
      </c>
    </row>
    <row r="2" spans="1:3" x14ac:dyDescent="0.25">
      <c r="A2" t="s">
        <v>51</v>
      </c>
      <c r="B2" s="8" t="s">
        <v>30</v>
      </c>
    </row>
    <row r="3" spans="1:3" x14ac:dyDescent="0.25">
      <c r="A3" t="s">
        <v>52</v>
      </c>
      <c r="B3" s="9" t="b">
        <f>FALSE()</f>
        <v>0</v>
      </c>
    </row>
    <row r="4" spans="1:3" x14ac:dyDescent="0.25">
      <c r="A4" t="s">
        <v>53</v>
      </c>
      <c r="B4" s="10" t="s">
        <v>1</v>
      </c>
    </row>
    <row r="5" spans="1:3" x14ac:dyDescent="0.25">
      <c r="A5">
        <v>0</v>
      </c>
      <c r="B5" s="11">
        <v>0</v>
      </c>
    </row>
    <row r="6" spans="1:3" x14ac:dyDescent="0.25">
      <c r="A6">
        <v>1</v>
      </c>
      <c r="B6" s="11">
        <v>0</v>
      </c>
    </row>
    <row r="7" spans="1:3" x14ac:dyDescent="0.25">
      <c r="A7">
        <v>2</v>
      </c>
      <c r="B7" s="11">
        <v>0</v>
      </c>
    </row>
    <row r="8" spans="1:3" x14ac:dyDescent="0.25">
      <c r="A8">
        <v>3</v>
      </c>
      <c r="B8" s="11">
        <v>5.0917000000000003</v>
      </c>
    </row>
    <row r="9" spans="1:3" x14ac:dyDescent="0.25">
      <c r="A9">
        <v>4</v>
      </c>
      <c r="B9" s="11">
        <v>-1.4367000000000001</v>
      </c>
    </row>
    <row r="10" spans="1:3" x14ac:dyDescent="0.25">
      <c r="A10">
        <v>5</v>
      </c>
      <c r="B10" s="11">
        <v>4.3900000000000002E-2</v>
      </c>
    </row>
    <row r="11" spans="1:3" x14ac:dyDescent="0.25">
      <c r="A11">
        <v>6</v>
      </c>
      <c r="B11" s="11">
        <v>2.9999999999999997E-4</v>
      </c>
    </row>
    <row r="12" spans="1:3" x14ac:dyDescent="0.25">
      <c r="A12">
        <v>7</v>
      </c>
      <c r="B12" s="11">
        <v>-1.6799999999999999E-2</v>
      </c>
    </row>
    <row r="13" spans="1:3" x14ac:dyDescent="0.25">
      <c r="A13">
        <v>8</v>
      </c>
      <c r="B13" s="11">
        <v>0.28399999999999997</v>
      </c>
    </row>
    <row r="14" spans="1:3" x14ac:dyDescent="0.25">
      <c r="A14">
        <v>9</v>
      </c>
      <c r="B14" s="11">
        <v>0.68540000000000001</v>
      </c>
    </row>
    <row r="15" spans="1:3" x14ac:dyDescent="0.25">
      <c r="A15">
        <v>10</v>
      </c>
      <c r="B15" s="11">
        <v>-0.33400000000000002</v>
      </c>
    </row>
    <row r="16" spans="1:3" x14ac:dyDescent="0.25">
      <c r="A16">
        <v>11</v>
      </c>
      <c r="B16" s="11">
        <v>0.35510000000000003</v>
      </c>
    </row>
    <row r="17" spans="1:2" x14ac:dyDescent="0.25">
      <c r="A17">
        <v>12</v>
      </c>
      <c r="B17" s="11">
        <v>-0.2928</v>
      </c>
    </row>
    <row r="18" spans="1:2" x14ac:dyDescent="0.25">
      <c r="A18">
        <v>13</v>
      </c>
      <c r="B18" s="11">
        <v>-1.1000000000000001E-3</v>
      </c>
    </row>
    <row r="19" spans="1:2" x14ac:dyDescent="0.25">
      <c r="A19">
        <v>14</v>
      </c>
      <c r="B19" s="11">
        <v>-1.1999999999999999E-3</v>
      </c>
    </row>
    <row r="20" spans="1:2" x14ac:dyDescent="0.25">
      <c r="A20">
        <v>15</v>
      </c>
      <c r="B20" s="11">
        <v>6.9999999999999999E-4</v>
      </c>
    </row>
    <row r="21" spans="1:2" x14ac:dyDescent="0.25">
      <c r="A21">
        <v>16</v>
      </c>
      <c r="B21" s="11">
        <v>2.2000000000000001E-3</v>
      </c>
    </row>
    <row r="22" spans="1:2" x14ac:dyDescent="0.25">
      <c r="A22">
        <v>17</v>
      </c>
      <c r="B22" s="11">
        <v>-1.1999999999999999E-3</v>
      </c>
    </row>
    <row r="23" spans="1:2" x14ac:dyDescent="0.25">
      <c r="A23">
        <v>18</v>
      </c>
      <c r="B23" s="11">
        <v>-1.0800000000000001E-2</v>
      </c>
    </row>
    <row r="24" spans="1:2" x14ac:dyDescent="0.25">
      <c r="A24">
        <v>19</v>
      </c>
      <c r="B24" s="11">
        <v>-1.6400000000000001E-2</v>
      </c>
    </row>
    <row r="25" spans="1:2" x14ac:dyDescent="0.25">
      <c r="A25">
        <v>20</v>
      </c>
      <c r="B25" s="11">
        <v>-0.14030000000000001</v>
      </c>
    </row>
    <row r="26" spans="1:2" x14ac:dyDescent="0.25">
      <c r="A26">
        <v>21</v>
      </c>
      <c r="B26" s="11">
        <v>0.1089</v>
      </c>
    </row>
    <row r="27" spans="1:2" x14ac:dyDescent="0.25">
      <c r="A27">
        <v>22</v>
      </c>
      <c r="B27" s="11">
        <v>-0.1762</v>
      </c>
    </row>
    <row r="28" spans="1:2" x14ac:dyDescent="0.25">
      <c r="A28">
        <v>23</v>
      </c>
      <c r="B28" s="11">
        <v>0.34670000000000001</v>
      </c>
    </row>
    <row r="29" spans="1:2" x14ac:dyDescent="0.25">
      <c r="A29">
        <v>24</v>
      </c>
      <c r="B29" s="11">
        <v>-0.17630000000000001</v>
      </c>
    </row>
    <row r="30" spans="1:2" x14ac:dyDescent="0.25">
      <c r="A30">
        <v>25</v>
      </c>
      <c r="B30" s="11">
        <v>0</v>
      </c>
    </row>
    <row r="31" spans="1:2" x14ac:dyDescent="0.25">
      <c r="A31">
        <v>26</v>
      </c>
      <c r="B31" s="11">
        <v>-2.0000000000000001E-4</v>
      </c>
    </row>
    <row r="32" spans="1:2" x14ac:dyDescent="0.25">
      <c r="A32">
        <v>27</v>
      </c>
      <c r="B32" s="11">
        <v>6.9999999999999999E-4</v>
      </c>
    </row>
    <row r="33" spans="1:2" x14ac:dyDescent="0.25">
      <c r="A33">
        <v>28</v>
      </c>
      <c r="B33" s="11">
        <v>-6.9999999999999999E-4</v>
      </c>
    </row>
    <row r="34" spans="1:2" x14ac:dyDescent="0.25">
      <c r="A34">
        <v>29</v>
      </c>
      <c r="B34" s="11">
        <v>-2.0000000000000001E-4</v>
      </c>
    </row>
    <row r="35" spans="1:2" x14ac:dyDescent="0.25">
      <c r="A35">
        <v>30</v>
      </c>
      <c r="B35" s="11">
        <v>8.9999999999999998E-4</v>
      </c>
    </row>
    <row r="36" spans="1:2" x14ac:dyDescent="0.25">
      <c r="A36">
        <v>31</v>
      </c>
      <c r="B36" s="11">
        <v>-4.0000000000000002E-4</v>
      </c>
    </row>
    <row r="37" spans="1:2" x14ac:dyDescent="0.25">
      <c r="A37">
        <v>32</v>
      </c>
      <c r="B37" s="11">
        <v>-5.2699999999999997E-2</v>
      </c>
    </row>
    <row r="38" spans="1:2" x14ac:dyDescent="0.25">
      <c r="A38">
        <v>33</v>
      </c>
      <c r="B38" s="11">
        <v>1.66E-2</v>
      </c>
    </row>
    <row r="39" spans="1:2" x14ac:dyDescent="0.25">
      <c r="A39">
        <v>34</v>
      </c>
      <c r="B39" s="11">
        <v>-1.43E-2</v>
      </c>
    </row>
    <row r="40" spans="1:2" x14ac:dyDescent="0.25">
      <c r="A40">
        <v>35</v>
      </c>
      <c r="B40" s="11">
        <v>5.6000000000000001E-2</v>
      </c>
    </row>
  </sheetData>
  <dataValidations count="2">
    <dataValidation type="list" operator="equal" showErrorMessage="1" promptTitle="Ordering of Zernike polynomials" prompt="Ordering can be either Noll, Ansi or Fringe (University of Arizona)" sqref="B2" xr:uid="{52B1F0AE-E6B7-40DD-BF92-82051F9775E3}">
      <formula1>"Ansi,Fring,Noll,Standard"</formula1>
      <formula2>0</formula2>
    </dataValidation>
    <dataValidation type="list" operator="equal" showErrorMessage="1" promptTitle="Normalization" prompt="Select True if  coefficients are normalised to RMS=1. _x000a_Select False otherwise." sqref="B3" xr:uid="{A4138AB4-739D-4045-A325-7EF88EA6AD42}">
      <formula1>"True,False"</formula1>
      <formula2>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4604721DF0042B1B39B9ABCAB51A6" ma:contentTypeVersion="5" ma:contentTypeDescription="Create a new document." ma:contentTypeScope="" ma:versionID="0d4fa627d7e27ee7f2b69a0f55a3bb4e">
  <xsd:schema xmlns:xsd="http://www.w3.org/2001/XMLSchema" xmlns:xs="http://www.w3.org/2001/XMLSchema" xmlns:p="http://schemas.microsoft.com/office/2006/metadata/properties" xmlns:ns3="3f7da673-9442-4d9f-8717-e46e6e823ffa" xmlns:ns4="a02268c2-e0a3-4fd5-be28-ccda91cade24" targetNamespace="http://schemas.microsoft.com/office/2006/metadata/properties" ma:root="true" ma:fieldsID="3166589b38f2475073f29103dccabe79" ns3:_="" ns4:_="">
    <xsd:import namespace="3f7da673-9442-4d9f-8717-e46e6e823ffa"/>
    <xsd:import namespace="a02268c2-e0a3-4fd5-be28-ccda91cade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a673-9442-4d9f-8717-e46e6e823f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268c2-e0a3-4fd5-be28-ccda91cade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E2A7D6-4774-4828-B98C-E1B30BCF11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a673-9442-4d9f-8717-e46e6e823ffa"/>
    <ds:schemaRef ds:uri="a02268c2-e0a3-4fd5-be28-ccda91cade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6CBAE5-82F8-4A52-8715-E7BA1CF4D3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1CA2D-8E82-423A-A72F-F3D4FAAD0FD3}">
  <ds:schemaRefs>
    <ds:schemaRef ds:uri="http://schemas.microsoft.com/office/infopath/2007/PartnerControls"/>
    <ds:schemaRef ds:uri="http://www.w3.org/XML/1998/namespace"/>
    <ds:schemaRef ds:uri="a02268c2-e0a3-4fd5-be28-ccda91cade24"/>
    <ds:schemaRef ds:uri="http://schemas.openxmlformats.org/package/2006/metadata/core-properties"/>
    <ds:schemaRef ds:uri="3f7da673-9442-4d9f-8717-e46e6e823ffa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Fields</vt:lpstr>
      <vt:lpstr>Lens Data</vt:lpstr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Bocchieri</dc:creator>
  <dc:description/>
  <cp:lastModifiedBy>Andrea Bocchieri</cp:lastModifiedBy>
  <cp:revision>344</cp:revision>
  <dcterms:created xsi:type="dcterms:W3CDTF">2021-07-13T11:13:18Z</dcterms:created>
  <dcterms:modified xsi:type="dcterms:W3CDTF">2021-09-09T21:15:07Z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0x010100E604604721DF0042B1B39B9ABCAB51A6</vt:lpwstr>
  </property>
</Properties>
</file>