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\SEMESTER 6\Praktikum SPK\ari\"/>
    </mc:Choice>
  </mc:AlternateContent>
  <xr:revisionPtr revIDLastSave="0" documentId="8_{55CE3801-92CD-4324-8F93-E3394A529E19}" xr6:coauthVersionLast="47" xr6:coauthVersionMax="47" xr10:uidLastSave="{00000000-0000-0000-0000-000000000000}"/>
  <bookViews>
    <workbookView xWindow="-120" yWindow="-120" windowWidth="20730" windowHeight="11160" xr2:uid="{3E4B6188-FE19-41C8-B23B-C1E7F8F8F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C15" i="1"/>
  <c r="F10" i="1"/>
  <c r="F15" i="1" s="1"/>
  <c r="C10" i="1"/>
  <c r="D10" i="1"/>
  <c r="D15" i="1" s="1"/>
  <c r="E10" i="1"/>
  <c r="E15" i="1" s="1"/>
  <c r="C11" i="1"/>
  <c r="C16" i="1" s="1"/>
  <c r="D11" i="1"/>
  <c r="D16" i="1" s="1"/>
  <c r="E11" i="1"/>
  <c r="E16" i="1" s="1"/>
  <c r="F11" i="1"/>
  <c r="F16" i="1" s="1"/>
  <c r="C12" i="1"/>
  <c r="C17" i="1" s="1"/>
  <c r="D12" i="1"/>
  <c r="D17" i="1" s="1"/>
  <c r="E12" i="1"/>
  <c r="E17" i="1" s="1"/>
  <c r="F12" i="1"/>
  <c r="F17" i="1" s="1"/>
  <c r="C13" i="1"/>
  <c r="C18" i="1" s="1"/>
  <c r="D13" i="1"/>
  <c r="D18" i="1" s="1"/>
  <c r="E13" i="1"/>
  <c r="E18" i="1" s="1"/>
  <c r="F13" i="1"/>
  <c r="F18" i="1" s="1"/>
  <c r="B11" i="1"/>
  <c r="B16" i="1" s="1"/>
  <c r="C22" i="1" s="1"/>
  <c r="B12" i="1"/>
  <c r="B17" i="1" s="1"/>
  <c r="C23" i="1" s="1"/>
  <c r="B13" i="1"/>
  <c r="B18" i="1" s="1"/>
  <c r="D24" i="1" s="1"/>
  <c r="D22" i="1" l="1"/>
  <c r="C24" i="1"/>
  <c r="D23" i="1"/>
  <c r="B15" i="1"/>
  <c r="C21" i="1" s="1"/>
  <c r="C26" i="1" l="1"/>
  <c r="G30" i="1"/>
  <c r="C27" i="1"/>
  <c r="G32" i="1"/>
  <c r="G33" i="1"/>
  <c r="D21" i="1"/>
  <c r="G31" i="1" s="1"/>
  <c r="H31" i="1" s="1"/>
  <c r="H33" i="1" l="1"/>
  <c r="H30" i="1"/>
  <c r="H32" i="1"/>
  <c r="D27" i="1"/>
  <c r="D26" i="1"/>
  <c r="C33" i="1" s="1"/>
  <c r="C32" i="1" l="1"/>
  <c r="C31" i="1"/>
  <c r="C30" i="1"/>
  <c r="D30" i="1" s="1"/>
  <c r="D32" i="1" l="1"/>
  <c r="D31" i="1"/>
  <c r="D33" i="1"/>
</calcChain>
</file>

<file path=xl/sharedStrings.xml><?xml version="1.0" encoding="utf-8"?>
<sst xmlns="http://schemas.openxmlformats.org/spreadsheetml/2006/main" count="45" uniqueCount="26">
  <si>
    <t>ALTERNATIF</t>
  </si>
  <si>
    <t>KRITERIA</t>
  </si>
  <si>
    <t>C1</t>
  </si>
  <si>
    <t>C2</t>
  </si>
  <si>
    <t>C3</t>
  </si>
  <si>
    <t>C4</t>
  </si>
  <si>
    <t>C5</t>
  </si>
  <si>
    <r>
      <t>A</t>
    </r>
    <r>
      <rPr>
        <b/>
        <vertAlign val="subscript"/>
        <sz val="9"/>
        <color rgb="FF000000"/>
        <rFont val="Arial"/>
        <family val="2"/>
      </rPr>
      <t>1</t>
    </r>
  </si>
  <si>
    <r>
      <t>A</t>
    </r>
    <r>
      <rPr>
        <b/>
        <vertAlign val="subscript"/>
        <sz val="9"/>
        <color rgb="FF000000"/>
        <rFont val="Arial"/>
        <family val="2"/>
      </rPr>
      <t>2</t>
    </r>
  </si>
  <si>
    <r>
      <t>A</t>
    </r>
    <r>
      <rPr>
        <b/>
        <vertAlign val="subscript"/>
        <sz val="9"/>
        <color rgb="FF000000"/>
        <rFont val="Arial"/>
        <family val="2"/>
      </rPr>
      <t>3</t>
    </r>
  </si>
  <si>
    <r>
      <t>A</t>
    </r>
    <r>
      <rPr>
        <b/>
        <vertAlign val="subscript"/>
        <sz val="9"/>
        <color rgb="FF000000"/>
        <rFont val="Arial"/>
        <family val="2"/>
      </rPr>
      <t>4</t>
    </r>
  </si>
  <si>
    <t>BOBOT</t>
  </si>
  <si>
    <t>COST</t>
  </si>
  <si>
    <t>BENEFIT</t>
  </si>
  <si>
    <t>Alternatif</t>
  </si>
  <si>
    <t>Nilai S</t>
  </si>
  <si>
    <t>Nlai R</t>
  </si>
  <si>
    <t>A1</t>
  </si>
  <si>
    <t>A2</t>
  </si>
  <si>
    <t>A3</t>
  </si>
  <si>
    <t>A4</t>
  </si>
  <si>
    <t>MIN</t>
  </si>
  <si>
    <t>MAX</t>
  </si>
  <si>
    <t>Nilai Q</t>
  </si>
  <si>
    <t>Ranking</t>
  </si>
  <si>
    <t>Nama: Moh. Hary Sakti Rahanyamtel                         Nim: G.231.22.0045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</si>
</sst>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vertAlign val="subscript"/>
      <sz val="9"/>
      <color rgb="FF000000"/>
      <name val="Arial"/>
      <family val="2"/>
    </font>
    <font>
      <sz val="9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5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9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F99FF"/>
      <color rgb="FFFF66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B62C-D766-45B9-9251-5F03830F9A41}">
  <dimension ref="A1:P33"/>
  <sheetViews>
    <sheetView tabSelected="1" workbookViewId="0">
      <selection activeCell="O16" sqref="O16"/>
    </sheetView>
  </sheetViews>
  <sheetFormatPr defaultRowHeight="15" x14ac:dyDescent="0.25"/>
  <cols>
    <col min="2" max="3" width="11.42578125" bestFit="1" customWidth="1"/>
    <col min="5" max="5" width="11.42578125" bestFit="1" customWidth="1"/>
  </cols>
  <sheetData>
    <row r="1" spans="1:16" x14ac:dyDescent="0.25">
      <c r="A1" s="9" t="s">
        <v>0</v>
      </c>
      <c r="B1" s="11" t="s">
        <v>1</v>
      </c>
      <c r="C1" s="11"/>
      <c r="D1" s="11"/>
      <c r="E1" s="11"/>
      <c r="F1" s="11"/>
    </row>
    <row r="2" spans="1:16" ht="15.75" thickBot="1" x14ac:dyDescent="0.3">
      <c r="A2" s="10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9.5" thickBot="1" x14ac:dyDescent="0.35">
      <c r="A3" s="2" t="s">
        <v>7</v>
      </c>
      <c r="B3" s="3">
        <v>420</v>
      </c>
      <c r="C3" s="3">
        <v>75</v>
      </c>
      <c r="D3" s="3">
        <v>3</v>
      </c>
      <c r="E3" s="3">
        <v>1</v>
      </c>
      <c r="F3" s="3">
        <v>3</v>
      </c>
      <c r="H3" s="8"/>
    </row>
    <row r="4" spans="1:16" ht="19.5" thickBot="1" x14ac:dyDescent="0.35">
      <c r="A4" s="2" t="s">
        <v>8</v>
      </c>
      <c r="B4" s="3">
        <v>580</v>
      </c>
      <c r="C4" s="3">
        <v>220</v>
      </c>
      <c r="D4" s="3">
        <v>2</v>
      </c>
      <c r="E4" s="3">
        <v>3</v>
      </c>
      <c r="F4" s="3">
        <v>2</v>
      </c>
      <c r="H4" s="8"/>
    </row>
    <row r="5" spans="1:16" ht="15.75" thickBot="1" x14ac:dyDescent="0.3">
      <c r="A5" s="2" t="s">
        <v>9</v>
      </c>
      <c r="B5" s="3">
        <v>350</v>
      </c>
      <c r="C5" s="3">
        <v>80</v>
      </c>
      <c r="D5" s="3">
        <v>4</v>
      </c>
      <c r="E5" s="3">
        <v>2</v>
      </c>
      <c r="F5" s="3">
        <v>1</v>
      </c>
    </row>
    <row r="6" spans="1:16" ht="15.75" thickBot="1" x14ac:dyDescent="0.3">
      <c r="A6" s="2" t="s">
        <v>10</v>
      </c>
      <c r="B6" s="3">
        <v>410</v>
      </c>
      <c r="C6" s="3">
        <v>170</v>
      </c>
      <c r="D6" s="3">
        <v>3</v>
      </c>
      <c r="E6" s="3">
        <v>4</v>
      </c>
      <c r="F6" s="3">
        <v>2</v>
      </c>
    </row>
    <row r="7" spans="1:16" x14ac:dyDescent="0.25">
      <c r="B7" s="5" t="s">
        <v>12</v>
      </c>
      <c r="C7" s="5" t="s">
        <v>13</v>
      </c>
      <c r="D7" s="5" t="s">
        <v>13</v>
      </c>
      <c r="E7" s="5" t="s">
        <v>12</v>
      </c>
      <c r="F7" s="5" t="s">
        <v>13</v>
      </c>
      <c r="L7" s="12" t="s">
        <v>25</v>
      </c>
      <c r="M7" s="12"/>
      <c r="N7" s="12"/>
      <c r="O7" s="12"/>
      <c r="P7" s="12"/>
    </row>
    <row r="8" spans="1:16" x14ac:dyDescent="0.25">
      <c r="A8" s="4" t="s">
        <v>11</v>
      </c>
      <c r="B8" s="4">
        <v>0.2</v>
      </c>
      <c r="C8" s="4">
        <v>0.15</v>
      </c>
      <c r="D8" s="4">
        <v>0.3</v>
      </c>
      <c r="E8" s="4">
        <v>0.25</v>
      </c>
      <c r="F8" s="4">
        <v>0.1</v>
      </c>
      <c r="L8" s="12"/>
      <c r="M8" s="12"/>
      <c r="N8" s="12"/>
      <c r="O8" s="12"/>
      <c r="P8" s="12"/>
    </row>
    <row r="9" spans="1:16" ht="15.75" thickBot="1" x14ac:dyDescent="0.3">
      <c r="L9" s="12"/>
      <c r="M9" s="12"/>
      <c r="N9" s="12"/>
      <c r="O9" s="12"/>
      <c r="P9" s="12"/>
    </row>
    <row r="10" spans="1:16" ht="15.75" thickBot="1" x14ac:dyDescent="0.3">
      <c r="A10" s="2" t="s">
        <v>7</v>
      </c>
      <c r="B10" s="3">
        <f>((MAX(B$3:B$6)-B3))/(MAX(B$3:B$6)-MIN(B$3:B$6))*100%</f>
        <v>0.69565217391304346</v>
      </c>
      <c r="C10" s="3">
        <f t="shared" ref="C10:E10" si="0">((MAX(C$3:C$6)-C3))/(MAX(C$3:C$6)-MIN(C$3:C$6))*100%</f>
        <v>1</v>
      </c>
      <c r="D10" s="3">
        <f t="shared" si="0"/>
        <v>0.5</v>
      </c>
      <c r="E10" s="3">
        <f t="shared" si="0"/>
        <v>1</v>
      </c>
      <c r="F10" s="3">
        <f>((MAX(F$3:F$6)-F3))/(MAX(F$3:F$6)-MIN(F$3:F$6))*100%</f>
        <v>0</v>
      </c>
      <c r="L10" s="12"/>
      <c r="M10" s="12"/>
      <c r="N10" s="12"/>
      <c r="O10" s="12"/>
      <c r="P10" s="12"/>
    </row>
    <row r="11" spans="1:16" ht="15.75" thickBot="1" x14ac:dyDescent="0.3">
      <c r="A11" s="2" t="s">
        <v>8</v>
      </c>
      <c r="B11" s="3">
        <f t="shared" ref="B11:F13" si="1">((MAX(B$3:B$6)-B4))/(MAX(B$3:B$6)-MIN(B$3:B$6))*100%</f>
        <v>0</v>
      </c>
      <c r="C11" s="3">
        <f t="shared" si="1"/>
        <v>0</v>
      </c>
      <c r="D11" s="3">
        <f t="shared" si="1"/>
        <v>1</v>
      </c>
      <c r="E11" s="3">
        <f t="shared" si="1"/>
        <v>0.33333333333333331</v>
      </c>
      <c r="F11" s="3">
        <f t="shared" si="1"/>
        <v>0.5</v>
      </c>
      <c r="L11" s="12"/>
      <c r="M11" s="12"/>
      <c r="N11" s="12"/>
      <c r="O11" s="12"/>
      <c r="P11" s="12"/>
    </row>
    <row r="12" spans="1:16" ht="15.75" thickBot="1" x14ac:dyDescent="0.3">
      <c r="A12" s="2" t="s">
        <v>9</v>
      </c>
      <c r="B12" s="3">
        <f t="shared" si="1"/>
        <v>1</v>
      </c>
      <c r="C12" s="3">
        <f t="shared" si="1"/>
        <v>0.96551724137931039</v>
      </c>
      <c r="D12" s="3">
        <f t="shared" si="1"/>
        <v>0</v>
      </c>
      <c r="E12" s="3">
        <f t="shared" si="1"/>
        <v>0.66666666666666663</v>
      </c>
      <c r="F12" s="3">
        <f t="shared" si="1"/>
        <v>1</v>
      </c>
    </row>
    <row r="13" spans="1:16" ht="15.75" thickBot="1" x14ac:dyDescent="0.3">
      <c r="A13" s="2" t="s">
        <v>10</v>
      </c>
      <c r="B13" s="3">
        <f t="shared" si="1"/>
        <v>0.73913043478260865</v>
      </c>
      <c r="C13" s="3">
        <f t="shared" si="1"/>
        <v>0.34482758620689657</v>
      </c>
      <c r="D13" s="3">
        <f t="shared" si="1"/>
        <v>0.5</v>
      </c>
      <c r="E13" s="3">
        <f t="shared" si="1"/>
        <v>0</v>
      </c>
      <c r="F13" s="3">
        <f t="shared" si="1"/>
        <v>0.5</v>
      </c>
    </row>
    <row r="14" spans="1:16" ht="15.75" thickBot="1" x14ac:dyDescent="0.3"/>
    <row r="15" spans="1:16" ht="15.75" thickBot="1" x14ac:dyDescent="0.3">
      <c r="B15" s="3">
        <f>B10*B8</f>
        <v>0.1391304347826087</v>
      </c>
      <c r="C15" s="3">
        <f>C10*C8</f>
        <v>0.15</v>
      </c>
      <c r="D15" s="3">
        <f t="shared" ref="D15:F15" si="2">D10*D8</f>
        <v>0.15</v>
      </c>
      <c r="E15" s="3">
        <f t="shared" si="2"/>
        <v>0.25</v>
      </c>
      <c r="F15" s="3">
        <f t="shared" si="2"/>
        <v>0</v>
      </c>
    </row>
    <row r="16" spans="1:16" ht="15.75" thickBot="1" x14ac:dyDescent="0.3">
      <c r="B16" s="3">
        <f>B11*B8</f>
        <v>0</v>
      </c>
      <c r="C16" s="3">
        <f>C11*C8</f>
        <v>0</v>
      </c>
      <c r="D16" s="3">
        <f>D11*D8</f>
        <v>0.3</v>
      </c>
      <c r="E16" s="3">
        <f>E11*E8</f>
        <v>8.3333333333333329E-2</v>
      </c>
      <c r="F16" s="3">
        <f>F11*F8</f>
        <v>0.05</v>
      </c>
    </row>
    <row r="17" spans="2:8" ht="15.75" thickBot="1" x14ac:dyDescent="0.3">
      <c r="B17" s="3">
        <f>B12*B8</f>
        <v>0.2</v>
      </c>
      <c r="C17" s="3">
        <f>C12*C8</f>
        <v>0.14482758620689656</v>
      </c>
      <c r="D17" s="3">
        <f>D12*D8</f>
        <v>0</v>
      </c>
      <c r="E17" s="3">
        <f>E12*E8</f>
        <v>0.16666666666666666</v>
      </c>
      <c r="F17" s="3">
        <f>F12*F8</f>
        <v>0.1</v>
      </c>
    </row>
    <row r="18" spans="2:8" ht="15.75" thickBot="1" x14ac:dyDescent="0.3">
      <c r="B18" s="3">
        <f>B13*B8</f>
        <v>0.14782608695652175</v>
      </c>
      <c r="C18" s="3">
        <f>C13*C8</f>
        <v>5.1724137931034482E-2</v>
      </c>
      <c r="D18" s="3">
        <f>D13*D8</f>
        <v>0.15</v>
      </c>
      <c r="E18" s="3">
        <f>E13*E8</f>
        <v>0</v>
      </c>
      <c r="F18" s="3">
        <f>F13*F8</f>
        <v>0.05</v>
      </c>
    </row>
    <row r="20" spans="2:8" x14ac:dyDescent="0.25">
      <c r="B20" s="6" t="s">
        <v>14</v>
      </c>
      <c r="C20" s="7" t="s">
        <v>15</v>
      </c>
      <c r="D20" s="7" t="s">
        <v>16</v>
      </c>
    </row>
    <row r="21" spans="2:8" x14ac:dyDescent="0.25">
      <c r="B21" s="6" t="s">
        <v>17</v>
      </c>
      <c r="C21" s="7">
        <f>SUM(B15:F15)</f>
        <v>0.68913043478260871</v>
      </c>
      <c r="D21" s="7">
        <f>MAX(B$15:F$15)</f>
        <v>0.25</v>
      </c>
    </row>
    <row r="22" spans="2:8" x14ac:dyDescent="0.25">
      <c r="B22" s="6" t="s">
        <v>18</v>
      </c>
      <c r="C22" s="7">
        <f t="shared" ref="C22:C24" si="3">SUM(B16:F16)</f>
        <v>0.43333333333333329</v>
      </c>
      <c r="D22" s="7">
        <f>MAX(B$16:F$16)</f>
        <v>0.3</v>
      </c>
    </row>
    <row r="23" spans="2:8" x14ac:dyDescent="0.25">
      <c r="B23" s="6" t="s">
        <v>19</v>
      </c>
      <c r="C23" s="7">
        <f t="shared" si="3"/>
        <v>0.61149425287356318</v>
      </c>
      <c r="D23" s="7">
        <f>MAX(B$17:F$17)</f>
        <v>0.2</v>
      </c>
    </row>
    <row r="24" spans="2:8" x14ac:dyDescent="0.25">
      <c r="B24" s="6" t="s">
        <v>20</v>
      </c>
      <c r="C24" s="7">
        <f t="shared" si="3"/>
        <v>0.3995502248875562</v>
      </c>
      <c r="D24" s="7">
        <f>MAX(B$18:F$18)</f>
        <v>0.15</v>
      </c>
    </row>
    <row r="26" spans="2:8" x14ac:dyDescent="0.25">
      <c r="B26" s="6" t="s">
        <v>21</v>
      </c>
      <c r="C26" s="7">
        <f>MIN(C$21:C24)</f>
        <v>0.3995502248875562</v>
      </c>
      <c r="D26" s="7">
        <f>MIN(D$21:D24)</f>
        <v>0.15</v>
      </c>
    </row>
    <row r="27" spans="2:8" x14ac:dyDescent="0.25">
      <c r="B27" s="6" t="s">
        <v>22</v>
      </c>
      <c r="C27" s="7">
        <f>MAX(C$21:C26)</f>
        <v>0.68913043478260871</v>
      </c>
      <c r="D27" s="7">
        <f>MAX(D$21:D24)</f>
        <v>0.3</v>
      </c>
    </row>
    <row r="29" spans="2:8" x14ac:dyDescent="0.25">
      <c r="B29" s="6" t="s">
        <v>14</v>
      </c>
      <c r="C29" s="7" t="s">
        <v>23</v>
      </c>
      <c r="D29" s="7" t="s">
        <v>24</v>
      </c>
      <c r="F29" s="6" t="s">
        <v>14</v>
      </c>
      <c r="G29" s="7" t="s">
        <v>23</v>
      </c>
      <c r="H29" s="7" t="s">
        <v>24</v>
      </c>
    </row>
    <row r="30" spans="2:8" x14ac:dyDescent="0.25">
      <c r="B30" s="6" t="s">
        <v>17</v>
      </c>
      <c r="C30" s="7">
        <f>((C21-C26)/(C27-C26)*0.5)+((D21-D26)/(D27-D26)*0.5)</f>
        <v>0.83333333333333337</v>
      </c>
      <c r="D30" s="7">
        <f>_xlfn.RANK.EQ(C30,$C$30:$C$33,1)</f>
        <v>4</v>
      </c>
      <c r="F30" s="6" t="s">
        <v>17</v>
      </c>
      <c r="G30" s="7">
        <f>(((C21-MIN(C21:C24))/(MAX(C21:C24)-MIN(C21:C24)))*0.5) + (((D21-MIN(D21:D24))/(MAX(D21:D24)-MIN(D21:D24)))*0.5)</f>
        <v>0.83333333333333337</v>
      </c>
      <c r="H30" s="7">
        <f>_xlfn.RANK.EQ(G30,$G$30:$G$33,1)</f>
        <v>4</v>
      </c>
    </row>
    <row r="31" spans="2:8" x14ac:dyDescent="0.25">
      <c r="B31" s="6" t="s">
        <v>18</v>
      </c>
      <c r="C31" s="7">
        <f>((C22-C26)/(C27-C26)*0.5)+((D22-D26)/(D27-D26)*0.5)</f>
        <v>0.55833117611528171</v>
      </c>
      <c r="D31" s="7">
        <f t="shared" ref="D31:D33" si="4">_xlfn.RANK.EQ(C31,$C$30:$C$33,1)</f>
        <v>3</v>
      </c>
      <c r="F31" s="6" t="s">
        <v>18</v>
      </c>
      <c r="G31" s="7">
        <f>(((C22-MIN(C21:C24))/(MAX(C21:C24)-MIN(C21:C24)))*0.5) + (((D22-MIN(D21:D24))/(MAX(D21:D24)-MIN(D21:D24)))*0.5)</f>
        <v>0.55833117611528171</v>
      </c>
      <c r="H31" s="7">
        <f t="shared" ref="H31:H33" si="5">_xlfn.RANK.EQ(G31,$G$30:$G$33,1)</f>
        <v>3</v>
      </c>
    </row>
    <row r="32" spans="2:8" x14ac:dyDescent="0.25">
      <c r="B32" s="6" t="s">
        <v>19</v>
      </c>
      <c r="C32" s="7">
        <f>((C23-C26)/(C27-C26)*0.5)+((D23-D26)/(D27-D26)*0.5)</f>
        <v>0.53261713694020196</v>
      </c>
      <c r="D32" s="7">
        <f t="shared" si="4"/>
        <v>2</v>
      </c>
      <c r="F32" s="6" t="s">
        <v>19</v>
      </c>
      <c r="G32" s="7">
        <f>(((C23-MIN(C21:C24))/(MAX(C21:C24)-MIN(C21:C24)))*0.5) + (((D23-MIN(D21:D24))/(MAX(D21:D24)-MIN(D21:D24)))*0.5)</f>
        <v>0.53261713694020196</v>
      </c>
      <c r="H32" s="7">
        <f t="shared" si="5"/>
        <v>2</v>
      </c>
    </row>
    <row r="33" spans="2:8" x14ac:dyDescent="0.25">
      <c r="B33" s="6" t="s">
        <v>20</v>
      </c>
      <c r="C33" s="7">
        <f>((C24-C26)/(C27-C26)*0.5)+((D24-D26)/(D27-D26)*0.5)</f>
        <v>0</v>
      </c>
      <c r="D33" s="7">
        <f t="shared" si="4"/>
        <v>1</v>
      </c>
      <c r="F33" s="6" t="s">
        <v>20</v>
      </c>
      <c r="G33" s="7">
        <f>(((C24-MIN(C21:C24))/(MAX(C21:C24)-MIN(C21:C24)))*0.5) + (((D24-MIN(D21:D24))/(MAX(D21:D24)-MIN(D21:D24)))*0.5)</f>
        <v>0</v>
      </c>
      <c r="H33" s="7">
        <f t="shared" si="5"/>
        <v>1</v>
      </c>
    </row>
  </sheetData>
  <mergeCells count="3">
    <mergeCell ref="A1:A2"/>
    <mergeCell ref="B1:F1"/>
    <mergeCell ref="L7:P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yuridady 819</dc:creator>
  <cp:lastModifiedBy>Arie</cp:lastModifiedBy>
  <dcterms:created xsi:type="dcterms:W3CDTF">2025-05-07T05:48:51Z</dcterms:created>
  <dcterms:modified xsi:type="dcterms:W3CDTF">2025-05-14T08:42:54Z</dcterms:modified>
</cp:coreProperties>
</file>