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ries\Desktop\"/>
    </mc:Choice>
  </mc:AlternateContent>
  <bookViews>
    <workbookView xWindow="0" yWindow="0" windowWidth="20490" windowHeight="7905"/>
  </bookViews>
  <sheets>
    <sheet name="Detailed" sheetId="1" r:id="rId1"/>
    <sheet name="Summary" sheetId="2" r:id="rId2"/>
  </sheets>
  <calcPr calcId="152511"/>
</workbook>
</file>

<file path=xl/calcChain.xml><?xml version="1.0" encoding="utf-8"?>
<calcChain xmlns="http://schemas.openxmlformats.org/spreadsheetml/2006/main">
  <c r="K219" i="1" l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AQ218" i="1" l="1"/>
  <c r="AO218" i="1"/>
  <c r="AM218" i="1"/>
  <c r="AK218" i="1"/>
  <c r="AI218" i="1"/>
  <c r="AG218" i="1"/>
  <c r="AE218" i="1"/>
  <c r="AC218" i="1"/>
  <c r="AA218" i="1"/>
  <c r="Y218" i="1"/>
  <c r="W218" i="1"/>
  <c r="U218" i="1"/>
  <c r="S218" i="1"/>
  <c r="Q218" i="1"/>
  <c r="O218" i="1"/>
  <c r="M218" i="1"/>
  <c r="K218" i="1"/>
  <c r="AQ217" i="1"/>
  <c r="AO217" i="1"/>
  <c r="AM217" i="1"/>
  <c r="AK217" i="1"/>
  <c r="AI217" i="1"/>
  <c r="AG217" i="1"/>
  <c r="AE217" i="1"/>
  <c r="AC217" i="1"/>
  <c r="AA217" i="1"/>
  <c r="Y217" i="1"/>
  <c r="W217" i="1"/>
  <c r="U217" i="1"/>
  <c r="S217" i="1"/>
  <c r="Q217" i="1"/>
  <c r="O217" i="1"/>
  <c r="M217" i="1"/>
  <c r="K217" i="1"/>
  <c r="AQ216" i="1"/>
  <c r="AO216" i="1"/>
  <c r="AM216" i="1"/>
  <c r="AK216" i="1"/>
  <c r="AI216" i="1"/>
  <c r="AG216" i="1"/>
  <c r="AE216" i="1"/>
  <c r="AC216" i="1"/>
  <c r="AA216" i="1"/>
  <c r="Y216" i="1"/>
  <c r="W216" i="1"/>
  <c r="U216" i="1"/>
  <c r="S216" i="1"/>
  <c r="Q216" i="1"/>
  <c r="O216" i="1"/>
  <c r="M216" i="1"/>
  <c r="K216" i="1"/>
  <c r="AQ215" i="1"/>
  <c r="AO215" i="1"/>
  <c r="AM215" i="1"/>
  <c r="AK215" i="1"/>
  <c r="AI215" i="1"/>
  <c r="AG215" i="1"/>
  <c r="AE215" i="1"/>
  <c r="AC215" i="1"/>
  <c r="AA215" i="1"/>
  <c r="Y215" i="1"/>
  <c r="W215" i="1"/>
  <c r="U215" i="1"/>
  <c r="S215" i="1"/>
  <c r="Q215" i="1"/>
  <c r="O215" i="1"/>
  <c r="M215" i="1"/>
  <c r="K215" i="1"/>
  <c r="AQ214" i="1"/>
  <c r="AO214" i="1"/>
  <c r="AM214" i="1"/>
  <c r="AK214" i="1"/>
  <c r="AI214" i="1"/>
  <c r="AG214" i="1"/>
  <c r="AE214" i="1"/>
  <c r="AC214" i="1"/>
  <c r="AA214" i="1"/>
  <c r="Y214" i="1"/>
  <c r="W214" i="1"/>
  <c r="U214" i="1"/>
  <c r="S214" i="1"/>
  <c r="Q214" i="1"/>
  <c r="O214" i="1"/>
  <c r="M214" i="1"/>
  <c r="K214" i="1"/>
  <c r="AQ213" i="1"/>
  <c r="AO213" i="1"/>
  <c r="AM213" i="1"/>
  <c r="AK213" i="1"/>
  <c r="AI213" i="1"/>
  <c r="AG213" i="1"/>
  <c r="AE213" i="1"/>
  <c r="AC213" i="1"/>
  <c r="AA213" i="1"/>
  <c r="Y213" i="1"/>
  <c r="W213" i="1"/>
  <c r="U213" i="1"/>
  <c r="S213" i="1"/>
  <c r="Q213" i="1"/>
  <c r="O213" i="1"/>
  <c r="M213" i="1"/>
  <c r="K213" i="1"/>
  <c r="AQ212" i="1"/>
  <c r="AO212" i="1"/>
  <c r="AM212" i="1"/>
  <c r="AK212" i="1"/>
  <c r="AI212" i="1"/>
  <c r="AG212" i="1"/>
  <c r="AE212" i="1"/>
  <c r="AC212" i="1"/>
  <c r="AA212" i="1"/>
  <c r="Y212" i="1"/>
  <c r="W212" i="1"/>
  <c r="U212" i="1"/>
  <c r="S212" i="1"/>
  <c r="Q212" i="1"/>
  <c r="O212" i="1"/>
  <c r="M212" i="1"/>
  <c r="K212" i="1"/>
  <c r="AQ211" i="1"/>
  <c r="AO211" i="1"/>
  <c r="AM211" i="1"/>
  <c r="AK211" i="1"/>
  <c r="AI211" i="1"/>
  <c r="AG211" i="1"/>
  <c r="AE211" i="1"/>
  <c r="AC211" i="1"/>
  <c r="AA211" i="1"/>
  <c r="Y211" i="1"/>
  <c r="W211" i="1"/>
  <c r="U211" i="1"/>
  <c r="S211" i="1"/>
  <c r="Q211" i="1"/>
  <c r="O211" i="1"/>
  <c r="M211" i="1"/>
  <c r="K211" i="1"/>
  <c r="AQ210" i="1"/>
  <c r="AO210" i="1"/>
  <c r="AM210" i="1"/>
  <c r="AK210" i="1"/>
  <c r="AI210" i="1"/>
  <c r="AG210" i="1"/>
  <c r="AE210" i="1"/>
  <c r="AC210" i="1"/>
  <c r="AA210" i="1"/>
  <c r="Y210" i="1"/>
  <c r="W210" i="1"/>
  <c r="U210" i="1"/>
  <c r="S210" i="1"/>
  <c r="Q210" i="1"/>
  <c r="O210" i="1"/>
  <c r="M210" i="1"/>
  <c r="K210" i="1"/>
  <c r="AQ209" i="1"/>
  <c r="AO209" i="1"/>
  <c r="AM209" i="1"/>
  <c r="AK209" i="1"/>
  <c r="AI209" i="1"/>
  <c r="AG209" i="1"/>
  <c r="AE209" i="1"/>
  <c r="AC209" i="1"/>
  <c r="AA209" i="1"/>
  <c r="Y209" i="1"/>
  <c r="W209" i="1"/>
  <c r="U209" i="1"/>
  <c r="S209" i="1"/>
  <c r="Q209" i="1"/>
  <c r="O209" i="1"/>
  <c r="M209" i="1"/>
  <c r="K209" i="1"/>
  <c r="AQ208" i="1"/>
  <c r="AO208" i="1"/>
  <c r="AM208" i="1"/>
  <c r="AK208" i="1"/>
  <c r="AI208" i="1"/>
  <c r="AG208" i="1"/>
  <c r="AE208" i="1"/>
  <c r="AC208" i="1"/>
  <c r="AA208" i="1"/>
  <c r="Y208" i="1"/>
  <c r="W208" i="1"/>
  <c r="U208" i="1"/>
  <c r="S208" i="1"/>
  <c r="Q208" i="1"/>
  <c r="O208" i="1"/>
  <c r="M208" i="1"/>
  <c r="K208" i="1"/>
  <c r="AQ207" i="1"/>
  <c r="AO207" i="1"/>
  <c r="AM207" i="1"/>
  <c r="AK207" i="1"/>
  <c r="AI207" i="1"/>
  <c r="AG207" i="1"/>
  <c r="AE207" i="1"/>
  <c r="AC207" i="1"/>
  <c r="AA207" i="1"/>
  <c r="Y207" i="1"/>
  <c r="W207" i="1"/>
  <c r="U207" i="1"/>
  <c r="S207" i="1"/>
  <c r="Q207" i="1"/>
  <c r="O207" i="1"/>
  <c r="M207" i="1"/>
  <c r="K207" i="1"/>
  <c r="AQ206" i="1"/>
  <c r="AO206" i="1"/>
  <c r="AM206" i="1"/>
  <c r="AK206" i="1"/>
  <c r="AI206" i="1"/>
  <c r="AG206" i="1"/>
  <c r="AE206" i="1"/>
  <c r="AC206" i="1"/>
  <c r="AA206" i="1"/>
  <c r="Y206" i="1"/>
  <c r="W206" i="1"/>
  <c r="U206" i="1"/>
  <c r="S206" i="1"/>
  <c r="Q206" i="1"/>
  <c r="O206" i="1"/>
  <c r="M206" i="1"/>
  <c r="K206" i="1"/>
  <c r="AQ205" i="1"/>
  <c r="AO205" i="1"/>
  <c r="AM205" i="1"/>
  <c r="AK205" i="1"/>
  <c r="AI205" i="1"/>
  <c r="AG205" i="1"/>
  <c r="AE205" i="1"/>
  <c r="AC205" i="1"/>
  <c r="AA205" i="1"/>
  <c r="Y205" i="1"/>
  <c r="W205" i="1"/>
  <c r="U205" i="1"/>
  <c r="S205" i="1"/>
  <c r="Q205" i="1"/>
  <c r="O205" i="1"/>
  <c r="M205" i="1"/>
  <c r="K205" i="1"/>
  <c r="AQ204" i="1"/>
  <c r="AO204" i="1"/>
  <c r="AM204" i="1"/>
  <c r="AK204" i="1"/>
  <c r="AI204" i="1"/>
  <c r="AG204" i="1"/>
  <c r="AE204" i="1"/>
  <c r="AC204" i="1"/>
  <c r="AA204" i="1"/>
  <c r="Y204" i="1"/>
  <c r="W204" i="1"/>
  <c r="U204" i="1"/>
  <c r="S204" i="1"/>
  <c r="Q204" i="1"/>
  <c r="O204" i="1"/>
  <c r="M204" i="1"/>
  <c r="K204" i="1"/>
  <c r="AQ203" i="1"/>
  <c r="AO203" i="1"/>
  <c r="AM203" i="1"/>
  <c r="AK203" i="1"/>
  <c r="AI203" i="1"/>
  <c r="AG203" i="1"/>
  <c r="AE203" i="1"/>
  <c r="AC203" i="1"/>
  <c r="AA203" i="1"/>
  <c r="Y203" i="1"/>
  <c r="W203" i="1"/>
  <c r="U203" i="1"/>
  <c r="S203" i="1"/>
  <c r="Q203" i="1"/>
  <c r="O203" i="1"/>
  <c r="M203" i="1"/>
  <c r="K203" i="1"/>
  <c r="AQ202" i="1"/>
  <c r="AO202" i="1"/>
  <c r="AM202" i="1"/>
  <c r="AK202" i="1"/>
  <c r="AI202" i="1"/>
  <c r="AG202" i="1"/>
  <c r="AE202" i="1"/>
  <c r="AC202" i="1"/>
  <c r="AA202" i="1"/>
  <c r="Y202" i="1"/>
  <c r="W202" i="1"/>
  <c r="U202" i="1"/>
  <c r="S202" i="1"/>
  <c r="Q202" i="1"/>
  <c r="O202" i="1"/>
  <c r="M202" i="1"/>
  <c r="K202" i="1"/>
  <c r="AQ201" i="1"/>
  <c r="AO201" i="1"/>
  <c r="AM201" i="1"/>
  <c r="AK201" i="1"/>
  <c r="AI201" i="1"/>
  <c r="AG201" i="1"/>
  <c r="AE201" i="1"/>
  <c r="AC201" i="1"/>
  <c r="AA201" i="1"/>
  <c r="Y201" i="1"/>
  <c r="W201" i="1"/>
  <c r="U201" i="1"/>
  <c r="S201" i="1"/>
  <c r="Q201" i="1"/>
  <c r="O201" i="1"/>
  <c r="M201" i="1"/>
  <c r="K201" i="1"/>
  <c r="AQ200" i="1"/>
  <c r="AO200" i="1"/>
  <c r="AM200" i="1"/>
  <c r="AK200" i="1"/>
  <c r="AI200" i="1"/>
  <c r="AG200" i="1"/>
  <c r="AE200" i="1"/>
  <c r="AC200" i="1"/>
  <c r="AA200" i="1"/>
  <c r="Y200" i="1"/>
  <c r="W200" i="1"/>
  <c r="U200" i="1"/>
  <c r="S200" i="1"/>
  <c r="Q200" i="1"/>
  <c r="O200" i="1"/>
  <c r="M200" i="1"/>
  <c r="K200" i="1"/>
  <c r="AQ199" i="1"/>
  <c r="AO199" i="1"/>
  <c r="AM199" i="1"/>
  <c r="AK199" i="1"/>
  <c r="AI199" i="1"/>
  <c r="AG199" i="1"/>
  <c r="AE199" i="1"/>
  <c r="AC199" i="1"/>
  <c r="AA199" i="1"/>
  <c r="Y199" i="1"/>
  <c r="W199" i="1"/>
  <c r="U199" i="1"/>
  <c r="S199" i="1"/>
  <c r="Q199" i="1"/>
  <c r="O199" i="1"/>
  <c r="M199" i="1"/>
  <c r="K199" i="1"/>
  <c r="AQ198" i="1"/>
  <c r="AO198" i="1"/>
  <c r="AM198" i="1"/>
  <c r="AK198" i="1"/>
  <c r="AI198" i="1"/>
  <c r="AG198" i="1"/>
  <c r="AE198" i="1"/>
  <c r="AC198" i="1"/>
  <c r="AA198" i="1"/>
  <c r="Y198" i="1"/>
  <c r="W198" i="1"/>
  <c r="U198" i="1"/>
  <c r="S198" i="1"/>
  <c r="Q198" i="1"/>
  <c r="O198" i="1"/>
  <c r="M198" i="1"/>
  <c r="K198" i="1"/>
  <c r="AQ197" i="1"/>
  <c r="AO197" i="1"/>
  <c r="AM197" i="1"/>
  <c r="AK197" i="1"/>
  <c r="AI197" i="1"/>
  <c r="AG197" i="1"/>
  <c r="AE197" i="1"/>
  <c r="AC197" i="1"/>
  <c r="AA197" i="1"/>
  <c r="Y197" i="1"/>
  <c r="W197" i="1"/>
  <c r="U197" i="1"/>
  <c r="S197" i="1"/>
  <c r="Q197" i="1"/>
  <c r="O197" i="1"/>
  <c r="M197" i="1"/>
  <c r="K197" i="1"/>
  <c r="AQ196" i="1"/>
  <c r="AO196" i="1"/>
  <c r="AM196" i="1"/>
  <c r="AK196" i="1"/>
  <c r="AI196" i="1"/>
  <c r="AG196" i="1"/>
  <c r="AE196" i="1"/>
  <c r="AC196" i="1"/>
  <c r="AA196" i="1"/>
  <c r="Y196" i="1"/>
  <c r="W196" i="1"/>
  <c r="U196" i="1"/>
  <c r="S196" i="1"/>
  <c r="Q196" i="1"/>
  <c r="O196" i="1"/>
  <c r="M196" i="1"/>
  <c r="K196" i="1"/>
  <c r="AQ195" i="1"/>
  <c r="AO195" i="1"/>
  <c r="AM195" i="1"/>
  <c r="AK195" i="1"/>
  <c r="AI195" i="1"/>
  <c r="AG195" i="1"/>
  <c r="AE195" i="1"/>
  <c r="AC195" i="1"/>
  <c r="AA195" i="1"/>
  <c r="Y195" i="1"/>
  <c r="W195" i="1"/>
  <c r="U195" i="1"/>
  <c r="S195" i="1"/>
  <c r="Q195" i="1"/>
  <c r="O195" i="1"/>
  <c r="M195" i="1"/>
  <c r="K195" i="1"/>
  <c r="AQ194" i="1"/>
  <c r="AO194" i="1"/>
  <c r="AM194" i="1"/>
  <c r="AK194" i="1"/>
  <c r="AI194" i="1"/>
  <c r="AG194" i="1"/>
  <c r="AE194" i="1"/>
  <c r="AC194" i="1"/>
  <c r="AA194" i="1"/>
  <c r="Y194" i="1"/>
  <c r="W194" i="1"/>
  <c r="U194" i="1"/>
  <c r="S194" i="1"/>
  <c r="Q194" i="1"/>
  <c r="O194" i="1"/>
  <c r="M194" i="1"/>
  <c r="K194" i="1"/>
  <c r="AQ193" i="1"/>
  <c r="AO193" i="1"/>
  <c r="AM193" i="1"/>
  <c r="AK193" i="1"/>
  <c r="AI193" i="1"/>
  <c r="AG193" i="1"/>
  <c r="AE193" i="1"/>
  <c r="AC193" i="1"/>
  <c r="AA193" i="1"/>
  <c r="Y193" i="1"/>
  <c r="W193" i="1"/>
  <c r="U193" i="1"/>
  <c r="S193" i="1"/>
  <c r="Q193" i="1"/>
  <c r="O193" i="1"/>
  <c r="M193" i="1"/>
  <c r="K193" i="1"/>
  <c r="AQ192" i="1"/>
  <c r="AO192" i="1"/>
  <c r="AM192" i="1"/>
  <c r="AK192" i="1"/>
  <c r="AI192" i="1"/>
  <c r="AG192" i="1"/>
  <c r="AE192" i="1"/>
  <c r="AC192" i="1"/>
  <c r="AA192" i="1"/>
  <c r="Y192" i="1"/>
  <c r="W192" i="1"/>
  <c r="U192" i="1"/>
  <c r="S192" i="1"/>
  <c r="Q192" i="1"/>
  <c r="O192" i="1"/>
  <c r="M192" i="1"/>
  <c r="K192" i="1"/>
  <c r="AQ191" i="1"/>
  <c r="AO191" i="1"/>
  <c r="AM191" i="1"/>
  <c r="AK191" i="1"/>
  <c r="AI191" i="1"/>
  <c r="AG191" i="1"/>
  <c r="AE191" i="1"/>
  <c r="AC191" i="1"/>
  <c r="AA191" i="1"/>
  <c r="Y191" i="1"/>
  <c r="W191" i="1"/>
  <c r="U191" i="1"/>
  <c r="S191" i="1"/>
  <c r="Q191" i="1"/>
  <c r="O191" i="1"/>
  <c r="M191" i="1"/>
  <c r="K191" i="1"/>
  <c r="AQ190" i="1"/>
  <c r="AO190" i="1"/>
  <c r="AM190" i="1"/>
  <c r="AK190" i="1"/>
  <c r="AI190" i="1"/>
  <c r="AG190" i="1"/>
  <c r="AE190" i="1"/>
  <c r="AC190" i="1"/>
  <c r="AA190" i="1"/>
  <c r="Y190" i="1"/>
  <c r="W190" i="1"/>
  <c r="U190" i="1"/>
  <c r="S190" i="1"/>
  <c r="Q190" i="1"/>
  <c r="O190" i="1"/>
  <c r="M190" i="1"/>
  <c r="K190" i="1"/>
  <c r="AQ189" i="1"/>
  <c r="AO189" i="1"/>
  <c r="AM189" i="1"/>
  <c r="AK189" i="1"/>
  <c r="AI189" i="1"/>
  <c r="AG189" i="1"/>
  <c r="AE189" i="1"/>
  <c r="AC189" i="1"/>
  <c r="AA189" i="1"/>
  <c r="Y189" i="1"/>
  <c r="W189" i="1"/>
  <c r="U189" i="1"/>
  <c r="S189" i="1"/>
  <c r="Q189" i="1"/>
  <c r="O189" i="1"/>
  <c r="M189" i="1"/>
  <c r="K189" i="1"/>
  <c r="AQ188" i="1"/>
  <c r="AO188" i="1"/>
  <c r="AM188" i="1"/>
  <c r="AK188" i="1"/>
  <c r="AI188" i="1"/>
  <c r="AG188" i="1"/>
  <c r="AE188" i="1"/>
  <c r="AC188" i="1"/>
  <c r="AA188" i="1"/>
  <c r="Y188" i="1"/>
  <c r="W188" i="1"/>
  <c r="U188" i="1"/>
  <c r="S188" i="1"/>
  <c r="Q188" i="1"/>
  <c r="O188" i="1"/>
  <c r="M188" i="1"/>
  <c r="K188" i="1"/>
  <c r="AQ187" i="1"/>
  <c r="AO187" i="1"/>
  <c r="AM187" i="1"/>
  <c r="AK187" i="1"/>
  <c r="AI187" i="1"/>
  <c r="AG187" i="1"/>
  <c r="AE187" i="1"/>
  <c r="AC187" i="1"/>
  <c r="AA187" i="1"/>
  <c r="Y187" i="1"/>
  <c r="W187" i="1"/>
  <c r="U187" i="1"/>
  <c r="S187" i="1"/>
  <c r="Q187" i="1"/>
  <c r="O187" i="1"/>
  <c r="M187" i="1"/>
  <c r="K187" i="1"/>
  <c r="AQ186" i="1"/>
  <c r="AO186" i="1"/>
  <c r="AM186" i="1"/>
  <c r="AK186" i="1"/>
  <c r="AI186" i="1"/>
  <c r="AG186" i="1"/>
  <c r="AE186" i="1"/>
  <c r="AC186" i="1"/>
  <c r="AA186" i="1"/>
  <c r="Y186" i="1"/>
  <c r="W186" i="1"/>
  <c r="U186" i="1"/>
  <c r="S186" i="1"/>
  <c r="Q186" i="1"/>
  <c r="O186" i="1"/>
  <c r="M186" i="1"/>
  <c r="K186" i="1"/>
  <c r="AQ185" i="1"/>
  <c r="AO185" i="1"/>
  <c r="AM185" i="1"/>
  <c r="AK185" i="1"/>
  <c r="AI185" i="1"/>
  <c r="AG185" i="1"/>
  <c r="AE185" i="1"/>
  <c r="AC185" i="1"/>
  <c r="AA185" i="1"/>
  <c r="Y185" i="1"/>
  <c r="W185" i="1"/>
  <c r="U185" i="1"/>
  <c r="S185" i="1"/>
  <c r="Q185" i="1"/>
  <c r="O185" i="1"/>
  <c r="M185" i="1"/>
  <c r="K185" i="1"/>
  <c r="AQ184" i="1"/>
  <c r="AO184" i="1"/>
  <c r="AM184" i="1"/>
  <c r="AK184" i="1"/>
  <c r="AI184" i="1"/>
  <c r="AG184" i="1"/>
  <c r="AE184" i="1"/>
  <c r="AC184" i="1"/>
  <c r="AA184" i="1"/>
  <c r="Y184" i="1"/>
  <c r="W184" i="1"/>
  <c r="U184" i="1"/>
  <c r="S184" i="1"/>
  <c r="Q184" i="1"/>
  <c r="O184" i="1"/>
  <c r="M184" i="1"/>
  <c r="K184" i="1"/>
  <c r="AQ183" i="1"/>
  <c r="AO183" i="1"/>
  <c r="AM183" i="1"/>
  <c r="AK183" i="1"/>
  <c r="AI183" i="1"/>
  <c r="AG183" i="1"/>
  <c r="AE183" i="1"/>
  <c r="AC183" i="1"/>
  <c r="AA183" i="1"/>
  <c r="Y183" i="1"/>
  <c r="W183" i="1"/>
  <c r="U183" i="1"/>
  <c r="S183" i="1"/>
  <c r="Q183" i="1"/>
  <c r="O183" i="1"/>
  <c r="M183" i="1"/>
  <c r="K183" i="1"/>
  <c r="AQ182" i="1"/>
  <c r="AO182" i="1"/>
  <c r="AM182" i="1"/>
  <c r="AK182" i="1"/>
  <c r="AI182" i="1"/>
  <c r="AG182" i="1"/>
  <c r="AE182" i="1"/>
  <c r="AC182" i="1"/>
  <c r="AA182" i="1"/>
  <c r="Y182" i="1"/>
  <c r="W182" i="1"/>
  <c r="U182" i="1"/>
  <c r="S182" i="1"/>
  <c r="Q182" i="1"/>
  <c r="O182" i="1"/>
  <c r="M182" i="1"/>
  <c r="K182" i="1"/>
  <c r="AQ181" i="1"/>
  <c r="AO181" i="1"/>
  <c r="AM181" i="1"/>
  <c r="AK181" i="1"/>
  <c r="AI181" i="1"/>
  <c r="AG181" i="1"/>
  <c r="AE181" i="1"/>
  <c r="AC181" i="1"/>
  <c r="AA181" i="1"/>
  <c r="Y181" i="1"/>
  <c r="W181" i="1"/>
  <c r="U181" i="1"/>
  <c r="S181" i="1"/>
  <c r="Q181" i="1"/>
  <c r="O181" i="1"/>
  <c r="M181" i="1"/>
  <c r="K181" i="1"/>
  <c r="AQ180" i="1"/>
  <c r="AO180" i="1"/>
  <c r="AM180" i="1"/>
  <c r="AK180" i="1"/>
  <c r="AI180" i="1"/>
  <c r="AG180" i="1"/>
  <c r="AE180" i="1"/>
  <c r="AC180" i="1"/>
  <c r="AA180" i="1"/>
  <c r="Y180" i="1"/>
  <c r="W180" i="1"/>
  <c r="U180" i="1"/>
  <c r="S180" i="1"/>
  <c r="Q180" i="1"/>
  <c r="O180" i="1"/>
  <c r="M180" i="1"/>
  <c r="K180" i="1"/>
  <c r="AQ179" i="1"/>
  <c r="AO179" i="1"/>
  <c r="AM179" i="1"/>
  <c r="AK179" i="1"/>
  <c r="AI179" i="1"/>
  <c r="AG179" i="1"/>
  <c r="AE179" i="1"/>
  <c r="AC179" i="1"/>
  <c r="AA179" i="1"/>
  <c r="Y179" i="1"/>
  <c r="W179" i="1"/>
  <c r="U179" i="1"/>
  <c r="S179" i="1"/>
  <c r="Q179" i="1"/>
  <c r="O179" i="1"/>
  <c r="M179" i="1"/>
  <c r="K179" i="1"/>
  <c r="AQ178" i="1"/>
  <c r="AO178" i="1"/>
  <c r="AM178" i="1"/>
  <c r="AK178" i="1"/>
  <c r="AI178" i="1"/>
  <c r="AG178" i="1"/>
  <c r="AE178" i="1"/>
  <c r="AC178" i="1"/>
  <c r="AA178" i="1"/>
  <c r="Y178" i="1"/>
  <c r="W178" i="1"/>
  <c r="U178" i="1"/>
  <c r="S178" i="1"/>
  <c r="Q178" i="1"/>
  <c r="O178" i="1"/>
  <c r="M178" i="1"/>
  <c r="K178" i="1"/>
  <c r="AQ177" i="1"/>
  <c r="AO177" i="1"/>
  <c r="AM177" i="1"/>
  <c r="AK177" i="1"/>
  <c r="AI177" i="1"/>
  <c r="AG177" i="1"/>
  <c r="AE177" i="1"/>
  <c r="AC177" i="1"/>
  <c r="AA177" i="1"/>
  <c r="Y177" i="1"/>
  <c r="W177" i="1"/>
  <c r="U177" i="1"/>
  <c r="S177" i="1"/>
  <c r="Q177" i="1"/>
  <c r="O177" i="1"/>
  <c r="M177" i="1"/>
  <c r="K177" i="1"/>
  <c r="AQ176" i="1"/>
  <c r="AO176" i="1"/>
  <c r="AM176" i="1"/>
  <c r="AK176" i="1"/>
  <c r="AI176" i="1"/>
  <c r="AG176" i="1"/>
  <c r="AE176" i="1"/>
  <c r="AC176" i="1"/>
  <c r="AA176" i="1"/>
  <c r="Y176" i="1"/>
  <c r="W176" i="1"/>
  <c r="U176" i="1"/>
  <c r="S176" i="1"/>
  <c r="Q176" i="1"/>
  <c r="O176" i="1"/>
  <c r="M176" i="1"/>
  <c r="K176" i="1"/>
  <c r="AQ175" i="1"/>
  <c r="AO175" i="1"/>
  <c r="AM175" i="1"/>
  <c r="AK175" i="1"/>
  <c r="AI175" i="1"/>
  <c r="AG175" i="1"/>
  <c r="AE175" i="1"/>
  <c r="AC175" i="1"/>
  <c r="AA175" i="1"/>
  <c r="Y175" i="1"/>
  <c r="W175" i="1"/>
  <c r="U175" i="1"/>
  <c r="S175" i="1"/>
  <c r="Q175" i="1"/>
  <c r="O175" i="1"/>
  <c r="M175" i="1"/>
  <c r="K175" i="1"/>
  <c r="AQ174" i="1"/>
  <c r="AO174" i="1"/>
  <c r="AM174" i="1"/>
  <c r="AK174" i="1"/>
  <c r="AI174" i="1"/>
  <c r="AG174" i="1"/>
  <c r="AE174" i="1"/>
  <c r="AC174" i="1"/>
  <c r="AA174" i="1"/>
  <c r="Y174" i="1"/>
  <c r="W174" i="1"/>
  <c r="U174" i="1"/>
  <c r="S174" i="1"/>
  <c r="Q174" i="1"/>
  <c r="O174" i="1"/>
  <c r="M174" i="1"/>
  <c r="K174" i="1"/>
  <c r="AQ173" i="1"/>
  <c r="AO173" i="1"/>
  <c r="AM173" i="1"/>
  <c r="AK173" i="1"/>
  <c r="AI173" i="1"/>
  <c r="AG173" i="1"/>
  <c r="AE173" i="1"/>
  <c r="AC173" i="1"/>
  <c r="AA173" i="1"/>
  <c r="Y173" i="1"/>
  <c r="W173" i="1"/>
  <c r="U173" i="1"/>
  <c r="S173" i="1"/>
  <c r="Q173" i="1"/>
  <c r="O173" i="1"/>
  <c r="M173" i="1"/>
  <c r="K173" i="1"/>
  <c r="AQ172" i="1"/>
  <c r="AO172" i="1"/>
  <c r="AM172" i="1"/>
  <c r="AK172" i="1"/>
  <c r="AI172" i="1"/>
  <c r="AG172" i="1"/>
  <c r="AE172" i="1"/>
  <c r="AC172" i="1"/>
  <c r="AA172" i="1"/>
  <c r="Y172" i="1"/>
  <c r="W172" i="1"/>
  <c r="U172" i="1"/>
  <c r="S172" i="1"/>
  <c r="Q172" i="1"/>
  <c r="O172" i="1"/>
  <c r="M172" i="1"/>
  <c r="K172" i="1"/>
  <c r="AQ171" i="1"/>
  <c r="AO171" i="1"/>
  <c r="AM171" i="1"/>
  <c r="AK171" i="1"/>
  <c r="AI171" i="1"/>
  <c r="AG171" i="1"/>
  <c r="AE171" i="1"/>
  <c r="AC171" i="1"/>
  <c r="AA171" i="1"/>
  <c r="Y171" i="1"/>
  <c r="W171" i="1"/>
  <c r="U171" i="1"/>
  <c r="S171" i="1"/>
  <c r="Q171" i="1"/>
  <c r="O171" i="1"/>
  <c r="M171" i="1"/>
  <c r="K171" i="1"/>
  <c r="AQ170" i="1"/>
  <c r="AO170" i="1"/>
  <c r="AM170" i="1"/>
  <c r="AK170" i="1"/>
  <c r="AI170" i="1"/>
  <c r="AG170" i="1"/>
  <c r="AE170" i="1"/>
  <c r="AC170" i="1"/>
  <c r="AA170" i="1"/>
  <c r="Y170" i="1"/>
  <c r="W170" i="1"/>
  <c r="U170" i="1"/>
  <c r="S170" i="1"/>
  <c r="Q170" i="1"/>
  <c r="O170" i="1"/>
  <c r="M170" i="1"/>
  <c r="K170" i="1"/>
  <c r="AQ169" i="1"/>
  <c r="AO169" i="1"/>
  <c r="AM169" i="1"/>
  <c r="AK169" i="1"/>
  <c r="AI169" i="1"/>
  <c r="AG169" i="1"/>
  <c r="AE169" i="1"/>
  <c r="AC169" i="1"/>
  <c r="AA169" i="1"/>
  <c r="Y169" i="1"/>
  <c r="W169" i="1"/>
  <c r="U169" i="1"/>
  <c r="S169" i="1"/>
  <c r="Q169" i="1"/>
  <c r="O169" i="1"/>
  <c r="M169" i="1"/>
  <c r="K169" i="1"/>
  <c r="AQ168" i="1"/>
  <c r="AO168" i="1"/>
  <c r="AM168" i="1"/>
  <c r="AK168" i="1"/>
  <c r="AI168" i="1"/>
  <c r="AG168" i="1"/>
  <c r="AE168" i="1"/>
  <c r="AC168" i="1"/>
  <c r="AA168" i="1"/>
  <c r="Y168" i="1"/>
  <c r="W168" i="1"/>
  <c r="U168" i="1"/>
  <c r="S168" i="1"/>
  <c r="Q168" i="1"/>
  <c r="O168" i="1"/>
  <c r="M168" i="1"/>
  <c r="K168" i="1"/>
  <c r="AQ167" i="1"/>
  <c r="AO167" i="1"/>
  <c r="AM167" i="1"/>
  <c r="AK167" i="1"/>
  <c r="AI167" i="1"/>
  <c r="AG167" i="1"/>
  <c r="AE167" i="1"/>
  <c r="AC167" i="1"/>
  <c r="AA167" i="1"/>
  <c r="Y167" i="1"/>
  <c r="W167" i="1"/>
  <c r="U167" i="1"/>
  <c r="S167" i="1"/>
  <c r="Q167" i="1"/>
  <c r="O167" i="1"/>
  <c r="M167" i="1"/>
  <c r="K167" i="1"/>
  <c r="AQ166" i="1"/>
  <c r="AO166" i="1"/>
  <c r="AM166" i="1"/>
  <c r="AK166" i="1"/>
  <c r="AI166" i="1"/>
  <c r="AG166" i="1"/>
  <c r="AE166" i="1"/>
  <c r="AC166" i="1"/>
  <c r="AA166" i="1"/>
  <c r="Y166" i="1"/>
  <c r="W166" i="1"/>
  <c r="U166" i="1"/>
  <c r="S166" i="1"/>
  <c r="Q166" i="1"/>
  <c r="O166" i="1"/>
  <c r="M166" i="1"/>
  <c r="K166" i="1"/>
  <c r="AQ165" i="1"/>
  <c r="AO165" i="1"/>
  <c r="AM165" i="1"/>
  <c r="AK165" i="1"/>
  <c r="AI165" i="1"/>
  <c r="AG165" i="1"/>
  <c r="AE165" i="1"/>
  <c r="AC165" i="1"/>
  <c r="AA165" i="1"/>
  <c r="Y165" i="1"/>
  <c r="W165" i="1"/>
  <c r="U165" i="1"/>
  <c r="S165" i="1"/>
  <c r="Q165" i="1"/>
  <c r="O165" i="1"/>
  <c r="M165" i="1"/>
  <c r="K165" i="1"/>
  <c r="AQ164" i="1"/>
  <c r="AO164" i="1"/>
  <c r="AM164" i="1"/>
  <c r="AK164" i="1"/>
  <c r="AI164" i="1"/>
  <c r="AG164" i="1"/>
  <c r="AE164" i="1"/>
  <c r="AC164" i="1"/>
  <c r="AA164" i="1"/>
  <c r="Y164" i="1"/>
  <c r="W164" i="1"/>
  <c r="U164" i="1"/>
  <c r="S164" i="1"/>
  <c r="Q164" i="1"/>
  <c r="O164" i="1"/>
  <c r="M164" i="1"/>
  <c r="K164" i="1"/>
  <c r="AQ163" i="1"/>
  <c r="AO163" i="1"/>
  <c r="AM163" i="1"/>
  <c r="AK163" i="1"/>
  <c r="AI163" i="1"/>
  <c r="AG163" i="1"/>
  <c r="AE163" i="1"/>
  <c r="AC163" i="1"/>
  <c r="AA163" i="1"/>
  <c r="Y163" i="1"/>
  <c r="W163" i="1"/>
  <c r="U163" i="1"/>
  <c r="S163" i="1"/>
  <c r="Q163" i="1"/>
  <c r="O163" i="1"/>
  <c r="M163" i="1"/>
  <c r="K163" i="1"/>
  <c r="AQ162" i="1"/>
  <c r="AO162" i="1"/>
  <c r="AM162" i="1"/>
  <c r="AK162" i="1"/>
  <c r="AI162" i="1"/>
  <c r="AG162" i="1"/>
  <c r="AE162" i="1"/>
  <c r="AC162" i="1"/>
  <c r="AA162" i="1"/>
  <c r="Y162" i="1"/>
  <c r="W162" i="1"/>
  <c r="U162" i="1"/>
  <c r="S162" i="1"/>
  <c r="Q162" i="1"/>
  <c r="O162" i="1"/>
  <c r="M162" i="1"/>
  <c r="K162" i="1"/>
  <c r="AQ161" i="1"/>
  <c r="AO161" i="1"/>
  <c r="AM161" i="1"/>
  <c r="AK161" i="1"/>
  <c r="AI161" i="1"/>
  <c r="AG161" i="1"/>
  <c r="AE161" i="1"/>
  <c r="AC161" i="1"/>
  <c r="AA161" i="1"/>
  <c r="Y161" i="1"/>
  <c r="W161" i="1"/>
  <c r="U161" i="1"/>
  <c r="S161" i="1"/>
  <c r="Q161" i="1"/>
  <c r="O161" i="1"/>
  <c r="M161" i="1"/>
  <c r="K161" i="1"/>
  <c r="AQ160" i="1"/>
  <c r="AO160" i="1"/>
  <c r="AM160" i="1"/>
  <c r="AK160" i="1"/>
  <c r="AI160" i="1"/>
  <c r="AG160" i="1"/>
  <c r="AE160" i="1"/>
  <c r="AC160" i="1"/>
  <c r="AA160" i="1"/>
  <c r="Y160" i="1"/>
  <c r="W160" i="1"/>
  <c r="U160" i="1"/>
  <c r="S160" i="1"/>
  <c r="Q160" i="1"/>
  <c r="O160" i="1"/>
  <c r="M160" i="1"/>
  <c r="K160" i="1"/>
  <c r="AQ159" i="1"/>
  <c r="AO159" i="1"/>
  <c r="AM159" i="1"/>
  <c r="AK159" i="1"/>
  <c r="AI159" i="1"/>
  <c r="AG159" i="1"/>
  <c r="AE159" i="1"/>
  <c r="AC159" i="1"/>
  <c r="AA159" i="1"/>
  <c r="Y159" i="1"/>
  <c r="W159" i="1"/>
  <c r="U159" i="1"/>
  <c r="S159" i="1"/>
  <c r="Q159" i="1"/>
  <c r="O159" i="1"/>
  <c r="M159" i="1"/>
  <c r="K159" i="1"/>
  <c r="AQ158" i="1"/>
  <c r="AO158" i="1"/>
  <c r="AM158" i="1"/>
  <c r="AK158" i="1"/>
  <c r="AI158" i="1"/>
  <c r="AG158" i="1"/>
  <c r="AE158" i="1"/>
  <c r="AC158" i="1"/>
  <c r="AA158" i="1"/>
  <c r="Y158" i="1"/>
  <c r="W158" i="1"/>
  <c r="U158" i="1"/>
  <c r="S158" i="1"/>
  <c r="Q158" i="1"/>
  <c r="O158" i="1"/>
  <c r="M158" i="1"/>
  <c r="K158" i="1"/>
  <c r="AQ157" i="1"/>
  <c r="AO157" i="1"/>
  <c r="AM157" i="1"/>
  <c r="AK157" i="1"/>
  <c r="AI157" i="1"/>
  <c r="AG157" i="1"/>
  <c r="AE157" i="1"/>
  <c r="AC157" i="1"/>
  <c r="AA157" i="1"/>
  <c r="Y157" i="1"/>
  <c r="W157" i="1"/>
  <c r="U157" i="1"/>
  <c r="S157" i="1"/>
  <c r="Q157" i="1"/>
  <c r="O157" i="1"/>
  <c r="M157" i="1"/>
  <c r="K157" i="1"/>
  <c r="AQ156" i="1"/>
  <c r="AO156" i="1"/>
  <c r="AM156" i="1"/>
  <c r="AK156" i="1"/>
  <c r="AI156" i="1"/>
  <c r="AG156" i="1"/>
  <c r="AE156" i="1"/>
  <c r="AC156" i="1"/>
  <c r="AA156" i="1"/>
  <c r="Y156" i="1"/>
  <c r="W156" i="1"/>
  <c r="U156" i="1"/>
  <c r="S156" i="1"/>
  <c r="Q156" i="1"/>
  <c r="O156" i="1"/>
  <c r="M156" i="1"/>
  <c r="K156" i="1"/>
  <c r="AQ155" i="1"/>
  <c r="AO155" i="1"/>
  <c r="AM155" i="1"/>
  <c r="AK155" i="1"/>
  <c r="AI155" i="1"/>
  <c r="AG155" i="1"/>
  <c r="AE155" i="1"/>
  <c r="AC155" i="1"/>
  <c r="AA155" i="1"/>
  <c r="Y155" i="1"/>
  <c r="W155" i="1"/>
  <c r="U155" i="1"/>
  <c r="S155" i="1"/>
  <c r="Q155" i="1"/>
  <c r="O155" i="1"/>
  <c r="M155" i="1"/>
  <c r="K155" i="1"/>
  <c r="AQ154" i="1"/>
  <c r="AO154" i="1"/>
  <c r="AM154" i="1"/>
  <c r="AK154" i="1"/>
  <c r="AI154" i="1"/>
  <c r="AG154" i="1"/>
  <c r="AE154" i="1"/>
  <c r="AC154" i="1"/>
  <c r="AA154" i="1"/>
  <c r="Y154" i="1"/>
  <c r="W154" i="1"/>
  <c r="U154" i="1"/>
  <c r="S154" i="1"/>
  <c r="Q154" i="1"/>
  <c r="O154" i="1"/>
  <c r="M154" i="1"/>
  <c r="K154" i="1"/>
  <c r="AQ153" i="1"/>
  <c r="AO153" i="1"/>
  <c r="AM153" i="1"/>
  <c r="AK153" i="1"/>
  <c r="AI153" i="1"/>
  <c r="AG153" i="1"/>
  <c r="AE153" i="1"/>
  <c r="AC153" i="1"/>
  <c r="AA153" i="1"/>
  <c r="Y153" i="1"/>
  <c r="W153" i="1"/>
  <c r="U153" i="1"/>
  <c r="S153" i="1"/>
  <c r="Q153" i="1"/>
  <c r="O153" i="1"/>
  <c r="M153" i="1"/>
  <c r="K153" i="1"/>
  <c r="AQ152" i="1"/>
  <c r="AO152" i="1"/>
  <c r="AM152" i="1"/>
  <c r="AK152" i="1"/>
  <c r="AI152" i="1"/>
  <c r="AG152" i="1"/>
  <c r="AE152" i="1"/>
  <c r="AC152" i="1"/>
  <c r="AA152" i="1"/>
  <c r="Y152" i="1"/>
  <c r="W152" i="1"/>
  <c r="U152" i="1"/>
  <c r="S152" i="1"/>
  <c r="Q152" i="1"/>
  <c r="O152" i="1"/>
  <c r="M152" i="1"/>
  <c r="K152" i="1"/>
  <c r="AQ151" i="1"/>
  <c r="AO151" i="1"/>
  <c r="AM151" i="1"/>
  <c r="AK151" i="1"/>
  <c r="AI151" i="1"/>
  <c r="AG151" i="1"/>
  <c r="AE151" i="1"/>
  <c r="AC151" i="1"/>
  <c r="AA151" i="1"/>
  <c r="Y151" i="1"/>
  <c r="W151" i="1"/>
  <c r="U151" i="1"/>
  <c r="S151" i="1"/>
  <c r="Q151" i="1"/>
  <c r="O151" i="1"/>
  <c r="M151" i="1"/>
  <c r="K151" i="1"/>
  <c r="AQ150" i="1"/>
  <c r="AO150" i="1"/>
  <c r="AM150" i="1"/>
  <c r="AK150" i="1"/>
  <c r="AI150" i="1"/>
  <c r="AG150" i="1"/>
  <c r="AE150" i="1"/>
  <c r="AC150" i="1"/>
  <c r="AA150" i="1"/>
  <c r="Y150" i="1"/>
  <c r="W150" i="1"/>
  <c r="U150" i="1"/>
  <c r="S150" i="1"/>
  <c r="Q150" i="1"/>
  <c r="O150" i="1"/>
  <c r="M150" i="1"/>
  <c r="K150" i="1"/>
  <c r="AQ149" i="1"/>
  <c r="AO149" i="1"/>
  <c r="AM149" i="1"/>
  <c r="AK149" i="1"/>
  <c r="AI149" i="1"/>
  <c r="AG149" i="1"/>
  <c r="AE149" i="1"/>
  <c r="AC149" i="1"/>
  <c r="AA149" i="1"/>
  <c r="Y149" i="1"/>
  <c r="W149" i="1"/>
  <c r="U149" i="1"/>
  <c r="S149" i="1"/>
  <c r="Q149" i="1"/>
  <c r="O149" i="1"/>
  <c r="M149" i="1"/>
  <c r="K149" i="1"/>
  <c r="AQ148" i="1"/>
  <c r="AO148" i="1"/>
  <c r="AM148" i="1"/>
  <c r="AK148" i="1"/>
  <c r="AI148" i="1"/>
  <c r="AG148" i="1"/>
  <c r="AE148" i="1"/>
  <c r="AC148" i="1"/>
  <c r="AA148" i="1"/>
  <c r="Y148" i="1"/>
  <c r="W148" i="1"/>
  <c r="U148" i="1"/>
  <c r="S148" i="1"/>
  <c r="Q148" i="1"/>
  <c r="O148" i="1"/>
  <c r="M148" i="1"/>
  <c r="K148" i="1"/>
  <c r="AQ147" i="1"/>
  <c r="AO147" i="1"/>
  <c r="AM147" i="1"/>
  <c r="AK147" i="1"/>
  <c r="AI147" i="1"/>
  <c r="AG147" i="1"/>
  <c r="AE147" i="1"/>
  <c r="AC147" i="1"/>
  <c r="AA147" i="1"/>
  <c r="Y147" i="1"/>
  <c r="W147" i="1"/>
  <c r="U147" i="1"/>
  <c r="S147" i="1"/>
  <c r="Q147" i="1"/>
  <c r="O147" i="1"/>
  <c r="M147" i="1"/>
  <c r="K147" i="1"/>
  <c r="AQ146" i="1"/>
  <c r="AO146" i="1"/>
  <c r="AM146" i="1"/>
  <c r="AK146" i="1"/>
  <c r="AI146" i="1"/>
  <c r="AG146" i="1"/>
  <c r="AE146" i="1"/>
  <c r="AC146" i="1"/>
  <c r="AA146" i="1"/>
  <c r="Y146" i="1"/>
  <c r="W146" i="1"/>
  <c r="U146" i="1"/>
  <c r="S146" i="1"/>
  <c r="Q146" i="1"/>
  <c r="O146" i="1"/>
  <c r="M146" i="1"/>
  <c r="K146" i="1"/>
  <c r="AQ145" i="1"/>
  <c r="AO145" i="1"/>
  <c r="AM145" i="1"/>
  <c r="AK145" i="1"/>
  <c r="AI145" i="1"/>
  <c r="AG145" i="1"/>
  <c r="AE145" i="1"/>
  <c r="AC145" i="1"/>
  <c r="AA145" i="1"/>
  <c r="Y145" i="1"/>
  <c r="W145" i="1"/>
  <c r="U145" i="1"/>
  <c r="S145" i="1"/>
  <c r="Q145" i="1"/>
  <c r="O145" i="1"/>
  <c r="M145" i="1"/>
  <c r="K145" i="1"/>
  <c r="AQ144" i="1"/>
  <c r="AO144" i="1"/>
  <c r="AM144" i="1"/>
  <c r="AK144" i="1"/>
  <c r="AI144" i="1"/>
  <c r="AG144" i="1"/>
  <c r="AE144" i="1"/>
  <c r="AC144" i="1"/>
  <c r="AA144" i="1"/>
  <c r="Y144" i="1"/>
  <c r="W144" i="1"/>
  <c r="U144" i="1"/>
  <c r="S144" i="1"/>
  <c r="Q144" i="1"/>
  <c r="O144" i="1"/>
  <c r="M144" i="1"/>
  <c r="K144" i="1"/>
  <c r="AQ143" i="1"/>
  <c r="AO143" i="1"/>
  <c r="AM143" i="1"/>
  <c r="AK143" i="1"/>
  <c r="AI143" i="1"/>
  <c r="AG143" i="1"/>
  <c r="AE143" i="1"/>
  <c r="AC143" i="1"/>
  <c r="AA143" i="1"/>
  <c r="Y143" i="1"/>
  <c r="W143" i="1"/>
  <c r="U143" i="1"/>
  <c r="S143" i="1"/>
  <c r="Q143" i="1"/>
  <c r="O143" i="1"/>
  <c r="M143" i="1"/>
  <c r="K143" i="1"/>
  <c r="AQ142" i="1"/>
  <c r="AO142" i="1"/>
  <c r="AM142" i="1"/>
  <c r="AK142" i="1"/>
  <c r="AI142" i="1"/>
  <c r="AG142" i="1"/>
  <c r="AE142" i="1"/>
  <c r="AC142" i="1"/>
  <c r="AA142" i="1"/>
  <c r="Y142" i="1"/>
  <c r="W142" i="1"/>
  <c r="U142" i="1"/>
  <c r="S142" i="1"/>
  <c r="Q142" i="1"/>
  <c r="O142" i="1"/>
  <c r="M142" i="1"/>
  <c r="K142" i="1"/>
  <c r="AQ141" i="1"/>
  <c r="AO141" i="1"/>
  <c r="AM141" i="1"/>
  <c r="AK141" i="1"/>
  <c r="AI141" i="1"/>
  <c r="AG141" i="1"/>
  <c r="AE141" i="1"/>
  <c r="AC141" i="1"/>
  <c r="AA141" i="1"/>
  <c r="Y141" i="1"/>
  <c r="W141" i="1"/>
  <c r="U141" i="1"/>
  <c r="S141" i="1"/>
  <c r="Q141" i="1"/>
  <c r="O141" i="1"/>
  <c r="M141" i="1"/>
  <c r="K141" i="1"/>
  <c r="AQ140" i="1"/>
  <c r="AO140" i="1"/>
  <c r="AM140" i="1"/>
  <c r="AK140" i="1"/>
  <c r="AI140" i="1"/>
  <c r="AG140" i="1"/>
  <c r="AE140" i="1"/>
  <c r="AC140" i="1"/>
  <c r="AA140" i="1"/>
  <c r="Y140" i="1"/>
  <c r="W140" i="1"/>
  <c r="U140" i="1"/>
  <c r="S140" i="1"/>
  <c r="Q140" i="1"/>
  <c r="O140" i="1"/>
  <c r="M140" i="1"/>
  <c r="K140" i="1"/>
  <c r="AQ139" i="1"/>
  <c r="AO139" i="1"/>
  <c r="AM139" i="1"/>
  <c r="AK139" i="1"/>
  <c r="AI139" i="1"/>
  <c r="AG139" i="1"/>
  <c r="AE139" i="1"/>
  <c r="AC139" i="1"/>
  <c r="AA139" i="1"/>
  <c r="Y139" i="1"/>
  <c r="W139" i="1"/>
  <c r="U139" i="1"/>
  <c r="S139" i="1"/>
  <c r="Q139" i="1"/>
  <c r="O139" i="1"/>
  <c r="M139" i="1"/>
  <c r="K139" i="1"/>
  <c r="AQ138" i="1"/>
  <c r="AO138" i="1"/>
  <c r="AM138" i="1"/>
  <c r="AK138" i="1"/>
  <c r="AI138" i="1"/>
  <c r="AG138" i="1"/>
  <c r="AE138" i="1"/>
  <c r="AC138" i="1"/>
  <c r="AA138" i="1"/>
  <c r="Y138" i="1"/>
  <c r="W138" i="1"/>
  <c r="U138" i="1"/>
  <c r="S138" i="1"/>
  <c r="Q138" i="1"/>
  <c r="O138" i="1"/>
  <c r="M138" i="1"/>
  <c r="K138" i="1"/>
  <c r="AQ137" i="1"/>
  <c r="AO137" i="1"/>
  <c r="AM137" i="1"/>
  <c r="AK137" i="1"/>
  <c r="AI137" i="1"/>
  <c r="AG137" i="1"/>
  <c r="AE137" i="1"/>
  <c r="AC137" i="1"/>
  <c r="AA137" i="1"/>
  <c r="Y137" i="1"/>
  <c r="W137" i="1"/>
  <c r="U137" i="1"/>
  <c r="S137" i="1"/>
  <c r="Q137" i="1"/>
  <c r="O137" i="1"/>
  <c r="M137" i="1"/>
  <c r="K137" i="1"/>
  <c r="AQ136" i="1"/>
  <c r="AO136" i="1"/>
  <c r="AM136" i="1"/>
  <c r="AK136" i="1"/>
  <c r="AI136" i="1"/>
  <c r="AG136" i="1"/>
  <c r="AE136" i="1"/>
  <c r="AC136" i="1"/>
  <c r="AA136" i="1"/>
  <c r="Y136" i="1"/>
  <c r="W136" i="1"/>
  <c r="U136" i="1"/>
  <c r="S136" i="1"/>
  <c r="Q136" i="1"/>
  <c r="O136" i="1"/>
  <c r="M136" i="1"/>
  <c r="K136" i="1"/>
  <c r="AQ135" i="1"/>
  <c r="AO135" i="1"/>
  <c r="AM135" i="1"/>
  <c r="AK135" i="1"/>
  <c r="AI135" i="1"/>
  <c r="AG135" i="1"/>
  <c r="AE135" i="1"/>
  <c r="AC135" i="1"/>
  <c r="AA135" i="1"/>
  <c r="Y135" i="1"/>
  <c r="W135" i="1"/>
  <c r="U135" i="1"/>
  <c r="S135" i="1"/>
  <c r="AR135" i="1" s="1"/>
  <c r="Q135" i="1"/>
  <c r="O135" i="1"/>
  <c r="M135" i="1"/>
  <c r="K135" i="1"/>
  <c r="AQ134" i="1"/>
  <c r="AO134" i="1"/>
  <c r="AM134" i="1"/>
  <c r="AK134" i="1"/>
  <c r="AI134" i="1"/>
  <c r="AG134" i="1"/>
  <c r="AE134" i="1"/>
  <c r="AC134" i="1"/>
  <c r="AA134" i="1"/>
  <c r="Y134" i="1"/>
  <c r="W134" i="1"/>
  <c r="U134" i="1"/>
  <c r="AR134" i="1" s="1"/>
  <c r="S134" i="1"/>
  <c r="Q134" i="1"/>
  <c r="O134" i="1"/>
  <c r="M134" i="1"/>
  <c r="K134" i="1"/>
  <c r="AQ133" i="1"/>
  <c r="AO133" i="1"/>
  <c r="AM133" i="1"/>
  <c r="AK133" i="1"/>
  <c r="AI133" i="1"/>
  <c r="AG133" i="1"/>
  <c r="AE133" i="1"/>
  <c r="AC133" i="1"/>
  <c r="AA133" i="1"/>
  <c r="Y133" i="1"/>
  <c r="W133" i="1"/>
  <c r="U133" i="1"/>
  <c r="S133" i="1"/>
  <c r="Q133" i="1"/>
  <c r="O133" i="1"/>
  <c r="M133" i="1"/>
  <c r="K133" i="1"/>
  <c r="AQ132" i="1"/>
  <c r="AO132" i="1"/>
  <c r="AM132" i="1"/>
  <c r="AK132" i="1"/>
  <c r="AI132" i="1"/>
  <c r="AG132" i="1"/>
  <c r="AE132" i="1"/>
  <c r="AC132" i="1"/>
  <c r="AA132" i="1"/>
  <c r="Y132" i="1"/>
  <c r="W132" i="1"/>
  <c r="U132" i="1"/>
  <c r="S132" i="1"/>
  <c r="Q132" i="1"/>
  <c r="O132" i="1"/>
  <c r="M132" i="1"/>
  <c r="K132" i="1"/>
  <c r="AQ131" i="1"/>
  <c r="AO131" i="1"/>
  <c r="AM131" i="1"/>
  <c r="AK131" i="1"/>
  <c r="AI131" i="1"/>
  <c r="AG131" i="1"/>
  <c r="AE131" i="1"/>
  <c r="AC131" i="1"/>
  <c r="AA131" i="1"/>
  <c r="Y131" i="1"/>
  <c r="W131" i="1"/>
  <c r="U131" i="1"/>
  <c r="S131" i="1"/>
  <c r="AR131" i="1" s="1"/>
  <c r="Q131" i="1"/>
  <c r="O131" i="1"/>
  <c r="M131" i="1"/>
  <c r="K131" i="1"/>
  <c r="AQ130" i="1"/>
  <c r="AO130" i="1"/>
  <c r="AM130" i="1"/>
  <c r="AK130" i="1"/>
  <c r="AI130" i="1"/>
  <c r="AG130" i="1"/>
  <c r="AE130" i="1"/>
  <c r="AC130" i="1"/>
  <c r="AA130" i="1"/>
  <c r="Y130" i="1"/>
  <c r="W130" i="1"/>
  <c r="U130" i="1"/>
  <c r="AR130" i="1" s="1"/>
  <c r="S130" i="1"/>
  <c r="Q130" i="1"/>
  <c r="O130" i="1"/>
  <c r="M130" i="1"/>
  <c r="K130" i="1"/>
  <c r="AQ129" i="1"/>
  <c r="AO129" i="1"/>
  <c r="AM129" i="1"/>
  <c r="AK129" i="1"/>
  <c r="AI129" i="1"/>
  <c r="AG129" i="1"/>
  <c r="AE129" i="1"/>
  <c r="AC129" i="1"/>
  <c r="AA129" i="1"/>
  <c r="Y129" i="1"/>
  <c r="W129" i="1"/>
  <c r="U129" i="1"/>
  <c r="S129" i="1"/>
  <c r="Q129" i="1"/>
  <c r="O129" i="1"/>
  <c r="M129" i="1"/>
  <c r="K129" i="1"/>
  <c r="AQ128" i="1"/>
  <c r="AO128" i="1"/>
  <c r="AM128" i="1"/>
  <c r="AK128" i="1"/>
  <c r="AI128" i="1"/>
  <c r="AG128" i="1"/>
  <c r="AE128" i="1"/>
  <c r="AC128" i="1"/>
  <c r="AA128" i="1"/>
  <c r="Y128" i="1"/>
  <c r="W128" i="1"/>
  <c r="U128" i="1"/>
  <c r="S128" i="1"/>
  <c r="Q128" i="1"/>
  <c r="O128" i="1"/>
  <c r="M128" i="1"/>
  <c r="K128" i="1"/>
  <c r="AQ127" i="1"/>
  <c r="AO127" i="1"/>
  <c r="AM127" i="1"/>
  <c r="AK127" i="1"/>
  <c r="AI127" i="1"/>
  <c r="AG127" i="1"/>
  <c r="AE127" i="1"/>
  <c r="AC127" i="1"/>
  <c r="AA127" i="1"/>
  <c r="Y127" i="1"/>
  <c r="W127" i="1"/>
  <c r="U127" i="1"/>
  <c r="S127" i="1"/>
  <c r="AR127" i="1" s="1"/>
  <c r="Q127" i="1"/>
  <c r="O127" i="1"/>
  <c r="M127" i="1"/>
  <c r="K127" i="1"/>
  <c r="AQ126" i="1"/>
  <c r="AO126" i="1"/>
  <c r="AM126" i="1"/>
  <c r="AK126" i="1"/>
  <c r="AI126" i="1"/>
  <c r="AG126" i="1"/>
  <c r="AE126" i="1"/>
  <c r="AC126" i="1"/>
  <c r="AA126" i="1"/>
  <c r="Y126" i="1"/>
  <c r="W126" i="1"/>
  <c r="U126" i="1"/>
  <c r="S126" i="1"/>
  <c r="Q126" i="1"/>
  <c r="O126" i="1"/>
  <c r="M126" i="1"/>
  <c r="K126" i="1"/>
  <c r="AQ125" i="1"/>
  <c r="AO125" i="1"/>
  <c r="AM125" i="1"/>
  <c r="AK125" i="1"/>
  <c r="AI125" i="1"/>
  <c r="AG125" i="1"/>
  <c r="AE125" i="1"/>
  <c r="AC125" i="1"/>
  <c r="AA125" i="1"/>
  <c r="Y125" i="1"/>
  <c r="W125" i="1"/>
  <c r="U125" i="1"/>
  <c r="S125" i="1"/>
  <c r="Q125" i="1"/>
  <c r="O125" i="1"/>
  <c r="M125" i="1"/>
  <c r="K125" i="1"/>
  <c r="AQ124" i="1"/>
  <c r="AO124" i="1"/>
  <c r="AM124" i="1"/>
  <c r="AK124" i="1"/>
  <c r="AI124" i="1"/>
  <c r="AG124" i="1"/>
  <c r="AE124" i="1"/>
  <c r="AC124" i="1"/>
  <c r="AA124" i="1"/>
  <c r="Y124" i="1"/>
  <c r="W124" i="1"/>
  <c r="U124" i="1"/>
  <c r="S124" i="1"/>
  <c r="Q124" i="1"/>
  <c r="O124" i="1"/>
  <c r="M124" i="1"/>
  <c r="K124" i="1"/>
  <c r="AQ123" i="1"/>
  <c r="AO123" i="1"/>
  <c r="AM123" i="1"/>
  <c r="AK123" i="1"/>
  <c r="AI123" i="1"/>
  <c r="AG123" i="1"/>
  <c r="AE123" i="1"/>
  <c r="AC123" i="1"/>
  <c r="AA123" i="1"/>
  <c r="Y123" i="1"/>
  <c r="W123" i="1"/>
  <c r="U123" i="1"/>
  <c r="S123" i="1"/>
  <c r="Q123" i="1"/>
  <c r="O123" i="1"/>
  <c r="M123" i="1"/>
  <c r="K123" i="1"/>
  <c r="AQ122" i="1"/>
  <c r="AO122" i="1"/>
  <c r="AM122" i="1"/>
  <c r="AK122" i="1"/>
  <c r="AI122" i="1"/>
  <c r="AG122" i="1"/>
  <c r="AE122" i="1"/>
  <c r="AC122" i="1"/>
  <c r="AA122" i="1"/>
  <c r="Y122" i="1"/>
  <c r="W122" i="1"/>
  <c r="U122" i="1"/>
  <c r="S122" i="1"/>
  <c r="Q122" i="1"/>
  <c r="O122" i="1"/>
  <c r="M122" i="1"/>
  <c r="K122" i="1"/>
  <c r="AQ121" i="1"/>
  <c r="AO121" i="1"/>
  <c r="AM121" i="1"/>
  <c r="AK121" i="1"/>
  <c r="AI121" i="1"/>
  <c r="AG121" i="1"/>
  <c r="AE121" i="1"/>
  <c r="AC121" i="1"/>
  <c r="AA121" i="1"/>
  <c r="Y121" i="1"/>
  <c r="W121" i="1"/>
  <c r="U121" i="1"/>
  <c r="S121" i="1"/>
  <c r="Q121" i="1"/>
  <c r="O121" i="1"/>
  <c r="M121" i="1"/>
  <c r="K121" i="1"/>
  <c r="AQ120" i="1"/>
  <c r="AO120" i="1"/>
  <c r="AM120" i="1"/>
  <c r="AK120" i="1"/>
  <c r="AI120" i="1"/>
  <c r="AG120" i="1"/>
  <c r="AE120" i="1"/>
  <c r="AC120" i="1"/>
  <c r="AA120" i="1"/>
  <c r="Y120" i="1"/>
  <c r="W120" i="1"/>
  <c r="U120" i="1"/>
  <c r="S120" i="1"/>
  <c r="Q120" i="1"/>
  <c r="O120" i="1"/>
  <c r="M120" i="1"/>
  <c r="K120" i="1"/>
  <c r="AQ119" i="1"/>
  <c r="AO119" i="1"/>
  <c r="AM119" i="1"/>
  <c r="AK119" i="1"/>
  <c r="AI119" i="1"/>
  <c r="AG119" i="1"/>
  <c r="AE119" i="1"/>
  <c r="AC119" i="1"/>
  <c r="AA119" i="1"/>
  <c r="Y119" i="1"/>
  <c r="W119" i="1"/>
  <c r="U119" i="1"/>
  <c r="S119" i="1"/>
  <c r="Q119" i="1"/>
  <c r="O119" i="1"/>
  <c r="M119" i="1"/>
  <c r="K119" i="1"/>
  <c r="AQ118" i="1"/>
  <c r="AO118" i="1"/>
  <c r="AM118" i="1"/>
  <c r="AK118" i="1"/>
  <c r="AI118" i="1"/>
  <c r="AG118" i="1"/>
  <c r="AE118" i="1"/>
  <c r="AC118" i="1"/>
  <c r="AA118" i="1"/>
  <c r="Y118" i="1"/>
  <c r="W118" i="1"/>
  <c r="U118" i="1"/>
  <c r="S118" i="1"/>
  <c r="Q118" i="1"/>
  <c r="O118" i="1"/>
  <c r="M118" i="1"/>
  <c r="K118" i="1"/>
  <c r="AQ117" i="1"/>
  <c r="AO117" i="1"/>
  <c r="AM117" i="1"/>
  <c r="AK117" i="1"/>
  <c r="AI117" i="1"/>
  <c r="AG117" i="1"/>
  <c r="AE117" i="1"/>
  <c r="AC117" i="1"/>
  <c r="AA117" i="1"/>
  <c r="Y117" i="1"/>
  <c r="W117" i="1"/>
  <c r="U117" i="1"/>
  <c r="S117" i="1"/>
  <c r="Q117" i="1"/>
  <c r="O117" i="1"/>
  <c r="M117" i="1"/>
  <c r="K117" i="1"/>
  <c r="AQ116" i="1"/>
  <c r="AO116" i="1"/>
  <c r="AM116" i="1"/>
  <c r="AK116" i="1"/>
  <c r="AI116" i="1"/>
  <c r="AG116" i="1"/>
  <c r="AE116" i="1"/>
  <c r="AC116" i="1"/>
  <c r="AA116" i="1"/>
  <c r="Y116" i="1"/>
  <c r="W116" i="1"/>
  <c r="U116" i="1"/>
  <c r="S116" i="1"/>
  <c r="Q116" i="1"/>
  <c r="O116" i="1"/>
  <c r="AR116" i="1" s="1"/>
  <c r="BI116" i="1" s="1"/>
  <c r="M116" i="1"/>
  <c r="K116" i="1"/>
  <c r="AQ115" i="1"/>
  <c r="AO115" i="1"/>
  <c r="AM115" i="1"/>
  <c r="AK115" i="1"/>
  <c r="AI115" i="1"/>
  <c r="AG115" i="1"/>
  <c r="AE115" i="1"/>
  <c r="AC115" i="1"/>
  <c r="AA115" i="1"/>
  <c r="Y115" i="1"/>
  <c r="W115" i="1"/>
  <c r="U115" i="1"/>
  <c r="S115" i="1"/>
  <c r="Q115" i="1"/>
  <c r="O115" i="1"/>
  <c r="M115" i="1"/>
  <c r="K115" i="1"/>
  <c r="AQ114" i="1"/>
  <c r="AO114" i="1"/>
  <c r="AM114" i="1"/>
  <c r="AK114" i="1"/>
  <c r="AI114" i="1"/>
  <c r="AG114" i="1"/>
  <c r="AE114" i="1"/>
  <c r="AC114" i="1"/>
  <c r="AA114" i="1"/>
  <c r="Y114" i="1"/>
  <c r="W114" i="1"/>
  <c r="U114" i="1"/>
  <c r="S114" i="1"/>
  <c r="AR114" i="1" s="1"/>
  <c r="Q114" i="1"/>
  <c r="O114" i="1"/>
  <c r="M114" i="1"/>
  <c r="K114" i="1"/>
  <c r="AQ113" i="1"/>
  <c r="AO113" i="1"/>
  <c r="AM113" i="1"/>
  <c r="AK113" i="1"/>
  <c r="AI113" i="1"/>
  <c r="AG113" i="1"/>
  <c r="AE113" i="1"/>
  <c r="AC113" i="1"/>
  <c r="AA113" i="1"/>
  <c r="Y113" i="1"/>
  <c r="W113" i="1"/>
  <c r="U113" i="1"/>
  <c r="AR113" i="1" s="1"/>
  <c r="S113" i="1"/>
  <c r="Q113" i="1"/>
  <c r="O113" i="1"/>
  <c r="M113" i="1"/>
  <c r="K113" i="1"/>
  <c r="AQ112" i="1"/>
  <c r="AO112" i="1"/>
  <c r="AM112" i="1"/>
  <c r="AK112" i="1"/>
  <c r="AI112" i="1"/>
  <c r="AG112" i="1"/>
  <c r="AE112" i="1"/>
  <c r="AC112" i="1"/>
  <c r="AA112" i="1"/>
  <c r="Y112" i="1"/>
  <c r="W112" i="1"/>
  <c r="U112" i="1"/>
  <c r="S112" i="1"/>
  <c r="Q112" i="1"/>
  <c r="O112" i="1"/>
  <c r="M112" i="1"/>
  <c r="K112" i="1"/>
  <c r="AQ111" i="1"/>
  <c r="AO111" i="1"/>
  <c r="AM111" i="1"/>
  <c r="AK111" i="1"/>
  <c r="AI111" i="1"/>
  <c r="AG111" i="1"/>
  <c r="AE111" i="1"/>
  <c r="AC111" i="1"/>
  <c r="AA111" i="1"/>
  <c r="Y111" i="1"/>
  <c r="W111" i="1"/>
  <c r="U111" i="1"/>
  <c r="S111" i="1"/>
  <c r="Q111" i="1"/>
  <c r="O111" i="1"/>
  <c r="M111" i="1"/>
  <c r="K111" i="1"/>
  <c r="AQ110" i="1"/>
  <c r="AO110" i="1"/>
  <c r="AM110" i="1"/>
  <c r="AK110" i="1"/>
  <c r="AI110" i="1"/>
  <c r="AG110" i="1"/>
  <c r="AE110" i="1"/>
  <c r="AC110" i="1"/>
  <c r="AA110" i="1"/>
  <c r="Y110" i="1"/>
  <c r="W110" i="1"/>
  <c r="U110" i="1"/>
  <c r="S110" i="1"/>
  <c r="Q110" i="1"/>
  <c r="O110" i="1"/>
  <c r="M110" i="1"/>
  <c r="K110" i="1"/>
  <c r="AQ109" i="1"/>
  <c r="AO109" i="1"/>
  <c r="AM109" i="1"/>
  <c r="AK109" i="1"/>
  <c r="AI109" i="1"/>
  <c r="AG109" i="1"/>
  <c r="AE109" i="1"/>
  <c r="AC109" i="1"/>
  <c r="AA109" i="1"/>
  <c r="Y109" i="1"/>
  <c r="W109" i="1"/>
  <c r="U109" i="1"/>
  <c r="S109" i="1"/>
  <c r="Q109" i="1"/>
  <c r="O109" i="1"/>
  <c r="M109" i="1"/>
  <c r="K109" i="1"/>
  <c r="AQ108" i="1"/>
  <c r="AO108" i="1"/>
  <c r="AM108" i="1"/>
  <c r="AK108" i="1"/>
  <c r="AI108" i="1"/>
  <c r="AG108" i="1"/>
  <c r="AE108" i="1"/>
  <c r="AC108" i="1"/>
  <c r="AA108" i="1"/>
  <c r="Y108" i="1"/>
  <c r="W108" i="1"/>
  <c r="U108" i="1"/>
  <c r="S108" i="1"/>
  <c r="Q108" i="1"/>
  <c r="O108" i="1"/>
  <c r="M108" i="1"/>
  <c r="K108" i="1"/>
  <c r="AQ107" i="1"/>
  <c r="AO107" i="1"/>
  <c r="AM107" i="1"/>
  <c r="AK107" i="1"/>
  <c r="AI107" i="1"/>
  <c r="AG107" i="1"/>
  <c r="AE107" i="1"/>
  <c r="AC107" i="1"/>
  <c r="AA107" i="1"/>
  <c r="Y107" i="1"/>
  <c r="W107" i="1"/>
  <c r="U107" i="1"/>
  <c r="S107" i="1"/>
  <c r="Q107" i="1"/>
  <c r="O107" i="1"/>
  <c r="M107" i="1"/>
  <c r="K107" i="1"/>
  <c r="AQ106" i="1"/>
  <c r="AO106" i="1"/>
  <c r="AM106" i="1"/>
  <c r="AK106" i="1"/>
  <c r="AI106" i="1"/>
  <c r="AG106" i="1"/>
  <c r="AE106" i="1"/>
  <c r="AC106" i="1"/>
  <c r="AA106" i="1"/>
  <c r="Y106" i="1"/>
  <c r="W106" i="1"/>
  <c r="U106" i="1"/>
  <c r="S106" i="1"/>
  <c r="Q106" i="1"/>
  <c r="O106" i="1"/>
  <c r="M106" i="1"/>
  <c r="K106" i="1"/>
  <c r="AQ105" i="1"/>
  <c r="AO105" i="1"/>
  <c r="AM105" i="1"/>
  <c r="AK105" i="1"/>
  <c r="AI105" i="1"/>
  <c r="AG105" i="1"/>
  <c r="AE105" i="1"/>
  <c r="AC105" i="1"/>
  <c r="AA105" i="1"/>
  <c r="Y105" i="1"/>
  <c r="W105" i="1"/>
  <c r="U105" i="1"/>
  <c r="S105" i="1"/>
  <c r="Q105" i="1"/>
  <c r="O105" i="1"/>
  <c r="M105" i="1"/>
  <c r="K105" i="1"/>
  <c r="AQ104" i="1"/>
  <c r="AO104" i="1"/>
  <c r="AM104" i="1"/>
  <c r="AK104" i="1"/>
  <c r="AI104" i="1"/>
  <c r="AG104" i="1"/>
  <c r="AE104" i="1"/>
  <c r="AC104" i="1"/>
  <c r="AA104" i="1"/>
  <c r="Y104" i="1"/>
  <c r="W104" i="1"/>
  <c r="U104" i="1"/>
  <c r="S104" i="1"/>
  <c r="Q104" i="1"/>
  <c r="O104" i="1"/>
  <c r="M104" i="1"/>
  <c r="K104" i="1"/>
  <c r="AQ103" i="1"/>
  <c r="AO103" i="1"/>
  <c r="AM103" i="1"/>
  <c r="AK103" i="1"/>
  <c r="AI103" i="1"/>
  <c r="AG103" i="1"/>
  <c r="AE103" i="1"/>
  <c r="AC103" i="1"/>
  <c r="AA103" i="1"/>
  <c r="Y103" i="1"/>
  <c r="W103" i="1"/>
  <c r="U103" i="1"/>
  <c r="S103" i="1"/>
  <c r="Q103" i="1"/>
  <c r="O103" i="1"/>
  <c r="M103" i="1"/>
  <c r="K103" i="1"/>
  <c r="AQ102" i="1"/>
  <c r="AO102" i="1"/>
  <c r="AM102" i="1"/>
  <c r="AK102" i="1"/>
  <c r="AI102" i="1"/>
  <c r="AG102" i="1"/>
  <c r="AE102" i="1"/>
  <c r="AC102" i="1"/>
  <c r="AA102" i="1"/>
  <c r="Y102" i="1"/>
  <c r="W102" i="1"/>
  <c r="U102" i="1"/>
  <c r="S102" i="1"/>
  <c r="Q102" i="1"/>
  <c r="O102" i="1"/>
  <c r="M102" i="1"/>
  <c r="K102" i="1"/>
  <c r="AQ101" i="1"/>
  <c r="AO101" i="1"/>
  <c r="AM101" i="1"/>
  <c r="AK101" i="1"/>
  <c r="AI101" i="1"/>
  <c r="AG101" i="1"/>
  <c r="AE101" i="1"/>
  <c r="AC101" i="1"/>
  <c r="AA101" i="1"/>
  <c r="Y101" i="1"/>
  <c r="W101" i="1"/>
  <c r="U101" i="1"/>
  <c r="S101" i="1"/>
  <c r="Q101" i="1"/>
  <c r="O101" i="1"/>
  <c r="M101" i="1"/>
  <c r="K101" i="1"/>
  <c r="AQ100" i="1"/>
  <c r="AO100" i="1"/>
  <c r="AM100" i="1"/>
  <c r="AK100" i="1"/>
  <c r="AI100" i="1"/>
  <c r="AG100" i="1"/>
  <c r="AE100" i="1"/>
  <c r="AC100" i="1"/>
  <c r="AA100" i="1"/>
  <c r="Y100" i="1"/>
  <c r="W100" i="1"/>
  <c r="U100" i="1"/>
  <c r="S100" i="1"/>
  <c r="Q100" i="1"/>
  <c r="O100" i="1"/>
  <c r="AR100" i="1" s="1"/>
  <c r="BI100" i="1" s="1"/>
  <c r="M100" i="1"/>
  <c r="K100" i="1"/>
  <c r="AQ99" i="1"/>
  <c r="AO99" i="1"/>
  <c r="AM99" i="1"/>
  <c r="AK99" i="1"/>
  <c r="AI99" i="1"/>
  <c r="AG99" i="1"/>
  <c r="AE99" i="1"/>
  <c r="AC99" i="1"/>
  <c r="AA99" i="1"/>
  <c r="Y99" i="1"/>
  <c r="W99" i="1"/>
  <c r="U99" i="1"/>
  <c r="S99" i="1"/>
  <c r="Q99" i="1"/>
  <c r="O99" i="1"/>
  <c r="M99" i="1"/>
  <c r="K99" i="1"/>
  <c r="AQ98" i="1"/>
  <c r="AO98" i="1"/>
  <c r="AM98" i="1"/>
  <c r="AK98" i="1"/>
  <c r="AI98" i="1"/>
  <c r="AG98" i="1"/>
  <c r="AE98" i="1"/>
  <c r="AC98" i="1"/>
  <c r="AA98" i="1"/>
  <c r="Y98" i="1"/>
  <c r="W98" i="1"/>
  <c r="U98" i="1"/>
  <c r="S98" i="1"/>
  <c r="AR98" i="1" s="1"/>
  <c r="Q98" i="1"/>
  <c r="O98" i="1"/>
  <c r="M98" i="1"/>
  <c r="K98" i="1"/>
  <c r="AQ97" i="1"/>
  <c r="AO97" i="1"/>
  <c r="AM97" i="1"/>
  <c r="AK97" i="1"/>
  <c r="AI97" i="1"/>
  <c r="AG97" i="1"/>
  <c r="AE97" i="1"/>
  <c r="AC97" i="1"/>
  <c r="AA97" i="1"/>
  <c r="Y97" i="1"/>
  <c r="W97" i="1"/>
  <c r="U97" i="1"/>
  <c r="AR97" i="1" s="1"/>
  <c r="S97" i="1"/>
  <c r="Q97" i="1"/>
  <c r="O97" i="1"/>
  <c r="M97" i="1"/>
  <c r="K97" i="1"/>
  <c r="AQ96" i="1"/>
  <c r="AO96" i="1"/>
  <c r="AM96" i="1"/>
  <c r="AK96" i="1"/>
  <c r="AI96" i="1"/>
  <c r="AG96" i="1"/>
  <c r="AE96" i="1"/>
  <c r="AC96" i="1"/>
  <c r="AA96" i="1"/>
  <c r="Y96" i="1"/>
  <c r="W96" i="1"/>
  <c r="U96" i="1"/>
  <c r="S96" i="1"/>
  <c r="Q96" i="1"/>
  <c r="O96" i="1"/>
  <c r="M96" i="1"/>
  <c r="K96" i="1"/>
  <c r="AQ95" i="1"/>
  <c r="AO95" i="1"/>
  <c r="AM95" i="1"/>
  <c r="AK95" i="1"/>
  <c r="AI95" i="1"/>
  <c r="AG95" i="1"/>
  <c r="AE95" i="1"/>
  <c r="AC95" i="1"/>
  <c r="AA95" i="1"/>
  <c r="Y95" i="1"/>
  <c r="W95" i="1"/>
  <c r="U95" i="1"/>
  <c r="S95" i="1"/>
  <c r="Q95" i="1"/>
  <c r="O95" i="1"/>
  <c r="M95" i="1"/>
  <c r="K95" i="1"/>
  <c r="AQ94" i="1"/>
  <c r="AO94" i="1"/>
  <c r="AM94" i="1"/>
  <c r="AK94" i="1"/>
  <c r="AI94" i="1"/>
  <c r="AG94" i="1"/>
  <c r="AE94" i="1"/>
  <c r="AC94" i="1"/>
  <c r="AA94" i="1"/>
  <c r="Y94" i="1"/>
  <c r="W94" i="1"/>
  <c r="U94" i="1"/>
  <c r="S94" i="1"/>
  <c r="Q94" i="1"/>
  <c r="O94" i="1"/>
  <c r="M94" i="1"/>
  <c r="K94" i="1"/>
  <c r="AQ93" i="1"/>
  <c r="AO93" i="1"/>
  <c r="AM93" i="1"/>
  <c r="AK93" i="1"/>
  <c r="AI93" i="1"/>
  <c r="AG93" i="1"/>
  <c r="AE93" i="1"/>
  <c r="AC93" i="1"/>
  <c r="AA93" i="1"/>
  <c r="Y93" i="1"/>
  <c r="W93" i="1"/>
  <c r="U93" i="1"/>
  <c r="S93" i="1"/>
  <c r="Q93" i="1"/>
  <c r="O93" i="1"/>
  <c r="M93" i="1"/>
  <c r="K93" i="1"/>
  <c r="AQ92" i="1"/>
  <c r="AO92" i="1"/>
  <c r="AM92" i="1"/>
  <c r="AK92" i="1"/>
  <c r="AI92" i="1"/>
  <c r="AG92" i="1"/>
  <c r="AE92" i="1"/>
  <c r="AC92" i="1"/>
  <c r="AA92" i="1"/>
  <c r="Y92" i="1"/>
  <c r="W92" i="1"/>
  <c r="U92" i="1"/>
  <c r="S92" i="1"/>
  <c r="Q92" i="1"/>
  <c r="O92" i="1"/>
  <c r="M92" i="1"/>
  <c r="K92" i="1"/>
  <c r="AQ91" i="1"/>
  <c r="AO91" i="1"/>
  <c r="AM91" i="1"/>
  <c r="AK91" i="1"/>
  <c r="AI91" i="1"/>
  <c r="AG91" i="1"/>
  <c r="AE91" i="1"/>
  <c r="AC91" i="1"/>
  <c r="AA91" i="1"/>
  <c r="Y91" i="1"/>
  <c r="W91" i="1"/>
  <c r="U91" i="1"/>
  <c r="S91" i="1"/>
  <c r="Q91" i="1"/>
  <c r="O91" i="1"/>
  <c r="M91" i="1"/>
  <c r="K91" i="1"/>
  <c r="AQ90" i="1"/>
  <c r="AO90" i="1"/>
  <c r="AM90" i="1"/>
  <c r="AK90" i="1"/>
  <c r="AI90" i="1"/>
  <c r="AG90" i="1"/>
  <c r="AE90" i="1"/>
  <c r="AC90" i="1"/>
  <c r="AA90" i="1"/>
  <c r="Y90" i="1"/>
  <c r="W90" i="1"/>
  <c r="U90" i="1"/>
  <c r="S90" i="1"/>
  <c r="Q90" i="1"/>
  <c r="O90" i="1"/>
  <c r="M90" i="1"/>
  <c r="K90" i="1"/>
  <c r="AQ89" i="1"/>
  <c r="AO89" i="1"/>
  <c r="AM89" i="1"/>
  <c r="AK89" i="1"/>
  <c r="AI89" i="1"/>
  <c r="AG89" i="1"/>
  <c r="AE89" i="1"/>
  <c r="AC89" i="1"/>
  <c r="AA89" i="1"/>
  <c r="Y89" i="1"/>
  <c r="W89" i="1"/>
  <c r="U89" i="1"/>
  <c r="S89" i="1"/>
  <c r="Q89" i="1"/>
  <c r="O89" i="1"/>
  <c r="M89" i="1"/>
  <c r="K89" i="1"/>
  <c r="AQ88" i="1"/>
  <c r="AO88" i="1"/>
  <c r="AM88" i="1"/>
  <c r="AK88" i="1"/>
  <c r="AI88" i="1"/>
  <c r="AG88" i="1"/>
  <c r="AE88" i="1"/>
  <c r="AC88" i="1"/>
  <c r="AA88" i="1"/>
  <c r="Y88" i="1"/>
  <c r="W88" i="1"/>
  <c r="U88" i="1"/>
  <c r="S88" i="1"/>
  <c r="Q88" i="1"/>
  <c r="O88" i="1"/>
  <c r="M88" i="1"/>
  <c r="K88" i="1"/>
  <c r="AQ87" i="1"/>
  <c r="AO87" i="1"/>
  <c r="AM87" i="1"/>
  <c r="AK87" i="1"/>
  <c r="AI87" i="1"/>
  <c r="AG87" i="1"/>
  <c r="AE87" i="1"/>
  <c r="AC87" i="1"/>
  <c r="AA87" i="1"/>
  <c r="Y87" i="1"/>
  <c r="W87" i="1"/>
  <c r="U87" i="1"/>
  <c r="S87" i="1"/>
  <c r="Q87" i="1"/>
  <c r="O87" i="1"/>
  <c r="M87" i="1"/>
  <c r="K87" i="1"/>
  <c r="AQ86" i="1"/>
  <c r="AO86" i="1"/>
  <c r="AM86" i="1"/>
  <c r="AK86" i="1"/>
  <c r="AI86" i="1"/>
  <c r="AG86" i="1"/>
  <c r="AE86" i="1"/>
  <c r="AC86" i="1"/>
  <c r="AA86" i="1"/>
  <c r="Y86" i="1"/>
  <c r="W86" i="1"/>
  <c r="U86" i="1"/>
  <c r="S86" i="1"/>
  <c r="Q86" i="1"/>
  <c r="O86" i="1"/>
  <c r="M86" i="1"/>
  <c r="K86" i="1"/>
  <c r="AQ85" i="1"/>
  <c r="AO85" i="1"/>
  <c r="AM85" i="1"/>
  <c r="AK85" i="1"/>
  <c r="AI85" i="1"/>
  <c r="AG85" i="1"/>
  <c r="AE85" i="1"/>
  <c r="AC85" i="1"/>
  <c r="AA85" i="1"/>
  <c r="Y85" i="1"/>
  <c r="W85" i="1"/>
  <c r="U85" i="1"/>
  <c r="S85" i="1"/>
  <c r="Q85" i="1"/>
  <c r="O85" i="1"/>
  <c r="M85" i="1"/>
  <c r="K85" i="1"/>
  <c r="AQ84" i="1"/>
  <c r="AO84" i="1"/>
  <c r="AM84" i="1"/>
  <c r="AK84" i="1"/>
  <c r="AI84" i="1"/>
  <c r="AG84" i="1"/>
  <c r="AE84" i="1"/>
  <c r="AC84" i="1"/>
  <c r="AA84" i="1"/>
  <c r="Y84" i="1"/>
  <c r="W84" i="1"/>
  <c r="U84" i="1"/>
  <c r="S84" i="1"/>
  <c r="Q84" i="1"/>
  <c r="O84" i="1"/>
  <c r="AR84" i="1" s="1"/>
  <c r="BI84" i="1" s="1"/>
  <c r="M84" i="1"/>
  <c r="K84" i="1"/>
  <c r="AQ83" i="1"/>
  <c r="AO83" i="1"/>
  <c r="AM83" i="1"/>
  <c r="AK83" i="1"/>
  <c r="AI83" i="1"/>
  <c r="AG83" i="1"/>
  <c r="AE83" i="1"/>
  <c r="AC83" i="1"/>
  <c r="AA83" i="1"/>
  <c r="Y83" i="1"/>
  <c r="W83" i="1"/>
  <c r="U83" i="1"/>
  <c r="S83" i="1"/>
  <c r="Q83" i="1"/>
  <c r="O83" i="1"/>
  <c r="M83" i="1"/>
  <c r="K83" i="1"/>
  <c r="AQ82" i="1"/>
  <c r="AO82" i="1"/>
  <c r="AM82" i="1"/>
  <c r="AK82" i="1"/>
  <c r="AI82" i="1"/>
  <c r="AG82" i="1"/>
  <c r="AE82" i="1"/>
  <c r="AC82" i="1"/>
  <c r="AA82" i="1"/>
  <c r="Y82" i="1"/>
  <c r="W82" i="1"/>
  <c r="U82" i="1"/>
  <c r="S82" i="1"/>
  <c r="AR82" i="1" s="1"/>
  <c r="Q82" i="1"/>
  <c r="O82" i="1"/>
  <c r="M82" i="1"/>
  <c r="K82" i="1"/>
  <c r="AQ81" i="1"/>
  <c r="AO81" i="1"/>
  <c r="AM81" i="1"/>
  <c r="AK81" i="1"/>
  <c r="AI81" i="1"/>
  <c r="AG81" i="1"/>
  <c r="AE81" i="1"/>
  <c r="AC81" i="1"/>
  <c r="AA81" i="1"/>
  <c r="Y81" i="1"/>
  <c r="W81" i="1"/>
  <c r="U81" i="1"/>
  <c r="AR81" i="1" s="1"/>
  <c r="S81" i="1"/>
  <c r="Q81" i="1"/>
  <c r="O81" i="1"/>
  <c r="M81" i="1"/>
  <c r="K81" i="1"/>
  <c r="AQ80" i="1"/>
  <c r="AO80" i="1"/>
  <c r="AM80" i="1"/>
  <c r="AK80" i="1"/>
  <c r="AI80" i="1"/>
  <c r="AG80" i="1"/>
  <c r="AE80" i="1"/>
  <c r="AC80" i="1"/>
  <c r="AA80" i="1"/>
  <c r="Y80" i="1"/>
  <c r="W80" i="1"/>
  <c r="U80" i="1"/>
  <c r="S80" i="1"/>
  <c r="Q80" i="1"/>
  <c r="O80" i="1"/>
  <c r="M80" i="1"/>
  <c r="K80" i="1"/>
  <c r="AQ79" i="1"/>
  <c r="AO79" i="1"/>
  <c r="AM79" i="1"/>
  <c r="AK79" i="1"/>
  <c r="AI79" i="1"/>
  <c r="AG79" i="1"/>
  <c r="AE79" i="1"/>
  <c r="AC79" i="1"/>
  <c r="AA79" i="1"/>
  <c r="Y79" i="1"/>
  <c r="W79" i="1"/>
  <c r="U79" i="1"/>
  <c r="S79" i="1"/>
  <c r="Q79" i="1"/>
  <c r="O79" i="1"/>
  <c r="M79" i="1"/>
  <c r="K79" i="1"/>
  <c r="AQ78" i="1"/>
  <c r="AO78" i="1"/>
  <c r="AM78" i="1"/>
  <c r="AK78" i="1"/>
  <c r="AI78" i="1"/>
  <c r="AG78" i="1"/>
  <c r="AE78" i="1"/>
  <c r="AC78" i="1"/>
  <c r="AA78" i="1"/>
  <c r="Y78" i="1"/>
  <c r="W78" i="1"/>
  <c r="U78" i="1"/>
  <c r="S78" i="1"/>
  <c r="AR78" i="1" s="1"/>
  <c r="Q78" i="1"/>
  <c r="O78" i="1"/>
  <c r="M78" i="1"/>
  <c r="K78" i="1"/>
  <c r="AQ77" i="1"/>
  <c r="AO77" i="1"/>
  <c r="AM77" i="1"/>
  <c r="AK77" i="1"/>
  <c r="AI77" i="1"/>
  <c r="AG77" i="1"/>
  <c r="AE77" i="1"/>
  <c r="AC77" i="1"/>
  <c r="AA77" i="1"/>
  <c r="Y77" i="1"/>
  <c r="W77" i="1"/>
  <c r="U77" i="1"/>
  <c r="S77" i="1"/>
  <c r="Q77" i="1"/>
  <c r="O77" i="1"/>
  <c r="M77" i="1"/>
  <c r="K77" i="1"/>
  <c r="AQ76" i="1"/>
  <c r="AO76" i="1"/>
  <c r="AM76" i="1"/>
  <c r="AK76" i="1"/>
  <c r="AI76" i="1"/>
  <c r="AG76" i="1"/>
  <c r="AE76" i="1"/>
  <c r="AC76" i="1"/>
  <c r="AA76" i="1"/>
  <c r="Y76" i="1"/>
  <c r="W76" i="1"/>
  <c r="U76" i="1"/>
  <c r="S76" i="1"/>
  <c r="Q76" i="1"/>
  <c r="O76" i="1"/>
  <c r="M76" i="1"/>
  <c r="K76" i="1"/>
  <c r="AQ75" i="1"/>
  <c r="AO75" i="1"/>
  <c r="AM75" i="1"/>
  <c r="AK75" i="1"/>
  <c r="AI75" i="1"/>
  <c r="AG75" i="1"/>
  <c r="AE75" i="1"/>
  <c r="AC75" i="1"/>
  <c r="AA75" i="1"/>
  <c r="Y75" i="1"/>
  <c r="W75" i="1"/>
  <c r="U75" i="1"/>
  <c r="S75" i="1"/>
  <c r="Q75" i="1"/>
  <c r="O75" i="1"/>
  <c r="M75" i="1"/>
  <c r="K75" i="1"/>
  <c r="AQ74" i="1"/>
  <c r="AO74" i="1"/>
  <c r="AM74" i="1"/>
  <c r="AK74" i="1"/>
  <c r="AI74" i="1"/>
  <c r="AG74" i="1"/>
  <c r="AE74" i="1"/>
  <c r="AC74" i="1"/>
  <c r="AA74" i="1"/>
  <c r="Y74" i="1"/>
  <c r="W74" i="1"/>
  <c r="U74" i="1"/>
  <c r="S74" i="1"/>
  <c r="Q74" i="1"/>
  <c r="O74" i="1"/>
  <c r="M74" i="1"/>
  <c r="K74" i="1"/>
  <c r="AQ73" i="1"/>
  <c r="AO73" i="1"/>
  <c r="AM73" i="1"/>
  <c r="AK73" i="1"/>
  <c r="AI73" i="1"/>
  <c r="AG73" i="1"/>
  <c r="AE73" i="1"/>
  <c r="AC73" i="1"/>
  <c r="AA73" i="1"/>
  <c r="Y73" i="1"/>
  <c r="W73" i="1"/>
  <c r="U73" i="1"/>
  <c r="S73" i="1"/>
  <c r="Q73" i="1"/>
  <c r="O73" i="1"/>
  <c r="M73" i="1"/>
  <c r="K73" i="1"/>
  <c r="AQ72" i="1"/>
  <c r="AO72" i="1"/>
  <c r="AM72" i="1"/>
  <c r="AK72" i="1"/>
  <c r="AI72" i="1"/>
  <c r="AG72" i="1"/>
  <c r="AE72" i="1"/>
  <c r="AC72" i="1"/>
  <c r="AA72" i="1"/>
  <c r="Y72" i="1"/>
  <c r="W72" i="1"/>
  <c r="U72" i="1"/>
  <c r="S72" i="1"/>
  <c r="Q72" i="1"/>
  <c r="O72" i="1"/>
  <c r="M72" i="1"/>
  <c r="K72" i="1"/>
  <c r="AQ71" i="1"/>
  <c r="AO71" i="1"/>
  <c r="AM71" i="1"/>
  <c r="AK71" i="1"/>
  <c r="AI71" i="1"/>
  <c r="AG71" i="1"/>
  <c r="AE71" i="1"/>
  <c r="AC71" i="1"/>
  <c r="AA71" i="1"/>
  <c r="Y71" i="1"/>
  <c r="W71" i="1"/>
  <c r="U71" i="1"/>
  <c r="S71" i="1"/>
  <c r="Q71" i="1"/>
  <c r="O71" i="1"/>
  <c r="M71" i="1"/>
  <c r="K71" i="1"/>
  <c r="AQ70" i="1"/>
  <c r="AO70" i="1"/>
  <c r="AM70" i="1"/>
  <c r="AK70" i="1"/>
  <c r="AI70" i="1"/>
  <c r="AG70" i="1"/>
  <c r="AE70" i="1"/>
  <c r="AC70" i="1"/>
  <c r="AA70" i="1"/>
  <c r="Y70" i="1"/>
  <c r="W70" i="1"/>
  <c r="U70" i="1"/>
  <c r="S70" i="1"/>
  <c r="Q70" i="1"/>
  <c r="O70" i="1"/>
  <c r="M70" i="1"/>
  <c r="K70" i="1"/>
  <c r="AQ69" i="1"/>
  <c r="AO69" i="1"/>
  <c r="AM69" i="1"/>
  <c r="AK69" i="1"/>
  <c r="AI69" i="1"/>
  <c r="AG69" i="1"/>
  <c r="AE69" i="1"/>
  <c r="AC69" i="1"/>
  <c r="AA69" i="1"/>
  <c r="Y69" i="1"/>
  <c r="W69" i="1"/>
  <c r="U69" i="1"/>
  <c r="S69" i="1"/>
  <c r="Q69" i="1"/>
  <c r="O69" i="1"/>
  <c r="M69" i="1"/>
  <c r="K69" i="1"/>
  <c r="AQ68" i="1"/>
  <c r="AO68" i="1"/>
  <c r="AM68" i="1"/>
  <c r="AK68" i="1"/>
  <c r="AI68" i="1"/>
  <c r="AG68" i="1"/>
  <c r="AE68" i="1"/>
  <c r="AC68" i="1"/>
  <c r="AA68" i="1"/>
  <c r="Y68" i="1"/>
  <c r="W68" i="1"/>
  <c r="U68" i="1"/>
  <c r="S68" i="1"/>
  <c r="Q68" i="1"/>
  <c r="O68" i="1"/>
  <c r="M68" i="1"/>
  <c r="K68" i="1"/>
  <c r="AQ67" i="1"/>
  <c r="AO67" i="1"/>
  <c r="AM67" i="1"/>
  <c r="AK67" i="1"/>
  <c r="AI67" i="1"/>
  <c r="AG67" i="1"/>
  <c r="AE67" i="1"/>
  <c r="AC67" i="1"/>
  <c r="AA67" i="1"/>
  <c r="Y67" i="1"/>
  <c r="W67" i="1"/>
  <c r="U67" i="1"/>
  <c r="S67" i="1"/>
  <c r="Q67" i="1"/>
  <c r="O67" i="1"/>
  <c r="M67" i="1"/>
  <c r="K67" i="1"/>
  <c r="AQ66" i="1"/>
  <c r="AO66" i="1"/>
  <c r="AM66" i="1"/>
  <c r="AK66" i="1"/>
  <c r="AI66" i="1"/>
  <c r="AG66" i="1"/>
  <c r="AE66" i="1"/>
  <c r="AC66" i="1"/>
  <c r="AA66" i="1"/>
  <c r="Y66" i="1"/>
  <c r="W66" i="1"/>
  <c r="U66" i="1"/>
  <c r="S66" i="1"/>
  <c r="Q66" i="1"/>
  <c r="O66" i="1"/>
  <c r="M66" i="1"/>
  <c r="K66" i="1"/>
  <c r="AQ65" i="1"/>
  <c r="AO65" i="1"/>
  <c r="AM65" i="1"/>
  <c r="AK65" i="1"/>
  <c r="AI65" i="1"/>
  <c r="AG65" i="1"/>
  <c r="AE65" i="1"/>
  <c r="AC65" i="1"/>
  <c r="AA65" i="1"/>
  <c r="Y65" i="1"/>
  <c r="W65" i="1"/>
  <c r="U65" i="1"/>
  <c r="S65" i="1"/>
  <c r="Q65" i="1"/>
  <c r="O65" i="1"/>
  <c r="M65" i="1"/>
  <c r="K65" i="1"/>
  <c r="AQ64" i="1"/>
  <c r="AO64" i="1"/>
  <c r="AM64" i="1"/>
  <c r="AK64" i="1"/>
  <c r="AI64" i="1"/>
  <c r="AG64" i="1"/>
  <c r="AE64" i="1"/>
  <c r="AC64" i="1"/>
  <c r="AA64" i="1"/>
  <c r="Y64" i="1"/>
  <c r="W64" i="1"/>
  <c r="U64" i="1"/>
  <c r="AR64" i="1" s="1"/>
  <c r="S64" i="1"/>
  <c r="Q64" i="1"/>
  <c r="O64" i="1"/>
  <c r="M64" i="1"/>
  <c r="K64" i="1"/>
  <c r="AQ63" i="1"/>
  <c r="AO63" i="1"/>
  <c r="AM63" i="1"/>
  <c r="AK63" i="1"/>
  <c r="AI63" i="1"/>
  <c r="AG63" i="1"/>
  <c r="AE63" i="1"/>
  <c r="AC63" i="1"/>
  <c r="AA63" i="1"/>
  <c r="Y63" i="1"/>
  <c r="W63" i="1"/>
  <c r="U63" i="1"/>
  <c r="S63" i="1"/>
  <c r="Q63" i="1"/>
  <c r="O63" i="1"/>
  <c r="M63" i="1"/>
  <c r="K63" i="1"/>
  <c r="AQ62" i="1"/>
  <c r="AO62" i="1"/>
  <c r="AM62" i="1"/>
  <c r="AK62" i="1"/>
  <c r="AI62" i="1"/>
  <c r="AG62" i="1"/>
  <c r="AE62" i="1"/>
  <c r="AC62" i="1"/>
  <c r="AA62" i="1"/>
  <c r="Y62" i="1"/>
  <c r="W62" i="1"/>
  <c r="U62" i="1"/>
  <c r="S62" i="1"/>
  <c r="Q62" i="1"/>
  <c r="O62" i="1"/>
  <c r="M62" i="1"/>
  <c r="K62" i="1"/>
  <c r="AQ61" i="1"/>
  <c r="AO61" i="1"/>
  <c r="AM61" i="1"/>
  <c r="AK61" i="1"/>
  <c r="AI61" i="1"/>
  <c r="AG61" i="1"/>
  <c r="AE61" i="1"/>
  <c r="AC61" i="1"/>
  <c r="AA61" i="1"/>
  <c r="Y61" i="1"/>
  <c r="W61" i="1"/>
  <c r="U61" i="1"/>
  <c r="AR61" i="1" s="1"/>
  <c r="S61" i="1"/>
  <c r="Q61" i="1"/>
  <c r="O61" i="1"/>
  <c r="M61" i="1"/>
  <c r="K61" i="1"/>
  <c r="AQ60" i="1"/>
  <c r="AO60" i="1"/>
  <c r="AM60" i="1"/>
  <c r="AK60" i="1"/>
  <c r="AI60" i="1"/>
  <c r="AG60" i="1"/>
  <c r="AE60" i="1"/>
  <c r="AC60" i="1"/>
  <c r="AA60" i="1"/>
  <c r="Y60" i="1"/>
  <c r="W60" i="1"/>
  <c r="U60" i="1"/>
  <c r="S60" i="1"/>
  <c r="Q60" i="1"/>
  <c r="O60" i="1"/>
  <c r="M60" i="1"/>
  <c r="K60" i="1"/>
  <c r="AQ59" i="1"/>
  <c r="AO59" i="1"/>
  <c r="AM59" i="1"/>
  <c r="AK59" i="1"/>
  <c r="AI59" i="1"/>
  <c r="AG59" i="1"/>
  <c r="AE59" i="1"/>
  <c r="AC59" i="1"/>
  <c r="AA59" i="1"/>
  <c r="Y59" i="1"/>
  <c r="W59" i="1"/>
  <c r="U59" i="1"/>
  <c r="S59" i="1"/>
  <c r="Q59" i="1"/>
  <c r="O59" i="1"/>
  <c r="M59" i="1"/>
  <c r="K59" i="1"/>
  <c r="AQ58" i="1"/>
  <c r="AO58" i="1"/>
  <c r="AM58" i="1"/>
  <c r="AK58" i="1"/>
  <c r="AI58" i="1"/>
  <c r="AG58" i="1"/>
  <c r="AE58" i="1"/>
  <c r="AC58" i="1"/>
  <c r="AA58" i="1"/>
  <c r="Y58" i="1"/>
  <c r="W58" i="1"/>
  <c r="U58" i="1"/>
  <c r="AR58" i="1" s="1"/>
  <c r="S58" i="1"/>
  <c r="Q58" i="1"/>
  <c r="O58" i="1"/>
  <c r="M58" i="1"/>
  <c r="K58" i="1"/>
  <c r="AQ57" i="1"/>
  <c r="AO57" i="1"/>
  <c r="AM57" i="1"/>
  <c r="AK57" i="1"/>
  <c r="AI57" i="1"/>
  <c r="AG57" i="1"/>
  <c r="AE57" i="1"/>
  <c r="AC57" i="1"/>
  <c r="AA57" i="1"/>
  <c r="Y57" i="1"/>
  <c r="W57" i="1"/>
  <c r="U57" i="1"/>
  <c r="S57" i="1"/>
  <c r="Q57" i="1"/>
  <c r="O57" i="1"/>
  <c r="M57" i="1"/>
  <c r="K57" i="1"/>
  <c r="AQ56" i="1"/>
  <c r="AO56" i="1"/>
  <c r="AM56" i="1"/>
  <c r="AK56" i="1"/>
  <c r="AI56" i="1"/>
  <c r="AG56" i="1"/>
  <c r="AE56" i="1"/>
  <c r="AC56" i="1"/>
  <c r="AA56" i="1"/>
  <c r="Y56" i="1"/>
  <c r="W56" i="1"/>
  <c r="U56" i="1"/>
  <c r="S56" i="1"/>
  <c r="Q56" i="1"/>
  <c r="O56" i="1"/>
  <c r="M56" i="1"/>
  <c r="K56" i="1"/>
  <c r="AQ55" i="1"/>
  <c r="AO55" i="1"/>
  <c r="AM55" i="1"/>
  <c r="AK55" i="1"/>
  <c r="AI55" i="1"/>
  <c r="AG55" i="1"/>
  <c r="AE55" i="1"/>
  <c r="AC55" i="1"/>
  <c r="AA55" i="1"/>
  <c r="Y55" i="1"/>
  <c r="W55" i="1"/>
  <c r="U55" i="1"/>
  <c r="S55" i="1"/>
  <c r="Q55" i="1"/>
  <c r="O55" i="1"/>
  <c r="M55" i="1"/>
  <c r="K55" i="1"/>
  <c r="AQ54" i="1"/>
  <c r="AO54" i="1"/>
  <c r="AM54" i="1"/>
  <c r="AK54" i="1"/>
  <c r="AI54" i="1"/>
  <c r="AG54" i="1"/>
  <c r="AE54" i="1"/>
  <c r="AC54" i="1"/>
  <c r="AA54" i="1"/>
  <c r="Y54" i="1"/>
  <c r="W54" i="1"/>
  <c r="U54" i="1"/>
  <c r="AR54" i="1" s="1"/>
  <c r="S54" i="1"/>
  <c r="Q54" i="1"/>
  <c r="O54" i="1"/>
  <c r="M54" i="1"/>
  <c r="K54" i="1"/>
  <c r="AQ53" i="1"/>
  <c r="AO53" i="1"/>
  <c r="AM53" i="1"/>
  <c r="AK53" i="1"/>
  <c r="AI53" i="1"/>
  <c r="AG53" i="1"/>
  <c r="AE53" i="1"/>
  <c r="AC53" i="1"/>
  <c r="AA53" i="1"/>
  <c r="Y53" i="1"/>
  <c r="W53" i="1"/>
  <c r="U53" i="1"/>
  <c r="S53" i="1"/>
  <c r="Q53" i="1"/>
  <c r="O53" i="1"/>
  <c r="M53" i="1"/>
  <c r="K53" i="1"/>
  <c r="AQ52" i="1"/>
  <c r="AO52" i="1"/>
  <c r="AM52" i="1"/>
  <c r="AK52" i="1"/>
  <c r="AI52" i="1"/>
  <c r="AG52" i="1"/>
  <c r="AE52" i="1"/>
  <c r="AC52" i="1"/>
  <c r="AA52" i="1"/>
  <c r="Y52" i="1"/>
  <c r="W52" i="1"/>
  <c r="U52" i="1"/>
  <c r="S52" i="1"/>
  <c r="Q52" i="1"/>
  <c r="O52" i="1"/>
  <c r="M52" i="1"/>
  <c r="K52" i="1"/>
  <c r="AQ51" i="1"/>
  <c r="AO51" i="1"/>
  <c r="AM51" i="1"/>
  <c r="AK51" i="1"/>
  <c r="AI51" i="1"/>
  <c r="AG51" i="1"/>
  <c r="AE51" i="1"/>
  <c r="AC51" i="1"/>
  <c r="AA51" i="1"/>
  <c r="Y51" i="1"/>
  <c r="W51" i="1"/>
  <c r="U51" i="1"/>
  <c r="S51" i="1"/>
  <c r="Q51" i="1"/>
  <c r="O51" i="1"/>
  <c r="M51" i="1"/>
  <c r="K51" i="1"/>
  <c r="AQ50" i="1"/>
  <c r="AO50" i="1"/>
  <c r="AM50" i="1"/>
  <c r="AK50" i="1"/>
  <c r="AI50" i="1"/>
  <c r="AG50" i="1"/>
  <c r="AE50" i="1"/>
  <c r="AC50" i="1"/>
  <c r="AA50" i="1"/>
  <c r="Y50" i="1"/>
  <c r="W50" i="1"/>
  <c r="U50" i="1"/>
  <c r="S50" i="1"/>
  <c r="Q50" i="1"/>
  <c r="O50" i="1"/>
  <c r="M50" i="1"/>
  <c r="K50" i="1"/>
  <c r="AQ49" i="1"/>
  <c r="AO49" i="1"/>
  <c r="AM49" i="1"/>
  <c r="AK49" i="1"/>
  <c r="AI49" i="1"/>
  <c r="AG49" i="1"/>
  <c r="AE49" i="1"/>
  <c r="AC49" i="1"/>
  <c r="AA49" i="1"/>
  <c r="Y49" i="1"/>
  <c r="W49" i="1"/>
  <c r="U49" i="1"/>
  <c r="S49" i="1"/>
  <c r="Q49" i="1"/>
  <c r="O49" i="1"/>
  <c r="M49" i="1"/>
  <c r="K49" i="1"/>
  <c r="AQ48" i="1"/>
  <c r="AO48" i="1"/>
  <c r="AM48" i="1"/>
  <c r="AK48" i="1"/>
  <c r="AI48" i="1"/>
  <c r="AG48" i="1"/>
  <c r="AE48" i="1"/>
  <c r="AC48" i="1"/>
  <c r="AA48" i="1"/>
  <c r="Y48" i="1"/>
  <c r="W48" i="1"/>
  <c r="U48" i="1"/>
  <c r="S48" i="1"/>
  <c r="Q48" i="1"/>
  <c r="O48" i="1"/>
  <c r="M48" i="1"/>
  <c r="K48" i="1"/>
  <c r="AQ47" i="1"/>
  <c r="AO47" i="1"/>
  <c r="AM47" i="1"/>
  <c r="AK47" i="1"/>
  <c r="AI47" i="1"/>
  <c r="AG47" i="1"/>
  <c r="AE47" i="1"/>
  <c r="AC47" i="1"/>
  <c r="AA47" i="1"/>
  <c r="Y47" i="1"/>
  <c r="W47" i="1"/>
  <c r="U47" i="1"/>
  <c r="S47" i="1"/>
  <c r="Q47" i="1"/>
  <c r="O47" i="1"/>
  <c r="AR47" i="1" s="1"/>
  <c r="BI47" i="1" s="1"/>
  <c r="M47" i="1"/>
  <c r="K47" i="1"/>
  <c r="AQ46" i="1"/>
  <c r="AO46" i="1"/>
  <c r="AM46" i="1"/>
  <c r="AK46" i="1"/>
  <c r="AI46" i="1"/>
  <c r="AG46" i="1"/>
  <c r="AE46" i="1"/>
  <c r="AC46" i="1"/>
  <c r="AA46" i="1"/>
  <c r="Y46" i="1"/>
  <c r="W46" i="1"/>
  <c r="U46" i="1"/>
  <c r="S46" i="1"/>
  <c r="Q46" i="1"/>
  <c r="O46" i="1"/>
  <c r="M46" i="1"/>
  <c r="K46" i="1"/>
  <c r="AQ45" i="1"/>
  <c r="AO45" i="1"/>
  <c r="AM45" i="1"/>
  <c r="AK45" i="1"/>
  <c r="AI45" i="1"/>
  <c r="AG45" i="1"/>
  <c r="AE45" i="1"/>
  <c r="AC45" i="1"/>
  <c r="AA45" i="1"/>
  <c r="Y45" i="1"/>
  <c r="W45" i="1"/>
  <c r="U45" i="1"/>
  <c r="S45" i="1"/>
  <c r="Q45" i="1"/>
  <c r="O45" i="1"/>
  <c r="M45" i="1"/>
  <c r="K45" i="1"/>
  <c r="AQ44" i="1"/>
  <c r="AO44" i="1"/>
  <c r="AM44" i="1"/>
  <c r="AK44" i="1"/>
  <c r="AI44" i="1"/>
  <c r="AG44" i="1"/>
  <c r="AE44" i="1"/>
  <c r="AC44" i="1"/>
  <c r="AA44" i="1"/>
  <c r="Y44" i="1"/>
  <c r="W44" i="1"/>
  <c r="U44" i="1"/>
  <c r="AR44" i="1" s="1"/>
  <c r="S44" i="1"/>
  <c r="Q44" i="1"/>
  <c r="O44" i="1"/>
  <c r="M44" i="1"/>
  <c r="K44" i="1"/>
  <c r="AQ43" i="1"/>
  <c r="AO43" i="1"/>
  <c r="AM43" i="1"/>
  <c r="AK43" i="1"/>
  <c r="AI43" i="1"/>
  <c r="AG43" i="1"/>
  <c r="AE43" i="1"/>
  <c r="AC43" i="1"/>
  <c r="AA43" i="1"/>
  <c r="Y43" i="1"/>
  <c r="W43" i="1"/>
  <c r="U43" i="1"/>
  <c r="S43" i="1"/>
  <c r="Q43" i="1"/>
  <c r="O43" i="1"/>
  <c r="M43" i="1"/>
  <c r="K43" i="1"/>
  <c r="AQ42" i="1"/>
  <c r="AO42" i="1"/>
  <c r="AM42" i="1"/>
  <c r="AK42" i="1"/>
  <c r="AI42" i="1"/>
  <c r="AG42" i="1"/>
  <c r="AE42" i="1"/>
  <c r="AC42" i="1"/>
  <c r="AA42" i="1"/>
  <c r="Y42" i="1"/>
  <c r="W42" i="1"/>
  <c r="U42" i="1"/>
  <c r="S42" i="1"/>
  <c r="Q42" i="1"/>
  <c r="O42" i="1"/>
  <c r="M42" i="1"/>
  <c r="K42" i="1"/>
  <c r="AQ41" i="1"/>
  <c r="AO41" i="1"/>
  <c r="AM41" i="1"/>
  <c r="AK41" i="1"/>
  <c r="AI41" i="1"/>
  <c r="AG41" i="1"/>
  <c r="AE41" i="1"/>
  <c r="AC41" i="1"/>
  <c r="AA41" i="1"/>
  <c r="Y41" i="1"/>
  <c r="W41" i="1"/>
  <c r="U41" i="1"/>
  <c r="AR41" i="1" s="1"/>
  <c r="S41" i="1"/>
  <c r="Q41" i="1"/>
  <c r="O41" i="1"/>
  <c r="M41" i="1"/>
  <c r="K41" i="1"/>
  <c r="AQ40" i="1"/>
  <c r="AO40" i="1"/>
  <c r="AM40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AQ39" i="1"/>
  <c r="AO39" i="1"/>
  <c r="AM39" i="1"/>
  <c r="AK39" i="1"/>
  <c r="AI39" i="1"/>
  <c r="AG39" i="1"/>
  <c r="AE39" i="1"/>
  <c r="AC39" i="1"/>
  <c r="AA39" i="1"/>
  <c r="Y39" i="1"/>
  <c r="W39" i="1"/>
  <c r="U39" i="1"/>
  <c r="S39" i="1"/>
  <c r="Q39" i="1"/>
  <c r="O39" i="1"/>
  <c r="M39" i="1"/>
  <c r="K39" i="1"/>
  <c r="AQ38" i="1"/>
  <c r="AO38" i="1"/>
  <c r="AM38" i="1"/>
  <c r="AK38" i="1"/>
  <c r="AI38" i="1"/>
  <c r="AG38" i="1"/>
  <c r="AE38" i="1"/>
  <c r="AC38" i="1"/>
  <c r="AA38" i="1"/>
  <c r="Y38" i="1"/>
  <c r="W38" i="1"/>
  <c r="U38" i="1"/>
  <c r="AR38" i="1" s="1"/>
  <c r="S38" i="1"/>
  <c r="Q38" i="1"/>
  <c r="O38" i="1"/>
  <c r="M38" i="1"/>
  <c r="K38" i="1"/>
  <c r="AQ37" i="1"/>
  <c r="AO37" i="1"/>
  <c r="AM37" i="1"/>
  <c r="AK37" i="1"/>
  <c r="AI37" i="1"/>
  <c r="AG37" i="1"/>
  <c r="AE37" i="1"/>
  <c r="AC37" i="1"/>
  <c r="AA37" i="1"/>
  <c r="Y37" i="1"/>
  <c r="W37" i="1"/>
  <c r="U37" i="1"/>
  <c r="S37" i="1"/>
  <c r="Q37" i="1"/>
  <c r="O37" i="1"/>
  <c r="M37" i="1"/>
  <c r="K37" i="1"/>
  <c r="AQ36" i="1"/>
  <c r="AO36" i="1"/>
  <c r="AM36" i="1"/>
  <c r="AK36" i="1"/>
  <c r="AI36" i="1"/>
  <c r="AG36" i="1"/>
  <c r="AE36" i="1"/>
  <c r="AC36" i="1"/>
  <c r="AA36" i="1"/>
  <c r="Y36" i="1"/>
  <c r="W36" i="1"/>
  <c r="U36" i="1"/>
  <c r="S36" i="1"/>
  <c r="Q36" i="1"/>
  <c r="O36" i="1"/>
  <c r="M36" i="1"/>
  <c r="K36" i="1"/>
  <c r="AQ35" i="1"/>
  <c r="AO35" i="1"/>
  <c r="AM35" i="1"/>
  <c r="AK35" i="1"/>
  <c r="AI35" i="1"/>
  <c r="AG35" i="1"/>
  <c r="AE35" i="1"/>
  <c r="AC35" i="1"/>
  <c r="AA35" i="1"/>
  <c r="Y35" i="1"/>
  <c r="W35" i="1"/>
  <c r="U35" i="1"/>
  <c r="S35" i="1"/>
  <c r="Q35" i="1"/>
  <c r="O35" i="1"/>
  <c r="M35" i="1"/>
  <c r="K35" i="1"/>
  <c r="AQ34" i="1"/>
  <c r="AO34" i="1"/>
  <c r="AM34" i="1"/>
  <c r="AK34" i="1"/>
  <c r="AI34" i="1"/>
  <c r="AG34" i="1"/>
  <c r="AE34" i="1"/>
  <c r="AC34" i="1"/>
  <c r="AA34" i="1"/>
  <c r="Y34" i="1"/>
  <c r="W34" i="1"/>
  <c r="U34" i="1"/>
  <c r="S34" i="1"/>
  <c r="Q34" i="1"/>
  <c r="O34" i="1"/>
  <c r="M34" i="1"/>
  <c r="K34" i="1"/>
  <c r="AQ33" i="1"/>
  <c r="AO33" i="1"/>
  <c r="AM33" i="1"/>
  <c r="AK33" i="1"/>
  <c r="AI33" i="1"/>
  <c r="AG33" i="1"/>
  <c r="AE33" i="1"/>
  <c r="AC33" i="1"/>
  <c r="AA33" i="1"/>
  <c r="Y33" i="1"/>
  <c r="W33" i="1"/>
  <c r="U33" i="1"/>
  <c r="S33" i="1"/>
  <c r="Q33" i="1"/>
  <c r="O33" i="1"/>
  <c r="M33" i="1"/>
  <c r="K33" i="1"/>
  <c r="AQ32" i="1"/>
  <c r="AO32" i="1"/>
  <c r="AM32" i="1"/>
  <c r="AK32" i="1"/>
  <c r="AI32" i="1"/>
  <c r="AG32" i="1"/>
  <c r="AE32" i="1"/>
  <c r="AC32" i="1"/>
  <c r="AA32" i="1"/>
  <c r="Y32" i="1"/>
  <c r="W32" i="1"/>
  <c r="U32" i="1"/>
  <c r="S32" i="1"/>
  <c r="Q32" i="1"/>
  <c r="O32" i="1"/>
  <c r="M32" i="1"/>
  <c r="K32" i="1"/>
  <c r="AQ31" i="1"/>
  <c r="AO31" i="1"/>
  <c r="AM31" i="1"/>
  <c r="AK31" i="1"/>
  <c r="AI31" i="1"/>
  <c r="AG31" i="1"/>
  <c r="AE31" i="1"/>
  <c r="AC31" i="1"/>
  <c r="AA31" i="1"/>
  <c r="Y31" i="1"/>
  <c r="W31" i="1"/>
  <c r="U31" i="1"/>
  <c r="S31" i="1"/>
  <c r="Q31" i="1"/>
  <c r="O31" i="1"/>
  <c r="AR31" i="1" s="1"/>
  <c r="BI31" i="1" s="1"/>
  <c r="M31" i="1"/>
  <c r="K31" i="1"/>
  <c r="AQ30" i="1"/>
  <c r="AO30" i="1"/>
  <c r="AM30" i="1"/>
  <c r="AK30" i="1"/>
  <c r="AI30" i="1"/>
  <c r="AG30" i="1"/>
  <c r="AE30" i="1"/>
  <c r="AC30" i="1"/>
  <c r="AA30" i="1"/>
  <c r="Y30" i="1"/>
  <c r="W30" i="1"/>
  <c r="U30" i="1"/>
  <c r="S30" i="1"/>
  <c r="Q30" i="1"/>
  <c r="O30" i="1"/>
  <c r="M30" i="1"/>
  <c r="K30" i="1"/>
  <c r="AQ29" i="1"/>
  <c r="AO29" i="1"/>
  <c r="AM29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AQ28" i="1"/>
  <c r="AO28" i="1"/>
  <c r="AM28" i="1"/>
  <c r="AK28" i="1"/>
  <c r="AI28" i="1"/>
  <c r="AG28" i="1"/>
  <c r="AE28" i="1"/>
  <c r="AC28" i="1"/>
  <c r="AA28" i="1"/>
  <c r="Y28" i="1"/>
  <c r="W28" i="1"/>
  <c r="U28" i="1"/>
  <c r="AR28" i="1" s="1"/>
  <c r="S28" i="1"/>
  <c r="Q28" i="1"/>
  <c r="O28" i="1"/>
  <c r="M28" i="1"/>
  <c r="K28" i="1"/>
  <c r="AQ27" i="1"/>
  <c r="AO27" i="1"/>
  <c r="AM27" i="1"/>
  <c r="AK27" i="1"/>
  <c r="AI27" i="1"/>
  <c r="AG27" i="1"/>
  <c r="AE27" i="1"/>
  <c r="AC27" i="1"/>
  <c r="AA27" i="1"/>
  <c r="Y27" i="1"/>
  <c r="W27" i="1"/>
  <c r="U27" i="1"/>
  <c r="S27" i="1"/>
  <c r="Q27" i="1"/>
  <c r="O27" i="1"/>
  <c r="M27" i="1"/>
  <c r="K27" i="1"/>
  <c r="AQ26" i="1"/>
  <c r="AO26" i="1"/>
  <c r="AM26" i="1"/>
  <c r="AK26" i="1"/>
  <c r="AI26" i="1"/>
  <c r="AG26" i="1"/>
  <c r="AE26" i="1"/>
  <c r="AC26" i="1"/>
  <c r="AA26" i="1"/>
  <c r="Y26" i="1"/>
  <c r="W26" i="1"/>
  <c r="U26" i="1"/>
  <c r="S26" i="1"/>
  <c r="Q26" i="1"/>
  <c r="O26" i="1"/>
  <c r="M26" i="1"/>
  <c r="K26" i="1"/>
  <c r="AQ25" i="1"/>
  <c r="AO25" i="1"/>
  <c r="AM25" i="1"/>
  <c r="AK25" i="1"/>
  <c r="AI25" i="1"/>
  <c r="AG25" i="1"/>
  <c r="AE25" i="1"/>
  <c r="AC25" i="1"/>
  <c r="AA25" i="1"/>
  <c r="Y25" i="1"/>
  <c r="W25" i="1"/>
  <c r="U25" i="1"/>
  <c r="AR25" i="1" s="1"/>
  <c r="S25" i="1"/>
  <c r="Q25" i="1"/>
  <c r="O25" i="1"/>
  <c r="M25" i="1"/>
  <c r="K25" i="1"/>
  <c r="AQ24" i="1"/>
  <c r="AO24" i="1"/>
  <c r="AM24" i="1"/>
  <c r="AK24" i="1"/>
  <c r="AI24" i="1"/>
  <c r="AG24" i="1"/>
  <c r="AE24" i="1"/>
  <c r="AC24" i="1"/>
  <c r="AA24" i="1"/>
  <c r="Y24" i="1"/>
  <c r="W24" i="1"/>
  <c r="U24" i="1"/>
  <c r="S24" i="1"/>
  <c r="Q24" i="1"/>
  <c r="O24" i="1"/>
  <c r="M24" i="1"/>
  <c r="K24" i="1"/>
  <c r="AQ23" i="1"/>
  <c r="AO23" i="1"/>
  <c r="AM23" i="1"/>
  <c r="AK23" i="1"/>
  <c r="AI23" i="1"/>
  <c r="AG23" i="1"/>
  <c r="AE23" i="1"/>
  <c r="AC23" i="1"/>
  <c r="AA23" i="1"/>
  <c r="Y23" i="1"/>
  <c r="W23" i="1"/>
  <c r="U23" i="1"/>
  <c r="S23" i="1"/>
  <c r="Q23" i="1"/>
  <c r="O23" i="1"/>
  <c r="M23" i="1"/>
  <c r="K23" i="1"/>
  <c r="AQ22" i="1"/>
  <c r="AO22" i="1"/>
  <c r="AM22" i="1"/>
  <c r="AK22" i="1"/>
  <c r="AI22" i="1"/>
  <c r="AG22" i="1"/>
  <c r="AE22" i="1"/>
  <c r="AC22" i="1"/>
  <c r="AA22" i="1"/>
  <c r="Y22" i="1"/>
  <c r="W22" i="1"/>
  <c r="U22" i="1"/>
  <c r="AR22" i="1" s="1"/>
  <c r="S22" i="1"/>
  <c r="Q22" i="1"/>
  <c r="O22" i="1"/>
  <c r="M22" i="1"/>
  <c r="K22" i="1"/>
  <c r="AQ21" i="1"/>
  <c r="AO21" i="1"/>
  <c r="AM21" i="1"/>
  <c r="AK21" i="1"/>
  <c r="AI21" i="1"/>
  <c r="AG21" i="1"/>
  <c r="AE21" i="1"/>
  <c r="AC21" i="1"/>
  <c r="AA21" i="1"/>
  <c r="Y21" i="1"/>
  <c r="W21" i="1"/>
  <c r="U21" i="1"/>
  <c r="S21" i="1"/>
  <c r="Q21" i="1"/>
  <c r="O21" i="1"/>
  <c r="M21" i="1"/>
  <c r="K21" i="1"/>
  <c r="AQ20" i="1"/>
  <c r="AO20" i="1"/>
  <c r="AM20" i="1"/>
  <c r="AK20" i="1"/>
  <c r="AI20" i="1"/>
  <c r="AG20" i="1"/>
  <c r="AE20" i="1"/>
  <c r="AC20" i="1"/>
  <c r="AA20" i="1"/>
  <c r="Y20" i="1"/>
  <c r="W20" i="1"/>
  <c r="U20" i="1"/>
  <c r="S20" i="1"/>
  <c r="Q20" i="1"/>
  <c r="O20" i="1"/>
  <c r="M20" i="1"/>
  <c r="K20" i="1"/>
  <c r="AQ19" i="1"/>
  <c r="AO19" i="1"/>
  <c r="AM19" i="1"/>
  <c r="AK19" i="1"/>
  <c r="AI19" i="1"/>
  <c r="AG19" i="1"/>
  <c r="AE19" i="1"/>
  <c r="AC19" i="1"/>
  <c r="AA19" i="1"/>
  <c r="Y19" i="1"/>
  <c r="W19" i="1"/>
  <c r="U19" i="1"/>
  <c r="S19" i="1"/>
  <c r="Q19" i="1"/>
  <c r="O19" i="1"/>
  <c r="M19" i="1"/>
  <c r="K19" i="1"/>
  <c r="AQ18" i="1"/>
  <c r="AO18" i="1"/>
  <c r="AM18" i="1"/>
  <c r="AK18" i="1"/>
  <c r="AI18" i="1"/>
  <c r="AG18" i="1"/>
  <c r="AE18" i="1"/>
  <c r="AC18" i="1"/>
  <c r="AA18" i="1"/>
  <c r="Y18" i="1"/>
  <c r="W18" i="1"/>
  <c r="U18" i="1"/>
  <c r="S18" i="1"/>
  <c r="Q18" i="1"/>
  <c r="O18" i="1"/>
  <c r="M18" i="1"/>
  <c r="K18" i="1"/>
  <c r="AQ17" i="1"/>
  <c r="AO17" i="1"/>
  <c r="AM17" i="1"/>
  <c r="AK17" i="1"/>
  <c r="AI17" i="1"/>
  <c r="AG17" i="1"/>
  <c r="AE17" i="1"/>
  <c r="AC17" i="1"/>
  <c r="AA17" i="1"/>
  <c r="Y17" i="1"/>
  <c r="W17" i="1"/>
  <c r="U17" i="1"/>
  <c r="S17" i="1"/>
  <c r="Q17" i="1"/>
  <c r="O17" i="1"/>
  <c r="M17" i="1"/>
  <c r="K17" i="1"/>
  <c r="AQ16" i="1"/>
  <c r="AO16" i="1"/>
  <c r="AM16" i="1"/>
  <c r="AK16" i="1"/>
  <c r="AI16" i="1"/>
  <c r="AG16" i="1"/>
  <c r="AE16" i="1"/>
  <c r="AC16" i="1"/>
  <c r="AA16" i="1"/>
  <c r="Y16" i="1"/>
  <c r="W16" i="1"/>
  <c r="U16" i="1"/>
  <c r="S16" i="1"/>
  <c r="Q16" i="1"/>
  <c r="O16" i="1"/>
  <c r="M16" i="1"/>
  <c r="K16" i="1"/>
  <c r="AQ15" i="1"/>
  <c r="AO15" i="1"/>
  <c r="AM15" i="1"/>
  <c r="AK15" i="1"/>
  <c r="AI15" i="1"/>
  <c r="AG15" i="1"/>
  <c r="AE15" i="1"/>
  <c r="AC15" i="1"/>
  <c r="AA15" i="1"/>
  <c r="Y15" i="1"/>
  <c r="W15" i="1"/>
  <c r="U15" i="1"/>
  <c r="S15" i="1"/>
  <c r="Q15" i="1"/>
  <c r="O15" i="1"/>
  <c r="AR15" i="1" s="1"/>
  <c r="BI15" i="1" s="1"/>
  <c r="M15" i="1"/>
  <c r="K15" i="1"/>
  <c r="AQ14" i="1"/>
  <c r="AO14" i="1"/>
  <c r="AM14" i="1"/>
  <c r="AK14" i="1"/>
  <c r="AI14" i="1"/>
  <c r="AG14" i="1"/>
  <c r="AE14" i="1"/>
  <c r="AC14" i="1"/>
  <c r="AA14" i="1"/>
  <c r="Y14" i="1"/>
  <c r="W14" i="1"/>
  <c r="U14" i="1"/>
  <c r="S14" i="1"/>
  <c r="Q14" i="1"/>
  <c r="O14" i="1"/>
  <c r="M14" i="1"/>
  <c r="K14" i="1"/>
  <c r="AQ13" i="1"/>
  <c r="AO13" i="1"/>
  <c r="AM13" i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AQ12" i="1"/>
  <c r="AO12" i="1"/>
  <c r="AM12" i="1"/>
  <c r="AK12" i="1"/>
  <c r="AI12" i="1"/>
  <c r="AG12" i="1"/>
  <c r="AE12" i="1"/>
  <c r="AC12" i="1"/>
  <c r="AA12" i="1"/>
  <c r="Y12" i="1"/>
  <c r="W12" i="1"/>
  <c r="U12" i="1"/>
  <c r="AR12" i="1" s="1"/>
  <c r="S12" i="1"/>
  <c r="Q12" i="1"/>
  <c r="O12" i="1"/>
  <c r="M12" i="1"/>
  <c r="K12" i="1"/>
  <c r="AQ11" i="1"/>
  <c r="AO11" i="1"/>
  <c r="AM11" i="1"/>
  <c r="AK11" i="1"/>
  <c r="AI11" i="1"/>
  <c r="AG11" i="1"/>
  <c r="AE11" i="1"/>
  <c r="AC11" i="1"/>
  <c r="AA11" i="1"/>
  <c r="Y11" i="1"/>
  <c r="W11" i="1"/>
  <c r="U11" i="1"/>
  <c r="S11" i="1"/>
  <c r="Q11" i="1"/>
  <c r="O11" i="1"/>
  <c r="M11" i="1"/>
  <c r="K11" i="1"/>
  <c r="AQ10" i="1"/>
  <c r="AO10" i="1"/>
  <c r="AM10" i="1"/>
  <c r="AK10" i="1"/>
  <c r="AI10" i="1"/>
  <c r="AG10" i="1"/>
  <c r="AE10" i="1"/>
  <c r="AC10" i="1"/>
  <c r="AA10" i="1"/>
  <c r="Y10" i="1"/>
  <c r="W10" i="1"/>
  <c r="U10" i="1"/>
  <c r="S10" i="1"/>
  <c r="Q10" i="1"/>
  <c r="O10" i="1"/>
  <c r="M10" i="1"/>
  <c r="K10" i="1"/>
  <c r="AQ9" i="1"/>
  <c r="AO9" i="1"/>
  <c r="AM9" i="1"/>
  <c r="AK9" i="1"/>
  <c r="AI9" i="1"/>
  <c r="AG9" i="1"/>
  <c r="AE9" i="1"/>
  <c r="AC9" i="1"/>
  <c r="AA9" i="1"/>
  <c r="Y9" i="1"/>
  <c r="W9" i="1"/>
  <c r="U9" i="1"/>
  <c r="S9" i="1"/>
  <c r="Q9" i="1"/>
  <c r="O9" i="1"/>
  <c r="M9" i="1"/>
  <c r="K9" i="1"/>
  <c r="AQ8" i="1"/>
  <c r="AO8" i="1"/>
  <c r="AM8" i="1"/>
  <c r="AK8" i="1"/>
  <c r="AI8" i="1"/>
  <c r="AG8" i="1"/>
  <c r="AE8" i="1"/>
  <c r="AC8" i="1"/>
  <c r="AA8" i="1"/>
  <c r="Y8" i="1"/>
  <c r="W8" i="1"/>
  <c r="U8" i="1"/>
  <c r="S8" i="1"/>
  <c r="Q8" i="1"/>
  <c r="O8" i="1"/>
  <c r="M8" i="1"/>
  <c r="K8" i="1"/>
  <c r="AQ7" i="1"/>
  <c r="AO7" i="1"/>
  <c r="AM7" i="1"/>
  <c r="AK7" i="1"/>
  <c r="AI7" i="1"/>
  <c r="AG7" i="1"/>
  <c r="AE7" i="1"/>
  <c r="AC7" i="1"/>
  <c r="AA7" i="1"/>
  <c r="Y7" i="1"/>
  <c r="W7" i="1"/>
  <c r="U7" i="1"/>
  <c r="S7" i="1"/>
  <c r="Q7" i="1"/>
  <c r="O7" i="1"/>
  <c r="M7" i="1"/>
  <c r="K7" i="1"/>
  <c r="AR126" i="1" l="1"/>
  <c r="AR178" i="1"/>
  <c r="BI178" i="1" s="1"/>
  <c r="AR182" i="1"/>
  <c r="AR186" i="1"/>
  <c r="AU186" i="1" s="1"/>
  <c r="BG186" i="1" s="1"/>
  <c r="AR190" i="1"/>
  <c r="AR194" i="1"/>
  <c r="AU194" i="1" s="1"/>
  <c r="BG194" i="1" s="1"/>
  <c r="AR198" i="1"/>
  <c r="AR202" i="1"/>
  <c r="BI202" i="1" s="1"/>
  <c r="AR206" i="1"/>
  <c r="AR210" i="1"/>
  <c r="BI210" i="1" s="1"/>
  <c r="AR214" i="1"/>
  <c r="AR218" i="1"/>
  <c r="AU218" i="1" s="1"/>
  <c r="BG218" i="1" s="1"/>
  <c r="AR7" i="1"/>
  <c r="AR8" i="1"/>
  <c r="AU8" i="1" s="1"/>
  <c r="BG8" i="1" s="1"/>
  <c r="AR9" i="1"/>
  <c r="AR10" i="1"/>
  <c r="AU10" i="1" s="1"/>
  <c r="BG10" i="1" s="1"/>
  <c r="AR13" i="1"/>
  <c r="AR16" i="1"/>
  <c r="BI16" i="1" s="1"/>
  <c r="AR19" i="1"/>
  <c r="AR26" i="1"/>
  <c r="AU26" i="1" s="1"/>
  <c r="BG26" i="1" s="1"/>
  <c r="AR29" i="1"/>
  <c r="AR32" i="1"/>
  <c r="BI32" i="1" s="1"/>
  <c r="AR35" i="1"/>
  <c r="AR42" i="1"/>
  <c r="AU42" i="1" s="1"/>
  <c r="BG42" i="1" s="1"/>
  <c r="AR45" i="1"/>
  <c r="AR48" i="1"/>
  <c r="BI48" i="1" s="1"/>
  <c r="AR51" i="1"/>
  <c r="AR62" i="1"/>
  <c r="AU62" i="1" s="1"/>
  <c r="BG62" i="1" s="1"/>
  <c r="AR65" i="1"/>
  <c r="AR66" i="1"/>
  <c r="AU66" i="1" s="1"/>
  <c r="BG66" i="1" s="1"/>
  <c r="AR68" i="1"/>
  <c r="AR85" i="1"/>
  <c r="BI85" i="1" s="1"/>
  <c r="AR86" i="1"/>
  <c r="AR88" i="1"/>
  <c r="AR101" i="1"/>
  <c r="AR102" i="1"/>
  <c r="AU102" i="1" s="1"/>
  <c r="BG102" i="1" s="1"/>
  <c r="AR104" i="1"/>
  <c r="AR117" i="1"/>
  <c r="BI117" i="1" s="1"/>
  <c r="AR118" i="1"/>
  <c r="AR120" i="1"/>
  <c r="AR128" i="1"/>
  <c r="AR132" i="1"/>
  <c r="AU132" i="1" s="1"/>
  <c r="BG132" i="1" s="1"/>
  <c r="AR139" i="1"/>
  <c r="AR143" i="1"/>
  <c r="BI143" i="1" s="1"/>
  <c r="AR147" i="1"/>
  <c r="AR151" i="1"/>
  <c r="BI151" i="1" s="1"/>
  <c r="AR155" i="1"/>
  <c r="AR159" i="1"/>
  <c r="AU159" i="1" s="1"/>
  <c r="BG159" i="1" s="1"/>
  <c r="AR163" i="1"/>
  <c r="AR167" i="1"/>
  <c r="BI167" i="1" s="1"/>
  <c r="AR171" i="1"/>
  <c r="AR175" i="1"/>
  <c r="BI175" i="1" s="1"/>
  <c r="AR176" i="1"/>
  <c r="AR179" i="1"/>
  <c r="BI179" i="1" s="1"/>
  <c r="AR183" i="1"/>
  <c r="AR187" i="1"/>
  <c r="BI187" i="1" s="1"/>
  <c r="AR191" i="1"/>
  <c r="AR192" i="1"/>
  <c r="AU192" i="1" s="1"/>
  <c r="BG192" i="1" s="1"/>
  <c r="AR195" i="1"/>
  <c r="AR199" i="1"/>
  <c r="BI199" i="1" s="1"/>
  <c r="AR200" i="1"/>
  <c r="AR203" i="1"/>
  <c r="BI203" i="1" s="1"/>
  <c r="AR207" i="1"/>
  <c r="AR211" i="1"/>
  <c r="BI211" i="1" s="1"/>
  <c r="AR215" i="1"/>
  <c r="AR77" i="1"/>
  <c r="BI77" i="1" s="1"/>
  <c r="AR14" i="1"/>
  <c r="AR17" i="1"/>
  <c r="AU17" i="1" s="1"/>
  <c r="BG17" i="1" s="1"/>
  <c r="AR20" i="1"/>
  <c r="AR23" i="1"/>
  <c r="AR30" i="1"/>
  <c r="AR33" i="1"/>
  <c r="AU33" i="1" s="1"/>
  <c r="BG33" i="1" s="1"/>
  <c r="AR36" i="1"/>
  <c r="AR39" i="1"/>
  <c r="AR46" i="1"/>
  <c r="AR49" i="1"/>
  <c r="BI49" i="1" s="1"/>
  <c r="AR52" i="1"/>
  <c r="AR56" i="1"/>
  <c r="BI56" i="1" s="1"/>
  <c r="AR59" i="1"/>
  <c r="AR69" i="1"/>
  <c r="BI69" i="1" s="1"/>
  <c r="AR70" i="1"/>
  <c r="AR72" i="1"/>
  <c r="AR89" i="1"/>
  <c r="AR90" i="1"/>
  <c r="AU90" i="1" s="1"/>
  <c r="BG90" i="1" s="1"/>
  <c r="AR92" i="1"/>
  <c r="AR105" i="1"/>
  <c r="BI105" i="1" s="1"/>
  <c r="AR106" i="1"/>
  <c r="AR108" i="1"/>
  <c r="AR121" i="1"/>
  <c r="AR122" i="1"/>
  <c r="AU122" i="1" s="1"/>
  <c r="BG122" i="1" s="1"/>
  <c r="AR124" i="1"/>
  <c r="AR156" i="1"/>
  <c r="BI156" i="1" s="1"/>
  <c r="AR160" i="1"/>
  <c r="AR161" i="1"/>
  <c r="AU161" i="1" s="1"/>
  <c r="BG161" i="1" s="1"/>
  <c r="AR164" i="1"/>
  <c r="AR168" i="1"/>
  <c r="BI168" i="1" s="1"/>
  <c r="AR172" i="1"/>
  <c r="AR11" i="1"/>
  <c r="AU15" i="1"/>
  <c r="BG15" i="1" s="1"/>
  <c r="AR18" i="1"/>
  <c r="AU18" i="1" s="1"/>
  <c r="BG18" i="1" s="1"/>
  <c r="AR21" i="1"/>
  <c r="AR24" i="1"/>
  <c r="BI24" i="1" s="1"/>
  <c r="AR27" i="1"/>
  <c r="AU31" i="1"/>
  <c r="BG31" i="1" s="1"/>
  <c r="AR34" i="1"/>
  <c r="AR37" i="1"/>
  <c r="AU37" i="1" s="1"/>
  <c r="BG37" i="1" s="1"/>
  <c r="AR40" i="1"/>
  <c r="AR43" i="1"/>
  <c r="AU47" i="1"/>
  <c r="BG47" i="1" s="1"/>
  <c r="AR50" i="1"/>
  <c r="AU50" i="1" s="1"/>
  <c r="BG50" i="1" s="1"/>
  <c r="AR53" i="1"/>
  <c r="AR57" i="1"/>
  <c r="BI57" i="1" s="1"/>
  <c r="AR60" i="1"/>
  <c r="AR63" i="1"/>
  <c r="AR73" i="1"/>
  <c r="AR74" i="1"/>
  <c r="AU74" i="1" s="1"/>
  <c r="BG74" i="1" s="1"/>
  <c r="AR76" i="1"/>
  <c r="AU84" i="1"/>
  <c r="BG84" i="1" s="1"/>
  <c r="AR93" i="1"/>
  <c r="AR94" i="1"/>
  <c r="AU94" i="1" s="1"/>
  <c r="BG94" i="1" s="1"/>
  <c r="AR96" i="1"/>
  <c r="AU100" i="1"/>
  <c r="BG100" i="1" s="1"/>
  <c r="AR109" i="1"/>
  <c r="AR110" i="1"/>
  <c r="AU110" i="1" s="1"/>
  <c r="BG110" i="1" s="1"/>
  <c r="AR112" i="1"/>
  <c r="AU116" i="1"/>
  <c r="BG116" i="1" s="1"/>
  <c r="AR125" i="1"/>
  <c r="AR136" i="1"/>
  <c r="BI136" i="1" s="1"/>
  <c r="AR137" i="1"/>
  <c r="AR140" i="1"/>
  <c r="BI140" i="1" s="1"/>
  <c r="AR141" i="1"/>
  <c r="AR144" i="1"/>
  <c r="BI144" i="1" s="1"/>
  <c r="AR145" i="1"/>
  <c r="AR148" i="1"/>
  <c r="BI148" i="1" s="1"/>
  <c r="AR149" i="1"/>
  <c r="AR152" i="1"/>
  <c r="BI152" i="1" s="1"/>
  <c r="BI33" i="1"/>
  <c r="AU56" i="1"/>
  <c r="BG56" i="1" s="1"/>
  <c r="AU69" i="1"/>
  <c r="BG69" i="1" s="1"/>
  <c r="BI89" i="1"/>
  <c r="AU89" i="1"/>
  <c r="BG89" i="1" s="1"/>
  <c r="BI121" i="1"/>
  <c r="AU121" i="1"/>
  <c r="BG121" i="1" s="1"/>
  <c r="AU168" i="1"/>
  <c r="BG168" i="1" s="1"/>
  <c r="AU179" i="1"/>
  <c r="BG179" i="1" s="1"/>
  <c r="BI191" i="1"/>
  <c r="AU191" i="1"/>
  <c r="BG191" i="1" s="1"/>
  <c r="AU203" i="1"/>
  <c r="BG203" i="1" s="1"/>
  <c r="AU21" i="1"/>
  <c r="BG21" i="1" s="1"/>
  <c r="BI21" i="1"/>
  <c r="BI37" i="1"/>
  <c r="AU57" i="1"/>
  <c r="BG57" i="1" s="1"/>
  <c r="AU7" i="1"/>
  <c r="BG7" i="1" s="1"/>
  <c r="BI7" i="1"/>
  <c r="BI8" i="1"/>
  <c r="BI9" i="1"/>
  <c r="AU9" i="1"/>
  <c r="BG9" i="1" s="1"/>
  <c r="BI10" i="1"/>
  <c r="AU13" i="1"/>
  <c r="BG13" i="1" s="1"/>
  <c r="BI13" i="1"/>
  <c r="AU16" i="1"/>
  <c r="BG16" i="1" s="1"/>
  <c r="BI29" i="1"/>
  <c r="AU29" i="1"/>
  <c r="BG29" i="1" s="1"/>
  <c r="AU32" i="1"/>
  <c r="BG32" i="1" s="1"/>
  <c r="BI42" i="1"/>
  <c r="BI45" i="1"/>
  <c r="AU45" i="1"/>
  <c r="BG45" i="1" s="1"/>
  <c r="AU48" i="1"/>
  <c r="BG48" i="1" s="1"/>
  <c r="BI65" i="1"/>
  <c r="AU65" i="1"/>
  <c r="BG65" i="1" s="1"/>
  <c r="BI66" i="1"/>
  <c r="AU85" i="1"/>
  <c r="BG85" i="1" s="1"/>
  <c r="AU86" i="1"/>
  <c r="BG86" i="1" s="1"/>
  <c r="BI86" i="1"/>
  <c r="BI101" i="1"/>
  <c r="AU101" i="1"/>
  <c r="BG101" i="1" s="1"/>
  <c r="AU117" i="1"/>
  <c r="BG117" i="1" s="1"/>
  <c r="AU118" i="1"/>
  <c r="BG118" i="1" s="1"/>
  <c r="BI118" i="1"/>
  <c r="AU128" i="1"/>
  <c r="BG128" i="1" s="1"/>
  <c r="BI128" i="1"/>
  <c r="BI132" i="1"/>
  <c r="BI139" i="1"/>
  <c r="AU139" i="1"/>
  <c r="BG139" i="1" s="1"/>
  <c r="BI147" i="1"/>
  <c r="AU147" i="1"/>
  <c r="BG147" i="1" s="1"/>
  <c r="AU151" i="1"/>
  <c r="BG151" i="1" s="1"/>
  <c r="AU14" i="1"/>
  <c r="BG14" i="1" s="1"/>
  <c r="BI14" i="1"/>
  <c r="BI20" i="1"/>
  <c r="AU20" i="1"/>
  <c r="BG20" i="1" s="1"/>
  <c r="AU30" i="1"/>
  <c r="BG30" i="1" s="1"/>
  <c r="BI30" i="1"/>
  <c r="BI36" i="1"/>
  <c r="AU36" i="1"/>
  <c r="BG36" i="1" s="1"/>
  <c r="AU46" i="1"/>
  <c r="BG46" i="1" s="1"/>
  <c r="BI46" i="1"/>
  <c r="BI52" i="1"/>
  <c r="AU52" i="1"/>
  <c r="BG52" i="1" s="1"/>
  <c r="AU70" i="1"/>
  <c r="BG70" i="1" s="1"/>
  <c r="BI70" i="1"/>
  <c r="BI90" i="1"/>
  <c r="AU105" i="1"/>
  <c r="BG105" i="1" s="1"/>
  <c r="AU106" i="1"/>
  <c r="BG106" i="1" s="1"/>
  <c r="BI106" i="1"/>
  <c r="BI122" i="1"/>
  <c r="BI160" i="1"/>
  <c r="AU160" i="1"/>
  <c r="BG160" i="1" s="1"/>
  <c r="BI164" i="1"/>
  <c r="AU164" i="1"/>
  <c r="BG164" i="1" s="1"/>
  <c r="BI172" i="1"/>
  <c r="AU172" i="1"/>
  <c r="BG172" i="1" s="1"/>
  <c r="BI183" i="1"/>
  <c r="AU183" i="1"/>
  <c r="BG183" i="1" s="1"/>
  <c r="AU187" i="1"/>
  <c r="BG187" i="1" s="1"/>
  <c r="BI195" i="1"/>
  <c r="AU195" i="1"/>
  <c r="BG195" i="1" s="1"/>
  <c r="AU199" i="1"/>
  <c r="BG199" i="1" s="1"/>
  <c r="BI207" i="1"/>
  <c r="AU207" i="1"/>
  <c r="BG207" i="1" s="1"/>
  <c r="AU211" i="1"/>
  <c r="BG211" i="1" s="1"/>
  <c r="BI215" i="1"/>
  <c r="AU215" i="1"/>
  <c r="BG215" i="1" s="1"/>
  <c r="BI18" i="1"/>
  <c r="AU24" i="1"/>
  <c r="BG24" i="1" s="1"/>
  <c r="AU34" i="1"/>
  <c r="BG34" i="1" s="1"/>
  <c r="BI34" i="1"/>
  <c r="BI40" i="1"/>
  <c r="AU40" i="1"/>
  <c r="BG40" i="1" s="1"/>
  <c r="BI50" i="1"/>
  <c r="BI53" i="1"/>
  <c r="AU53" i="1"/>
  <c r="BG53" i="1" s="1"/>
  <c r="BI60" i="1"/>
  <c r="AU60" i="1"/>
  <c r="BG60" i="1" s="1"/>
  <c r="BI73" i="1"/>
  <c r="AU73" i="1"/>
  <c r="BG73" i="1" s="1"/>
  <c r="BI74" i="1"/>
  <c r="BI93" i="1"/>
  <c r="AU93" i="1"/>
  <c r="BG93" i="1" s="1"/>
  <c r="BI94" i="1"/>
  <c r="BI109" i="1"/>
  <c r="AU109" i="1"/>
  <c r="BG109" i="1" s="1"/>
  <c r="BI110" i="1"/>
  <c r="BI125" i="1"/>
  <c r="AU125" i="1"/>
  <c r="BG125" i="1" s="1"/>
  <c r="AU136" i="1"/>
  <c r="BG136" i="1" s="1"/>
  <c r="AU140" i="1"/>
  <c r="BG140" i="1" s="1"/>
  <c r="AU144" i="1"/>
  <c r="BG144" i="1" s="1"/>
  <c r="AU148" i="1"/>
  <c r="BG148" i="1" s="1"/>
  <c r="AU152" i="1"/>
  <c r="BG152" i="1" s="1"/>
  <c r="BI12" i="1"/>
  <c r="AU12" i="1"/>
  <c r="BG12" i="1" s="1"/>
  <c r="AU22" i="1"/>
  <c r="BG22" i="1" s="1"/>
  <c r="BI22" i="1"/>
  <c r="BI25" i="1"/>
  <c r="AU25" i="1"/>
  <c r="BG25" i="1" s="1"/>
  <c r="BI28" i="1"/>
  <c r="AU28" i="1"/>
  <c r="BG28" i="1" s="1"/>
  <c r="AU38" i="1"/>
  <c r="BG38" i="1" s="1"/>
  <c r="BI38" i="1"/>
  <c r="BI41" i="1"/>
  <c r="AU41" i="1"/>
  <c r="BG41" i="1" s="1"/>
  <c r="BI44" i="1"/>
  <c r="AU44" i="1"/>
  <c r="BG44" i="1" s="1"/>
  <c r="AU54" i="1"/>
  <c r="BG54" i="1" s="1"/>
  <c r="BI54" i="1"/>
  <c r="AU58" i="1"/>
  <c r="BG58" i="1" s="1"/>
  <c r="BI58" i="1"/>
  <c r="BI61" i="1"/>
  <c r="AU61" i="1"/>
  <c r="BG61" i="1" s="1"/>
  <c r="BI64" i="1"/>
  <c r="AU64" i="1"/>
  <c r="BG64" i="1" s="1"/>
  <c r="AU77" i="1"/>
  <c r="BG77" i="1" s="1"/>
  <c r="AU78" i="1"/>
  <c r="BG78" i="1" s="1"/>
  <c r="BI78" i="1"/>
  <c r="BI81" i="1"/>
  <c r="AU81" i="1"/>
  <c r="BG81" i="1" s="1"/>
  <c r="AU82" i="1"/>
  <c r="BG82" i="1" s="1"/>
  <c r="BI82" i="1"/>
  <c r="BI97" i="1"/>
  <c r="AU97" i="1"/>
  <c r="BG97" i="1" s="1"/>
  <c r="AU98" i="1"/>
  <c r="BG98" i="1" s="1"/>
  <c r="BI98" i="1"/>
  <c r="BI113" i="1"/>
  <c r="AU113" i="1"/>
  <c r="BG113" i="1" s="1"/>
  <c r="AU114" i="1"/>
  <c r="BG114" i="1" s="1"/>
  <c r="BI114" i="1"/>
  <c r="BI126" i="1"/>
  <c r="AU126" i="1"/>
  <c r="BG126" i="1" s="1"/>
  <c r="AU127" i="1"/>
  <c r="BG127" i="1" s="1"/>
  <c r="BI127" i="1"/>
  <c r="BI130" i="1"/>
  <c r="AU130" i="1"/>
  <c r="BG130" i="1" s="1"/>
  <c r="AU131" i="1"/>
  <c r="BG131" i="1" s="1"/>
  <c r="BI131" i="1"/>
  <c r="BI134" i="1"/>
  <c r="AU134" i="1"/>
  <c r="BG134" i="1" s="1"/>
  <c r="BI135" i="1"/>
  <c r="AU135" i="1"/>
  <c r="BG135" i="1" s="1"/>
  <c r="BI161" i="1"/>
  <c r="BI171" i="1"/>
  <c r="AU171" i="1"/>
  <c r="BG171" i="1" s="1"/>
  <c r="BI192" i="1"/>
  <c r="AU200" i="1"/>
  <c r="BG200" i="1" s="1"/>
  <c r="BI200" i="1"/>
  <c r="AU137" i="1"/>
  <c r="BG137" i="1" s="1"/>
  <c r="BI137" i="1"/>
  <c r="AU141" i="1"/>
  <c r="BG141" i="1" s="1"/>
  <c r="BI141" i="1"/>
  <c r="AU145" i="1"/>
  <c r="BG145" i="1" s="1"/>
  <c r="BI145" i="1"/>
  <c r="AU149" i="1"/>
  <c r="BG149" i="1" s="1"/>
  <c r="BI149" i="1"/>
  <c r="AR157" i="1"/>
  <c r="BI159" i="1"/>
  <c r="AR165" i="1"/>
  <c r="AU167" i="1"/>
  <c r="BG167" i="1" s="1"/>
  <c r="AR173" i="1"/>
  <c r="AR180" i="1"/>
  <c r="BI182" i="1"/>
  <c r="AU182" i="1"/>
  <c r="BG182" i="1" s="1"/>
  <c r="AR188" i="1"/>
  <c r="BI190" i="1"/>
  <c r="AU190" i="1"/>
  <c r="BG190" i="1" s="1"/>
  <c r="AR196" i="1"/>
  <c r="BI198" i="1"/>
  <c r="AU198" i="1"/>
  <c r="BG198" i="1" s="1"/>
  <c r="AR204" i="1"/>
  <c r="BI206" i="1"/>
  <c r="AU206" i="1"/>
  <c r="BG206" i="1" s="1"/>
  <c r="AR212" i="1"/>
  <c r="BI214" i="1"/>
  <c r="AU214" i="1"/>
  <c r="BG214" i="1" s="1"/>
  <c r="AR153" i="1"/>
  <c r="BI155" i="1"/>
  <c r="AU155" i="1"/>
  <c r="BG155" i="1" s="1"/>
  <c r="BI163" i="1"/>
  <c r="AU163" i="1"/>
  <c r="BG163" i="1" s="1"/>
  <c r="AR169" i="1"/>
  <c r="AU176" i="1"/>
  <c r="BG176" i="1" s="1"/>
  <c r="BI176" i="1"/>
  <c r="AU178" i="1"/>
  <c r="BG178" i="1" s="1"/>
  <c r="AR184" i="1"/>
  <c r="BI186" i="1"/>
  <c r="BI194" i="1"/>
  <c r="AR208" i="1"/>
  <c r="AU210" i="1"/>
  <c r="BG210" i="1" s="1"/>
  <c r="AR216" i="1"/>
  <c r="BI218" i="1"/>
  <c r="AR55" i="1"/>
  <c r="AR80" i="1"/>
  <c r="AR67" i="1"/>
  <c r="AR71" i="1"/>
  <c r="AR75" i="1"/>
  <c r="AR79" i="1"/>
  <c r="AR83" i="1"/>
  <c r="AR87" i="1"/>
  <c r="AR91" i="1"/>
  <c r="AR95" i="1"/>
  <c r="AR99" i="1"/>
  <c r="AR103" i="1"/>
  <c r="AR107" i="1"/>
  <c r="AR111" i="1"/>
  <c r="AR115" i="1"/>
  <c r="AR119" i="1"/>
  <c r="AR123" i="1"/>
  <c r="AR138" i="1"/>
  <c r="AR142" i="1"/>
  <c r="AR146" i="1"/>
  <c r="AR150" i="1"/>
  <c r="AR129" i="1"/>
  <c r="AR133" i="1"/>
  <c r="AR154" i="1"/>
  <c r="AR158" i="1"/>
  <c r="AR162" i="1"/>
  <c r="AR166" i="1"/>
  <c r="AR170" i="1"/>
  <c r="AR174" i="1"/>
  <c r="AR177" i="1"/>
  <c r="AR181" i="1"/>
  <c r="AR185" i="1"/>
  <c r="AR189" i="1"/>
  <c r="AR193" i="1"/>
  <c r="AR197" i="1"/>
  <c r="AR201" i="1"/>
  <c r="AR205" i="1"/>
  <c r="AR209" i="1"/>
  <c r="AR213" i="1"/>
  <c r="AR217" i="1"/>
  <c r="BI43" i="1" l="1"/>
  <c r="AU43" i="1"/>
  <c r="BG43" i="1" s="1"/>
  <c r="BI108" i="1"/>
  <c r="AU108" i="1"/>
  <c r="BG108" i="1" s="1"/>
  <c r="BI120" i="1"/>
  <c r="AU120" i="1"/>
  <c r="BG120" i="1" s="1"/>
  <c r="AU202" i="1"/>
  <c r="BG202" i="1" s="1"/>
  <c r="AU175" i="1"/>
  <c r="BG175" i="1" s="1"/>
  <c r="BI27" i="1"/>
  <c r="AU27" i="1"/>
  <c r="BG27" i="1" s="1"/>
  <c r="BI124" i="1"/>
  <c r="AU124" i="1"/>
  <c r="BG124" i="1" s="1"/>
  <c r="BI59" i="1"/>
  <c r="AU59" i="1"/>
  <c r="BG59" i="1" s="1"/>
  <c r="BI68" i="1"/>
  <c r="AU68" i="1"/>
  <c r="BG68" i="1" s="1"/>
  <c r="BI51" i="1"/>
  <c r="AU51" i="1"/>
  <c r="BG51" i="1" s="1"/>
  <c r="BI35" i="1"/>
  <c r="AU35" i="1"/>
  <c r="BG35" i="1" s="1"/>
  <c r="BI19" i="1"/>
  <c r="AU19" i="1"/>
  <c r="BG19" i="1" s="1"/>
  <c r="AU49" i="1"/>
  <c r="BG49" i="1" s="1"/>
  <c r="AU143" i="1"/>
  <c r="BG143" i="1" s="1"/>
  <c r="BI102" i="1"/>
  <c r="BI62" i="1"/>
  <c r="BI26" i="1"/>
  <c r="AU156" i="1"/>
  <c r="BG156" i="1" s="1"/>
  <c r="BI17" i="1"/>
  <c r="BI63" i="1"/>
  <c r="AU63" i="1"/>
  <c r="BG63" i="1" s="1"/>
  <c r="BI11" i="1"/>
  <c r="AU11" i="1"/>
  <c r="BG11" i="1" s="1"/>
  <c r="BI72" i="1"/>
  <c r="AU72" i="1"/>
  <c r="BG72" i="1" s="1"/>
  <c r="BI39" i="1"/>
  <c r="AU39" i="1"/>
  <c r="BG39" i="1" s="1"/>
  <c r="BI23" i="1"/>
  <c r="AU23" i="1"/>
  <c r="BG23" i="1" s="1"/>
  <c r="BI88" i="1"/>
  <c r="AU88" i="1"/>
  <c r="BG88" i="1" s="1"/>
  <c r="BI112" i="1"/>
  <c r="AU112" i="1"/>
  <c r="BG112" i="1" s="1"/>
  <c r="BI96" i="1"/>
  <c r="AU96" i="1"/>
  <c r="BG96" i="1" s="1"/>
  <c r="BI76" i="1"/>
  <c r="AU76" i="1"/>
  <c r="BG76" i="1" s="1"/>
  <c r="BI92" i="1"/>
  <c r="AU92" i="1"/>
  <c r="BG92" i="1" s="1"/>
  <c r="BI104" i="1"/>
  <c r="AU104" i="1"/>
  <c r="BG104" i="1" s="1"/>
  <c r="BI205" i="1"/>
  <c r="AU205" i="1"/>
  <c r="BG205" i="1" s="1"/>
  <c r="BI158" i="1"/>
  <c r="AU158" i="1"/>
  <c r="BG158" i="1" s="1"/>
  <c r="AU123" i="1"/>
  <c r="BG123" i="1" s="1"/>
  <c r="BI123" i="1"/>
  <c r="BI55" i="1"/>
  <c r="AU55" i="1"/>
  <c r="BG55" i="1" s="1"/>
  <c r="BG219" i="1" s="1"/>
  <c r="BI217" i="1"/>
  <c r="AU217" i="1"/>
  <c r="BG217" i="1" s="1"/>
  <c r="BI170" i="1"/>
  <c r="AU170" i="1"/>
  <c r="BG170" i="1" s="1"/>
  <c r="AU119" i="1"/>
  <c r="BG119" i="1" s="1"/>
  <c r="BI119" i="1"/>
  <c r="AU71" i="1"/>
  <c r="BG71" i="1" s="1"/>
  <c r="BI71" i="1"/>
  <c r="BI213" i="1"/>
  <c r="AU213" i="1"/>
  <c r="BG213" i="1" s="1"/>
  <c r="BI181" i="1"/>
  <c r="AU181" i="1"/>
  <c r="BG181" i="1" s="1"/>
  <c r="BI142" i="1"/>
  <c r="AU142" i="1"/>
  <c r="BG142" i="1" s="1"/>
  <c r="AU83" i="1"/>
  <c r="BG83" i="1" s="1"/>
  <c r="BI83" i="1"/>
  <c r="AU169" i="1"/>
  <c r="BG169" i="1" s="1"/>
  <c r="BI169" i="1"/>
  <c r="AU180" i="1"/>
  <c r="BG180" i="1" s="1"/>
  <c r="BI180" i="1"/>
  <c r="BI189" i="1"/>
  <c r="AU189" i="1"/>
  <c r="BG189" i="1" s="1"/>
  <c r="BI174" i="1"/>
  <c r="AU174" i="1"/>
  <c r="BG174" i="1" s="1"/>
  <c r="BI150" i="1"/>
  <c r="AU150" i="1"/>
  <c r="BG150" i="1" s="1"/>
  <c r="AU107" i="1"/>
  <c r="BG107" i="1" s="1"/>
  <c r="BI107" i="1"/>
  <c r="AU91" i="1"/>
  <c r="BG91" i="1" s="1"/>
  <c r="BI91" i="1"/>
  <c r="AU75" i="1"/>
  <c r="BG75" i="1" s="1"/>
  <c r="BI75" i="1"/>
  <c r="AU196" i="1"/>
  <c r="BG196" i="1" s="1"/>
  <c r="BI196" i="1"/>
  <c r="AU165" i="1"/>
  <c r="BG165" i="1" s="1"/>
  <c r="BI165" i="1"/>
  <c r="BI201" i="1"/>
  <c r="AU201" i="1"/>
  <c r="BG201" i="1" s="1"/>
  <c r="BI185" i="1"/>
  <c r="AU185" i="1"/>
  <c r="BG185" i="1" s="1"/>
  <c r="BI154" i="1"/>
  <c r="AU154" i="1"/>
  <c r="BG154" i="1" s="1"/>
  <c r="BI146" i="1"/>
  <c r="AU146" i="1"/>
  <c r="BG146" i="1" s="1"/>
  <c r="AU103" i="1"/>
  <c r="BG103" i="1" s="1"/>
  <c r="BI103" i="1"/>
  <c r="AU87" i="1"/>
  <c r="BG87" i="1" s="1"/>
  <c r="BI87" i="1"/>
  <c r="AU184" i="1"/>
  <c r="BG184" i="1" s="1"/>
  <c r="BI184" i="1"/>
  <c r="AU204" i="1"/>
  <c r="BG204" i="1" s="1"/>
  <c r="BI204" i="1"/>
  <c r="AU173" i="1"/>
  <c r="BG173" i="1" s="1"/>
  <c r="BI173" i="1"/>
  <c r="BI197" i="1"/>
  <c r="AU197" i="1"/>
  <c r="BG197" i="1" s="1"/>
  <c r="BI166" i="1"/>
  <c r="AU166" i="1"/>
  <c r="BG166" i="1" s="1"/>
  <c r="BI133" i="1"/>
  <c r="AU133" i="1"/>
  <c r="BG133" i="1" s="1"/>
  <c r="AU115" i="1"/>
  <c r="BG115" i="1" s="1"/>
  <c r="BI115" i="1"/>
  <c r="AU99" i="1"/>
  <c r="BG99" i="1" s="1"/>
  <c r="BI99" i="1"/>
  <c r="AU67" i="1"/>
  <c r="BG67" i="1" s="1"/>
  <c r="BI67" i="1"/>
  <c r="AU208" i="1"/>
  <c r="BG208" i="1" s="1"/>
  <c r="BI208" i="1"/>
  <c r="AU212" i="1"/>
  <c r="BG212" i="1" s="1"/>
  <c r="BI212" i="1"/>
  <c r="BI209" i="1"/>
  <c r="AU209" i="1"/>
  <c r="BG209" i="1" s="1"/>
  <c r="BI193" i="1"/>
  <c r="AU193" i="1"/>
  <c r="BG193" i="1" s="1"/>
  <c r="BI177" i="1"/>
  <c r="AU177" i="1"/>
  <c r="BG177" i="1" s="1"/>
  <c r="BI162" i="1"/>
  <c r="AU162" i="1"/>
  <c r="BG162" i="1" s="1"/>
  <c r="BI129" i="1"/>
  <c r="AU129" i="1"/>
  <c r="BG129" i="1" s="1"/>
  <c r="BI138" i="1"/>
  <c r="AU138" i="1"/>
  <c r="BG138" i="1" s="1"/>
  <c r="AU111" i="1"/>
  <c r="BG111" i="1" s="1"/>
  <c r="BI111" i="1"/>
  <c r="AU95" i="1"/>
  <c r="BG95" i="1" s="1"/>
  <c r="BI95" i="1"/>
  <c r="AU79" i="1"/>
  <c r="BG79" i="1" s="1"/>
  <c r="BI79" i="1"/>
  <c r="BI80" i="1"/>
  <c r="AU80" i="1"/>
  <c r="BG80" i="1" s="1"/>
  <c r="AU216" i="1"/>
  <c r="BG216" i="1" s="1"/>
  <c r="BI216" i="1"/>
  <c r="AU153" i="1"/>
  <c r="BG153" i="1" s="1"/>
  <c r="BI153" i="1"/>
  <c r="AU188" i="1"/>
  <c r="BG188" i="1" s="1"/>
  <c r="BI188" i="1"/>
  <c r="AU157" i="1"/>
  <c r="BG157" i="1" s="1"/>
  <c r="BI157" i="1"/>
</calcChain>
</file>

<file path=xl/sharedStrings.xml><?xml version="1.0" encoding="utf-8"?>
<sst xmlns="http://schemas.openxmlformats.org/spreadsheetml/2006/main" count="770" uniqueCount="503">
  <si>
    <t xml:space="preserve">Lay Bare Waxing Philippines Inc. </t>
  </si>
  <si>
    <t xml:space="preserve">PAYROLL SHEET </t>
  </si>
  <si>
    <t xml:space="preserve"> </t>
  </si>
  <si>
    <t>December 16-31, 2017</t>
  </si>
  <si>
    <t>TARDINESS</t>
  </si>
  <si>
    <t>OVERTIMES</t>
  </si>
  <si>
    <t>Legal Holiday</t>
  </si>
  <si>
    <t>Special Holiday</t>
  </si>
  <si>
    <t>DEDUCTIONS</t>
  </si>
  <si>
    <t>NO.</t>
  </si>
  <si>
    <t>EMPLOYEES NAME</t>
  </si>
  <si>
    <t>ATM Account No.</t>
  </si>
  <si>
    <t>Branch</t>
  </si>
  <si>
    <t>Days Worked</t>
  </si>
  <si>
    <t xml:space="preserve">Leave </t>
  </si>
  <si>
    <t>Daily Rate</t>
  </si>
  <si>
    <t>ECOLA</t>
  </si>
  <si>
    <t>Late</t>
  </si>
  <si>
    <t>Lates</t>
  </si>
  <si>
    <t>Undertime</t>
  </si>
  <si>
    <t>No. of</t>
  </si>
  <si>
    <t>Absent</t>
  </si>
  <si>
    <t>Regular</t>
  </si>
  <si>
    <t xml:space="preserve">Regular </t>
  </si>
  <si>
    <t>RD OT</t>
  </si>
  <si>
    <t>ND</t>
  </si>
  <si>
    <t>RD beyond 8hrs</t>
  </si>
  <si>
    <t>Legal</t>
  </si>
  <si>
    <t>OT Legal</t>
  </si>
  <si>
    <t>RD Legal</t>
  </si>
  <si>
    <t>RD beyond 8rs</t>
  </si>
  <si>
    <t>ND Legal</t>
  </si>
  <si>
    <t xml:space="preserve">Special </t>
  </si>
  <si>
    <t xml:space="preserve">OT Special </t>
  </si>
  <si>
    <t xml:space="preserve">RD Special </t>
  </si>
  <si>
    <t xml:space="preserve">ND Special </t>
  </si>
  <si>
    <t>Total</t>
  </si>
  <si>
    <t>Allowance</t>
  </si>
  <si>
    <t>Adjustments</t>
  </si>
  <si>
    <t>SSS</t>
  </si>
  <si>
    <t>PagIbig</t>
  </si>
  <si>
    <t>Philhealth</t>
  </si>
  <si>
    <t xml:space="preserve">Withholding  </t>
  </si>
  <si>
    <t xml:space="preserve">SSS  </t>
  </si>
  <si>
    <t xml:space="preserve">PagIbig  </t>
  </si>
  <si>
    <t>EO</t>
  </si>
  <si>
    <t xml:space="preserve">Supplies </t>
  </si>
  <si>
    <t>LB Salary</t>
  </si>
  <si>
    <t>Uniform</t>
  </si>
  <si>
    <t xml:space="preserve">Other </t>
  </si>
  <si>
    <t xml:space="preserve">Net Pay </t>
  </si>
  <si>
    <t>Remarks</t>
  </si>
  <si>
    <t>GROSS PAY</t>
  </si>
  <si>
    <t>ER</t>
  </si>
  <si>
    <t>Days</t>
  </si>
  <si>
    <t>Credits</t>
  </si>
  <si>
    <t>hrs</t>
  </si>
  <si>
    <t>Amount</t>
  </si>
  <si>
    <t>Hrs</t>
  </si>
  <si>
    <t>Absents</t>
  </si>
  <si>
    <t>OT hrs</t>
  </si>
  <si>
    <t xml:space="preserve"> OT Pay</t>
  </si>
  <si>
    <t>Pay</t>
  </si>
  <si>
    <t>OT Hrs</t>
  </si>
  <si>
    <t>OT Pay</t>
  </si>
  <si>
    <t>Holidays hrs</t>
  </si>
  <si>
    <t>Holiday Pay</t>
  </si>
  <si>
    <t>Holiday hrs</t>
  </si>
  <si>
    <t xml:space="preserve"> Holiday hrs</t>
  </si>
  <si>
    <t>Legal Holiday hrs</t>
  </si>
  <si>
    <t>Legal HolidayPay</t>
  </si>
  <si>
    <t>Holiday pay</t>
  </si>
  <si>
    <t>Special Holiday hrs</t>
  </si>
  <si>
    <t>Special  HolidayPay</t>
  </si>
  <si>
    <t xml:space="preserve"> Gross Pay</t>
  </si>
  <si>
    <t>Tax</t>
  </si>
  <si>
    <t>LOAN</t>
  </si>
  <si>
    <t>Loan</t>
  </si>
  <si>
    <t>Deduction</t>
  </si>
  <si>
    <t>Deductions</t>
  </si>
  <si>
    <t>Aguilar, Ma. Lyn</t>
  </si>
  <si>
    <t>0611573814437</t>
  </si>
  <si>
    <t>Ybardolaza</t>
  </si>
  <si>
    <t>Alcantara, Neren</t>
  </si>
  <si>
    <t>0611573814402</t>
  </si>
  <si>
    <t>Eastwood Cybermall</t>
  </si>
  <si>
    <t>Alcover, Rhia Mae</t>
  </si>
  <si>
    <t>0611573814060</t>
  </si>
  <si>
    <t>San Lorenzo</t>
  </si>
  <si>
    <t>Alesna, Mary Jane</t>
  </si>
  <si>
    <t>0611573814261</t>
  </si>
  <si>
    <t>Market! Market!</t>
  </si>
  <si>
    <t>Alongongan, Irene</t>
  </si>
  <si>
    <t>00000</t>
  </si>
  <si>
    <t>SM Manila</t>
  </si>
  <si>
    <t>Alsaybar, Jonalyn</t>
  </si>
  <si>
    <t>0611573814319</t>
  </si>
  <si>
    <t>Amante, Cherry Mae</t>
  </si>
  <si>
    <t>0611573814032</t>
  </si>
  <si>
    <t>Amilano, Ciarra Gail</t>
  </si>
  <si>
    <t>Waltermart E Rodriguez</t>
  </si>
  <si>
    <t>Amistar, Jenny</t>
  </si>
  <si>
    <t>Ayala Center Cebu</t>
  </si>
  <si>
    <t>Andes, Jasmine Faye</t>
  </si>
  <si>
    <t>Asa, Lalyn</t>
  </si>
  <si>
    <t>Cash N Carry</t>
  </si>
  <si>
    <t>Asuncion, Analyn</t>
  </si>
  <si>
    <t>0611573814216</t>
  </si>
  <si>
    <t>Robinsons Magnolia</t>
  </si>
  <si>
    <t>Atienza, Genevieb</t>
  </si>
  <si>
    <t>Atienza, Merry Kris</t>
  </si>
  <si>
    <t>0611573814132</t>
  </si>
  <si>
    <t>Orlando Suites Manila</t>
  </si>
  <si>
    <t>Bagunu, Rosemarie</t>
  </si>
  <si>
    <t>0611573814061</t>
  </si>
  <si>
    <t>SM San Lazaro</t>
  </si>
  <si>
    <t>Balaba, Liberty</t>
  </si>
  <si>
    <t>SM CDO Premier</t>
  </si>
  <si>
    <t>Balane, Alma</t>
  </si>
  <si>
    <t>0611573814226</t>
  </si>
  <si>
    <t>Balbuena, Maricar</t>
  </si>
  <si>
    <t>0611573814262</t>
  </si>
  <si>
    <t>California Garden</t>
  </si>
  <si>
    <t>Balbuena, Minerva</t>
  </si>
  <si>
    <t>0611573814398</t>
  </si>
  <si>
    <t>Waltermart Muñoz</t>
  </si>
  <si>
    <t>Balingit, Arludita</t>
  </si>
  <si>
    <t>0611573814251</t>
  </si>
  <si>
    <t>Robinsons Antipolo</t>
  </si>
  <si>
    <t>Ballesteros, Zyra</t>
  </si>
  <si>
    <t>Waltermart Makati</t>
  </si>
  <si>
    <t>Balois, Christian Faith</t>
  </si>
  <si>
    <t>Bantillo, Vanessa</t>
  </si>
  <si>
    <t>0611573814183</t>
  </si>
  <si>
    <t>Newport City</t>
  </si>
  <si>
    <t>Bartolome, Rosell</t>
  </si>
  <si>
    <t>0611573814058</t>
  </si>
  <si>
    <t>Basalo, Arl Mae</t>
  </si>
  <si>
    <t>Batiancila, Stephanie</t>
  </si>
  <si>
    <t>0611573814396</t>
  </si>
  <si>
    <t>Aguirre</t>
  </si>
  <si>
    <t>Bautista, Hasel</t>
  </si>
  <si>
    <t>0611573814329</t>
  </si>
  <si>
    <t>SM Southmall</t>
  </si>
  <si>
    <t>Benedicto, Rina</t>
  </si>
  <si>
    <t>0611573814383</t>
  </si>
  <si>
    <t>Bonifacio Stopover</t>
  </si>
  <si>
    <t>Bernaldo, Keisha Rae</t>
  </si>
  <si>
    <t>Betongga, Liezel</t>
  </si>
  <si>
    <t>0611573814357</t>
  </si>
  <si>
    <t>Evia Lifestyle Center</t>
  </si>
  <si>
    <t>Biasca, Erlen</t>
  </si>
  <si>
    <t>0611573814288</t>
  </si>
  <si>
    <t>Silk Uptown</t>
  </si>
  <si>
    <t>Bola, Ma. Jessica</t>
  </si>
  <si>
    <t>0611573814115</t>
  </si>
  <si>
    <t>Boongaling, Malaya Milcah</t>
  </si>
  <si>
    <t>0611573814148</t>
  </si>
  <si>
    <t>SM Lucena</t>
  </si>
  <si>
    <t>Bren, Jonalyn</t>
  </si>
  <si>
    <t>SM Bacolod</t>
  </si>
  <si>
    <t>Bucais, Linda Luz</t>
  </si>
  <si>
    <t>ParkMall</t>
  </si>
  <si>
    <t>Buce, Gina</t>
  </si>
  <si>
    <t>0611573814465</t>
  </si>
  <si>
    <t>Bugtong, Ma.Christine</t>
  </si>
  <si>
    <t>Bulacos, Karen</t>
  </si>
  <si>
    <t>SM Lipa</t>
  </si>
  <si>
    <t>Bunao, Emily Ann</t>
  </si>
  <si>
    <t>0611573814358</t>
  </si>
  <si>
    <t>Bustarde, Janet</t>
  </si>
  <si>
    <t>0611573814333</t>
  </si>
  <si>
    <t>Cabales, Antoniette</t>
  </si>
  <si>
    <t>0611573814175</t>
  </si>
  <si>
    <t>Cabog, Lezyl</t>
  </si>
  <si>
    <t>0611573814040</t>
  </si>
  <si>
    <t>Calem, Gemma</t>
  </si>
  <si>
    <t>0611573814016</t>
  </si>
  <si>
    <t>Cañales, Faitze Rose</t>
  </si>
  <si>
    <t>0611573814334</t>
  </si>
  <si>
    <t>SM Bacoor</t>
  </si>
  <si>
    <t>Canlas, Maria Shiella</t>
  </si>
  <si>
    <t>0611573814151</t>
  </si>
  <si>
    <t>Bicutan Better Living</t>
  </si>
  <si>
    <t>Canlas, Mazene</t>
  </si>
  <si>
    <t>0611573814096</t>
  </si>
  <si>
    <t>Canlas, Shiella Marie</t>
  </si>
  <si>
    <t>0611573814395</t>
  </si>
  <si>
    <t>Cantoria, Maria Cristina</t>
  </si>
  <si>
    <t>0611573814284</t>
  </si>
  <si>
    <t>Carag, Suzeth</t>
  </si>
  <si>
    <t>Venice Grand Canal</t>
  </si>
  <si>
    <t>Carandang, Merlene</t>
  </si>
  <si>
    <t>SM Batangas</t>
  </si>
  <si>
    <t>Castillo, Michelle</t>
  </si>
  <si>
    <t>0611573814461</t>
  </si>
  <si>
    <t>Fisher Mall</t>
  </si>
  <si>
    <t>Castro, Charmaine</t>
  </si>
  <si>
    <t>0611573814323</t>
  </si>
  <si>
    <t>Gateway</t>
  </si>
  <si>
    <t>Cay, Viverlyn</t>
  </si>
  <si>
    <t>0611573814270</t>
  </si>
  <si>
    <t xml:space="preserve">Cermino, Kinny Jean </t>
  </si>
  <si>
    <t>0611573814229</t>
  </si>
  <si>
    <t>Alabang Town Centre</t>
  </si>
  <si>
    <t>Conde, Maria Carlota</t>
  </si>
  <si>
    <t>0611573814044</t>
  </si>
  <si>
    <t>Connells, Juana</t>
  </si>
  <si>
    <t>Cos, Hazel</t>
  </si>
  <si>
    <t>0611573804090</t>
  </si>
  <si>
    <t xml:space="preserve">Cristino, Princess Joy </t>
  </si>
  <si>
    <t>0611573814131</t>
  </si>
  <si>
    <t>Cruz, Gilbert</t>
  </si>
  <si>
    <t>0611573814336</t>
  </si>
  <si>
    <t xml:space="preserve">Cruz, Ginalyn </t>
  </si>
  <si>
    <t>0611573814338</t>
  </si>
  <si>
    <t>Tahanan Village</t>
  </si>
  <si>
    <t>Cruz, Jeanet</t>
  </si>
  <si>
    <t>0611573814295</t>
  </si>
  <si>
    <t>Cusi, Justine Mae</t>
  </si>
  <si>
    <t>0611573814143</t>
  </si>
  <si>
    <t>Dadufalza, Cherry Ann</t>
  </si>
  <si>
    <t>0611573814214</t>
  </si>
  <si>
    <t>Dagasdas, Jessamae</t>
  </si>
  <si>
    <t>0611573814101</t>
  </si>
  <si>
    <t>Daniel, Leah</t>
  </si>
  <si>
    <t>0611573814443</t>
  </si>
  <si>
    <t>SM Center Las Piñas</t>
  </si>
  <si>
    <t>Dasig, Marichu</t>
  </si>
  <si>
    <t>0611573814337</t>
  </si>
  <si>
    <t>Datu, Realyn</t>
  </si>
  <si>
    <t>0611573814423</t>
  </si>
  <si>
    <t>De Guzman, Jessica</t>
  </si>
  <si>
    <t>0611573814163</t>
  </si>
  <si>
    <t>Circuit Makati</t>
  </si>
  <si>
    <t xml:space="preserve">De Guzman, Rina </t>
  </si>
  <si>
    <t>0611573814282</t>
  </si>
  <si>
    <t>De Guzman, Rosalie</t>
  </si>
  <si>
    <t>0611573814446</t>
  </si>
  <si>
    <t xml:space="preserve">De Jesus, Nimfa </t>
  </si>
  <si>
    <t>0611573814027</t>
  </si>
  <si>
    <t>De Leon, Christina</t>
  </si>
  <si>
    <t>0611573814184</t>
  </si>
  <si>
    <t>De Leon, Leana Marie</t>
  </si>
  <si>
    <t>0611573814451</t>
  </si>
  <si>
    <t>De Leon, Ligaya</t>
  </si>
  <si>
    <t>De Leon, Ronalyn</t>
  </si>
  <si>
    <t>Greenhills</t>
  </si>
  <si>
    <t>De Mesa, Sharmaine</t>
  </si>
  <si>
    <t>0611573814178</t>
  </si>
  <si>
    <t>De Vera, Jasmin Joyce</t>
  </si>
  <si>
    <t>0611573814263</t>
  </si>
  <si>
    <t>Dela Cruz, Cristina</t>
  </si>
  <si>
    <t>0611573814281</t>
  </si>
  <si>
    <t>Delos Santos, Jennifer</t>
  </si>
  <si>
    <t>0611573814185</t>
  </si>
  <si>
    <t>Delos Santos, Ma. Janine</t>
  </si>
  <si>
    <t>0611573814186</t>
  </si>
  <si>
    <t>Delos Santos, Rosemarie</t>
  </si>
  <si>
    <t>Deonila, Shalimar</t>
  </si>
  <si>
    <t>Derayo, Pinky</t>
  </si>
  <si>
    <t>Dimaano, Jolibee</t>
  </si>
  <si>
    <t>Southwoods Mall</t>
  </si>
  <si>
    <t>Dimaano, Mirasol</t>
  </si>
  <si>
    <t>Dizon, Kristine Joyce</t>
  </si>
  <si>
    <t>0611573814179</t>
  </si>
  <si>
    <t>Doctor, Merigrace</t>
  </si>
  <si>
    <t>0611573814441</t>
  </si>
  <si>
    <t>Dollesen, Princess</t>
  </si>
  <si>
    <t>Dutong, Mary Daisyfel</t>
  </si>
  <si>
    <t>0611573814195</t>
  </si>
  <si>
    <t>Ebacuado, Marie Joy</t>
  </si>
  <si>
    <t>0611573814068</t>
  </si>
  <si>
    <t>Embernate, Charity</t>
  </si>
  <si>
    <t>0611573814406</t>
  </si>
  <si>
    <t>Escarlan, Shyrel May</t>
  </si>
  <si>
    <t>0611573814469</t>
  </si>
  <si>
    <t>Esternon, Rinalyn</t>
  </si>
  <si>
    <t>0611573814384</t>
  </si>
  <si>
    <t>Flores, Richelle</t>
  </si>
  <si>
    <t>0611573814378</t>
  </si>
  <si>
    <t>Formoso, Flordiliza</t>
  </si>
  <si>
    <t>Fregon , Gigi</t>
  </si>
  <si>
    <t>0611573814332</t>
  </si>
  <si>
    <t>Galon, Michelle</t>
  </si>
  <si>
    <t>Galvez, Amalia</t>
  </si>
  <si>
    <t>0611573814102</t>
  </si>
  <si>
    <t>Garalde, Jenifer</t>
  </si>
  <si>
    <t>0611573814189</t>
  </si>
  <si>
    <t>Gonzales, Laidy Gaizel</t>
  </si>
  <si>
    <t>0611573814160</t>
  </si>
  <si>
    <t>Gonzales, Milagrosa</t>
  </si>
  <si>
    <t>0611573814130</t>
  </si>
  <si>
    <t>Gonzales, Mona Rica</t>
  </si>
  <si>
    <t>Marquee Mall</t>
  </si>
  <si>
    <t>Gubaton, Jessica</t>
  </si>
  <si>
    <t>Gupa, Girly</t>
  </si>
  <si>
    <t>0611573814297</t>
  </si>
  <si>
    <t>Habla, Janeth</t>
  </si>
  <si>
    <t>Hernandez, Cheeza</t>
  </si>
  <si>
    <t>0611573814190</t>
  </si>
  <si>
    <t>Hernandez, Mylene</t>
  </si>
  <si>
    <t>0611573814135</t>
  </si>
  <si>
    <t>Hular, Nina Faith</t>
  </si>
  <si>
    <t>0611573814092</t>
  </si>
  <si>
    <t>Iglesia, Angelica</t>
  </si>
  <si>
    <t>Inding, Chariza</t>
  </si>
  <si>
    <t>0611573814400</t>
  </si>
  <si>
    <t>Jardinero, Ramona</t>
  </si>
  <si>
    <t>0611573814201</t>
  </si>
  <si>
    <t>Jayo, Rodelyn</t>
  </si>
  <si>
    <t>Labajo, Ginalyn</t>
  </si>
  <si>
    <t>0611573814457</t>
  </si>
  <si>
    <t>Lagusan, Rea</t>
  </si>
  <si>
    <t>0611573814088</t>
  </si>
  <si>
    <t>Lamang, Riza</t>
  </si>
  <si>
    <t>0611573814276</t>
  </si>
  <si>
    <t>Lara, Maria Cristina</t>
  </si>
  <si>
    <t>0611573814313</t>
  </si>
  <si>
    <t>Largo, Shirley</t>
  </si>
  <si>
    <t>0611573814161</t>
  </si>
  <si>
    <t>Layawan, Noemi</t>
  </si>
  <si>
    <t>Llenas, Princess Soledad</t>
  </si>
  <si>
    <t>0611573814028</t>
  </si>
  <si>
    <t>Loar, Mariane</t>
  </si>
  <si>
    <t>Lobitaña, Rowena</t>
  </si>
  <si>
    <t>0611573814095</t>
  </si>
  <si>
    <t>Longcop, Ma. Glenda</t>
  </si>
  <si>
    <t>0611573814111</t>
  </si>
  <si>
    <t>Lovederio, Elizabeth</t>
  </si>
  <si>
    <t>0611573814033</t>
  </si>
  <si>
    <t>Lubrico, Joy</t>
  </si>
  <si>
    <t>0611573814128</t>
  </si>
  <si>
    <t>Ludo , Flordeliza</t>
  </si>
  <si>
    <t>0611573814235</t>
  </si>
  <si>
    <t>Ma, Karen</t>
  </si>
  <si>
    <t>0611573814164</t>
  </si>
  <si>
    <t xml:space="preserve">Mabano, Cherrylyn </t>
  </si>
  <si>
    <t>0611573814374</t>
  </si>
  <si>
    <t>Macasasa, Kathleen</t>
  </si>
  <si>
    <t>Madredijo, Corazon</t>
  </si>
  <si>
    <t>0611573814298</t>
  </si>
  <si>
    <t>Magayanes, Jenniffer</t>
  </si>
  <si>
    <t>Malinao, Jocelyn</t>
  </si>
  <si>
    <t>-</t>
  </si>
  <si>
    <t>Manato, Meyrell</t>
  </si>
  <si>
    <t>Mandani, Nishel</t>
  </si>
  <si>
    <t>Mangornong, Joan</t>
  </si>
  <si>
    <t>0611573814376</t>
  </si>
  <si>
    <t>District Imus</t>
  </si>
  <si>
    <t>Manto, Maria Ralyn</t>
  </si>
  <si>
    <t>0611573814416</t>
  </si>
  <si>
    <t>Maro, Margie</t>
  </si>
  <si>
    <t>0611573814324</t>
  </si>
  <si>
    <t>Martinez, Ana Mari</t>
  </si>
  <si>
    <t>0611573814213</t>
  </si>
  <si>
    <t>Mayo, Shanon</t>
  </si>
  <si>
    <t>Medina, Katherine</t>
  </si>
  <si>
    <t>0611573814359</t>
  </si>
  <si>
    <t>Metrio, Honeyleth</t>
  </si>
  <si>
    <t>Mondala, Chrismie</t>
  </si>
  <si>
    <t>0611573814452</t>
  </si>
  <si>
    <t>Vistamall Molino</t>
  </si>
  <si>
    <t>Morales, Evangeline</t>
  </si>
  <si>
    <t>0611573814321</t>
  </si>
  <si>
    <t>Nabor, Girlie</t>
  </si>
  <si>
    <t>0611573814414</t>
  </si>
  <si>
    <t>Natividad, Jacquilou</t>
  </si>
  <si>
    <t>Navasquez, Shiela</t>
  </si>
  <si>
    <t>Nisperos, Joy</t>
  </si>
  <si>
    <t>0611573814104</t>
  </si>
  <si>
    <t>Nocum, Lorliza</t>
  </si>
  <si>
    <t>0611573814424</t>
  </si>
  <si>
    <t>Nuguid, Karen</t>
  </si>
  <si>
    <t>0611573814264</t>
  </si>
  <si>
    <t>Nuñez, Luningning</t>
  </si>
  <si>
    <t>Ochoco, Lea</t>
  </si>
  <si>
    <t>0611573814106</t>
  </si>
  <si>
    <t>Orense, Sheena Mae</t>
  </si>
  <si>
    <t>Padilla, Sweet Jeasanyl</t>
  </si>
  <si>
    <t>Paghunasan, Snooky</t>
  </si>
  <si>
    <t>0611573814289</t>
  </si>
  <si>
    <t>Palima, Janice</t>
  </si>
  <si>
    <t>0611573814427</t>
  </si>
  <si>
    <t>Palorma, Ma. Ana Patricia</t>
  </si>
  <si>
    <t>0611573814444</t>
  </si>
  <si>
    <t>Paltingca, Igean</t>
  </si>
  <si>
    <t>0611573814239</t>
  </si>
  <si>
    <t>Paquingan, Carmencita</t>
  </si>
  <si>
    <t>Par, Mercedita</t>
  </si>
  <si>
    <t>0611573814463</t>
  </si>
  <si>
    <t>Pare, Rowena</t>
  </si>
  <si>
    <t>Parrilla, Jennifer</t>
  </si>
  <si>
    <t>0611573814149</t>
  </si>
  <si>
    <t>Pascual, Armelyn</t>
  </si>
  <si>
    <t>0611573814083</t>
  </si>
  <si>
    <t>Patoc, Chona</t>
  </si>
  <si>
    <t>Patoc, Roelna</t>
  </si>
  <si>
    <t>Patoc, Romela</t>
  </si>
  <si>
    <t>0611573814129</t>
  </si>
  <si>
    <t>Peralta, Beatriz</t>
  </si>
  <si>
    <t>0611573814415</t>
  </si>
  <si>
    <t>Perez, Rochelle</t>
  </si>
  <si>
    <t>0611573814412</t>
  </si>
  <si>
    <t>Petilluna, Irene</t>
  </si>
  <si>
    <t>0611573814137</t>
  </si>
  <si>
    <t>Pimentel, Joann</t>
  </si>
  <si>
    <t>0611573814114</t>
  </si>
  <si>
    <t>Portes, Madielyn</t>
  </si>
  <si>
    <t>Queza, Jonna</t>
  </si>
  <si>
    <t>Quinto, Ronilda</t>
  </si>
  <si>
    <t>Rafols, Raquel</t>
  </si>
  <si>
    <t>0611573814168</t>
  </si>
  <si>
    <t>Ramirez, Irene</t>
  </si>
  <si>
    <t>Ramos, Arlinda</t>
  </si>
  <si>
    <t>0611573814192</t>
  </si>
  <si>
    <t>Ramos, Monica</t>
  </si>
  <si>
    <t>Raro, Cecille</t>
  </si>
  <si>
    <t>Raymundo, Romina</t>
  </si>
  <si>
    <t>0611573814386</t>
  </si>
  <si>
    <t>Regis, Sheila Mae</t>
  </si>
  <si>
    <t>Requimin, Helen</t>
  </si>
  <si>
    <t>0611573814330</t>
  </si>
  <si>
    <t>Rogel, Glaydel</t>
  </si>
  <si>
    <t>0611573814142</t>
  </si>
  <si>
    <t xml:space="preserve">Rosal , Riza Rose </t>
  </si>
  <si>
    <t>0611573814286</t>
  </si>
  <si>
    <t>Salvacion, Luz</t>
  </si>
  <si>
    <t>Sampiano, Resalyn</t>
  </si>
  <si>
    <t>0611573814194</t>
  </si>
  <si>
    <t xml:space="preserve">San Jose, Elna </t>
  </si>
  <si>
    <t>0611573814134</t>
  </si>
  <si>
    <t>San Miguel, Gennelyn</t>
  </si>
  <si>
    <t>0611573814442</t>
  </si>
  <si>
    <t>Santua, Faith</t>
  </si>
  <si>
    <t>0000</t>
  </si>
  <si>
    <t>Sardan, Melody</t>
  </si>
  <si>
    <t>0611573814077</t>
  </si>
  <si>
    <t>Sayo, Aiko</t>
  </si>
  <si>
    <t>0611573814067</t>
  </si>
  <si>
    <t>Sazon, Angelica Jean</t>
  </si>
  <si>
    <t>0611573814180</t>
  </si>
  <si>
    <t>Sebullen, Maria Kristina</t>
  </si>
  <si>
    <t>0611573814325</t>
  </si>
  <si>
    <t>Soberano, Davie</t>
  </si>
  <si>
    <t>0611573814140</t>
  </si>
  <si>
    <t>Solis, Shirley</t>
  </si>
  <si>
    <t>0611573814110</t>
  </si>
  <si>
    <t xml:space="preserve">Solomon, Ma. Theresa </t>
  </si>
  <si>
    <t>0611573814057</t>
  </si>
  <si>
    <t>Sunguad, Angelie</t>
  </si>
  <si>
    <t>0611573814447</t>
  </si>
  <si>
    <t>Taer, Juliet</t>
  </si>
  <si>
    <t>0611573814147</t>
  </si>
  <si>
    <t>Tanjay, Vicky</t>
  </si>
  <si>
    <t>0611573814342</t>
  </si>
  <si>
    <t xml:space="preserve">Tansico, Jackelyn </t>
  </si>
  <si>
    <t>Tavarro, Shirley Andrea</t>
  </si>
  <si>
    <t>0611573814209</t>
  </si>
  <si>
    <t>Tesorero, Gerill</t>
  </si>
  <si>
    <t>0611573814397</t>
  </si>
  <si>
    <t>Tiamsim, Marjorie</t>
  </si>
  <si>
    <t>Tobias, Mary Ann</t>
  </si>
  <si>
    <t>0611573814300</t>
  </si>
  <si>
    <t>Valdeo, Mary Grace</t>
  </si>
  <si>
    <t>0611573814165</t>
  </si>
  <si>
    <t>Valler, Gerline</t>
  </si>
  <si>
    <t>0611573814141</t>
  </si>
  <si>
    <t>Valor, Rosevelle</t>
  </si>
  <si>
    <t>Vasquez, Mikee Allelie</t>
  </si>
  <si>
    <t>0611573814438</t>
  </si>
  <si>
    <t>Vergara, Ellen</t>
  </si>
  <si>
    <t>Villanueva, Shirley</t>
  </si>
  <si>
    <t>0611573814031</t>
  </si>
  <si>
    <t>Yodico, Lailanie</t>
  </si>
  <si>
    <t>Yusay, Elsa</t>
  </si>
  <si>
    <t>0611573814218</t>
  </si>
  <si>
    <t>Zabate, Rhealou</t>
  </si>
  <si>
    <t>0611573814150</t>
  </si>
  <si>
    <t>Zara, Marilyn</t>
  </si>
  <si>
    <t>0611573814327</t>
  </si>
  <si>
    <t>Zaratan, Jennifer</t>
  </si>
  <si>
    <t>0611573814294</t>
  </si>
  <si>
    <t xml:space="preserve">Lay Bare Waxing Philippines Inc, </t>
  </si>
  <si>
    <t>Consolidated Payroll Report for the year 2017</t>
  </si>
  <si>
    <t>August 1 - 15, 2017</t>
  </si>
  <si>
    <t>Gross Salary (Basic Pay + OT)</t>
  </si>
  <si>
    <t>Allowances</t>
  </si>
  <si>
    <t>Lates, absenses and other charges</t>
  </si>
  <si>
    <t>HMO</t>
  </si>
  <si>
    <t>SSS - Employee's Share</t>
  </si>
  <si>
    <t>SSS Loan</t>
  </si>
  <si>
    <t>PHIC - Employee's Share</t>
  </si>
  <si>
    <t>HDMF - Employee's Share</t>
  </si>
  <si>
    <t>HDMF Loan</t>
  </si>
  <si>
    <t>Withholding Tax</t>
  </si>
  <si>
    <t>SSS - Employer's Share</t>
  </si>
  <si>
    <t>PHIC - Employer's Share</t>
  </si>
  <si>
    <t>HDMF - Employer's Share</t>
  </si>
  <si>
    <t>Supplies Deduction</t>
  </si>
  <si>
    <t>EB Make-up</t>
  </si>
  <si>
    <t>LB Salary Loan</t>
  </si>
  <si>
    <t>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</si>
</sst>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</font>
    <font>
      <b/>
      <sz val="10"/>
      <color rgb="FF000000"/>
      <name val="Bookman Old Style"/>
    </font>
    <font>
      <sz val="10"/>
      <color rgb="FF000000"/>
      <name val="Bookman Old Style"/>
    </font>
    <font>
      <sz val="9"/>
      <color rgb="FF000000"/>
      <name val="Bookman Old Style"/>
    </font>
    <font>
      <b/>
      <sz val="9"/>
      <color rgb="FF000000"/>
      <name val="Bookman Old Style"/>
    </font>
    <font>
      <b/>
      <i/>
      <sz val="10"/>
      <color rgb="FF000000"/>
      <name val="Bookman Old Style"/>
    </font>
    <font>
      <i/>
      <sz val="10"/>
      <color rgb="FFFF0000"/>
      <name val="Bookman Old Style"/>
    </font>
    <font>
      <b/>
      <i/>
      <sz val="11"/>
      <color rgb="FF000000"/>
      <name val="Calibri"/>
    </font>
    <font>
      <b/>
      <i/>
      <sz val="10"/>
      <color rgb="FF000000"/>
      <name val="Calibri"/>
    </font>
    <font>
      <i/>
      <sz val="10"/>
      <color rgb="FF000000"/>
      <name val="Calibri"/>
    </font>
    <font>
      <i/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E2EEDA"/>
        <bgColor rgb="FFFFFFFF"/>
      </patternFill>
    </fill>
    <fill>
      <patternFill patternType="solid">
        <fgColor rgb="FFFBE4D5"/>
        <bgColor rgb="FFFFFFFF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/>
    <xf numFmtId="16" fontId="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2" fillId="2" borderId="0" xfId="0" applyNumberFormat="1" applyFont="1" applyFill="1"/>
    <xf numFmtId="2" fontId="0" fillId="2" borderId="0" xfId="0" applyNumberFormat="1" applyFill="1"/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/>
    <xf numFmtId="2" fontId="5" fillId="2" borderId="0" xfId="0" applyNumberFormat="1" applyFont="1" applyFill="1"/>
    <xf numFmtId="2" fontId="6" fillId="2" borderId="0" xfId="0" applyNumberFormat="1" applyFont="1" applyFill="1"/>
    <xf numFmtId="2" fontId="2" fillId="2" borderId="0" xfId="0" applyNumberFormat="1" applyFont="1" applyFill="1"/>
    <xf numFmtId="2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3" borderId="4" xfId="0" applyNumberFormat="1" applyFont="1" applyFill="1" applyBorder="1" applyAlignment="1">
      <alignment horizontal="center" shrinkToFit="1"/>
    </xf>
    <xf numFmtId="2" fontId="4" fillId="3" borderId="4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2" fontId="4" fillId="4" borderId="6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2" fontId="4" fillId="4" borderId="5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0" fontId="8" fillId="2" borderId="7" xfId="0" applyFont="1" applyFill="1" applyBorder="1" applyAlignment="1">
      <alignment horizontal="center"/>
    </xf>
    <xf numFmtId="0" fontId="8" fillId="2" borderId="0" xfId="0" applyFont="1" applyFill="1"/>
    <xf numFmtId="0" fontId="9" fillId="2" borderId="7" xfId="0" applyFont="1" applyFill="1" applyBorder="1"/>
    <xf numFmtId="0" fontId="9" fillId="2" borderId="0" xfId="0" applyFont="1" applyFill="1"/>
    <xf numFmtId="0" fontId="9" fillId="2" borderId="0" xfId="0" applyFont="1" applyFill="1"/>
    <xf numFmtId="4" fontId="9" fillId="2" borderId="0" xfId="0" applyNumberFormat="1" applyFont="1" applyFill="1"/>
    <xf numFmtId="0" fontId="10" fillId="2" borderId="7" xfId="0" applyFont="1" applyFill="1" applyBorder="1"/>
    <xf numFmtId="0" fontId="8" fillId="2" borderId="7" xfId="0" applyFont="1" applyFill="1" applyBorder="1"/>
    <xf numFmtId="0" fontId="8" fillId="2" borderId="0" xfId="0" applyFont="1" applyFill="1"/>
    <xf numFmtId="2" fontId="4" fillId="2" borderId="7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19"/>
  <sheetViews>
    <sheetView tabSelected="1" topLeftCell="A187" zoomScale="70" zoomScaleNormal="70" workbookViewId="0">
      <selection activeCell="BH219" sqref="BH219"/>
    </sheetView>
  </sheetViews>
  <sheetFormatPr defaultRowHeight="15" x14ac:dyDescent="0.25"/>
  <cols>
    <col min="1" max="1" width="6" customWidth="1"/>
    <col min="2" max="2" width="26.140625" customWidth="1"/>
    <col min="3" max="3" width="17.140625" customWidth="1"/>
    <col min="4" max="4" width="11.28515625" style="7" customWidth="1"/>
    <col min="5" max="5" width="12.140625" style="7" customWidth="1"/>
    <col min="6" max="8" width="11.42578125" style="7" customWidth="1"/>
    <col min="9" max="9" width="9.85546875" style="7" customWidth="1"/>
    <col min="10" max="10" width="8.5703125" style="7" customWidth="1"/>
    <col min="11" max="11" width="11.28515625" style="7" customWidth="1"/>
    <col min="12" max="12" width="10.7109375" style="7" customWidth="1"/>
    <col min="13" max="13" width="12.5703125" style="7" customWidth="1"/>
    <col min="14" max="14" width="10.85546875" style="7" customWidth="1"/>
    <col min="15" max="15" width="11.7109375" style="7" customWidth="1"/>
    <col min="16" max="16" width="9.7109375" style="7" customWidth="1"/>
    <col min="17" max="18" width="8.7109375" style="7" customWidth="1"/>
    <col min="19" max="19" width="8.140625" style="7" customWidth="1"/>
    <col min="20" max="20" width="8.5703125" style="7" customWidth="1"/>
    <col min="21" max="21" width="8.7109375" style="7" customWidth="1"/>
    <col min="22" max="22" width="14.85546875" style="7" customWidth="1"/>
    <col min="23" max="23" width="16.140625" style="7" customWidth="1"/>
    <col min="24" max="24" width="12.7109375" style="7" customWidth="1"/>
    <col min="25" max="26" width="11.7109375" style="7" customWidth="1"/>
    <col min="27" max="28" width="12.5703125" style="7" customWidth="1"/>
    <col min="29" max="29" width="13.140625" style="7" customWidth="1"/>
    <col min="30" max="30" width="16.42578125" style="7" customWidth="1"/>
    <col min="31" max="31" width="16.85546875" style="7" customWidth="1"/>
    <col min="32" max="32" width="13" style="7" customWidth="1"/>
    <col min="33" max="33" width="16.85546875" style="7" customWidth="1"/>
    <col min="34" max="34" width="12.7109375" style="7" customWidth="1"/>
    <col min="35" max="36" width="11.7109375" style="7" customWidth="1"/>
    <col min="37" max="38" width="12.5703125" style="7" customWidth="1"/>
    <col min="39" max="39" width="12.28515625" style="7" customWidth="1"/>
    <col min="40" max="40" width="17.5703125" style="7" customWidth="1"/>
    <col min="41" max="41" width="16.85546875" style="7" customWidth="1"/>
    <col min="42" max="43" width="12.5703125" style="7" customWidth="1"/>
    <col min="44" max="45" width="12.42578125" style="7" customWidth="1"/>
    <col min="46" max="46" width="11.140625" style="7" customWidth="1"/>
    <col min="47" max="49" width="9.140625" style="7" customWidth="1"/>
    <col min="50" max="51" width="11.5703125" style="7" customWidth="1"/>
    <col min="52" max="52" width="10.7109375" style="7" customWidth="1"/>
    <col min="53" max="53" width="11" style="7" customWidth="1"/>
    <col min="54" max="54" width="9.140625" style="7" customWidth="1"/>
    <col min="55" max="55" width="11.42578125" style="7" customWidth="1"/>
    <col min="56" max="57" width="11.140625" style="7" customWidth="1"/>
    <col min="58" max="58" width="12.28515625" style="7" customWidth="1"/>
    <col min="59" max="59" width="13.42578125" style="7" customWidth="1"/>
    <col min="60" max="60" width="51.7109375" customWidth="1"/>
    <col min="61" max="62" width="17" style="7" customWidth="1"/>
    <col min="63" max="63" width="11.140625" customWidth="1"/>
  </cols>
  <sheetData>
    <row r="1" spans="1:62" s="2" customFormat="1" x14ac:dyDescent="0.3">
      <c r="A1" s="1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8"/>
      <c r="O1" s="9"/>
      <c r="P1" s="8"/>
      <c r="Q1" s="9"/>
      <c r="R1" s="9"/>
      <c r="S1" s="9"/>
      <c r="T1" s="8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10"/>
      <c r="AS1" s="10"/>
      <c r="AT1" s="11"/>
      <c r="AU1" s="10"/>
      <c r="AV1" s="12"/>
      <c r="AW1" s="12"/>
      <c r="AX1" s="12"/>
      <c r="AY1" s="12"/>
      <c r="AZ1" s="12"/>
      <c r="BA1" s="12"/>
      <c r="BB1" s="12"/>
      <c r="BC1" s="12"/>
      <c r="BD1" s="9"/>
      <c r="BE1" s="9"/>
      <c r="BF1" s="9"/>
      <c r="BG1" s="12"/>
      <c r="BI1" s="12"/>
      <c r="BJ1" s="12"/>
    </row>
    <row r="2" spans="1:62" s="2" customFormat="1" x14ac:dyDescent="0.3">
      <c r="A2" s="1" t="s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8"/>
      <c r="O2" s="9"/>
      <c r="P2" s="8"/>
      <c r="Q2" s="9" t="s">
        <v>2</v>
      </c>
      <c r="R2" s="9"/>
      <c r="S2" s="9"/>
      <c r="T2" s="8"/>
      <c r="U2" s="9" t="s">
        <v>2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10"/>
      <c r="AS2" s="10"/>
      <c r="AT2" s="11"/>
      <c r="AU2" s="10"/>
      <c r="AV2" s="12"/>
      <c r="AW2" s="12"/>
      <c r="AX2" s="12"/>
      <c r="AY2" s="12"/>
      <c r="AZ2" s="12"/>
      <c r="BA2" s="12"/>
      <c r="BB2" s="12"/>
      <c r="BC2" s="12"/>
      <c r="BD2" s="9"/>
      <c r="BE2" s="9"/>
      <c r="BF2" s="9"/>
      <c r="BG2" s="12"/>
      <c r="BI2" s="12"/>
      <c r="BJ2" s="12"/>
    </row>
    <row r="3" spans="1:62" s="2" customFormat="1" ht="15.75" customHeight="1" x14ac:dyDescent="0.3">
      <c r="A3" s="3" t="s">
        <v>3</v>
      </c>
      <c r="D3" s="6"/>
      <c r="E3" s="6"/>
      <c r="F3" s="6"/>
      <c r="G3" s="6"/>
      <c r="H3" s="6"/>
      <c r="I3" s="6"/>
      <c r="J3" s="6"/>
      <c r="K3" s="6"/>
      <c r="L3" s="6"/>
      <c r="M3" s="6"/>
      <c r="N3" s="8"/>
      <c r="O3" s="9"/>
      <c r="P3" s="8"/>
      <c r="Q3" s="9"/>
      <c r="R3" s="9"/>
      <c r="S3" s="9"/>
      <c r="T3" s="8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  <c r="AS3" s="10"/>
      <c r="AT3" s="11"/>
      <c r="AU3" s="10"/>
      <c r="AV3" s="12"/>
      <c r="AW3" s="12"/>
      <c r="AX3" s="12"/>
      <c r="AY3" s="12"/>
      <c r="AZ3" s="12"/>
      <c r="BA3" s="12"/>
      <c r="BB3" s="12"/>
      <c r="BC3" s="12"/>
      <c r="BD3" s="9"/>
      <c r="BE3" s="9"/>
      <c r="BF3" s="9"/>
      <c r="BG3" s="12"/>
      <c r="BI3" s="12"/>
      <c r="BJ3" s="12"/>
    </row>
    <row r="4" spans="1:62" s="2" customFormat="1" ht="16.5" customHeight="1" x14ac:dyDescent="0.3">
      <c r="A4" s="3"/>
      <c r="D4" s="6"/>
      <c r="E4" s="6"/>
      <c r="F4" s="6"/>
      <c r="G4" s="6"/>
      <c r="H4" s="6"/>
      <c r="I4" s="6"/>
      <c r="J4" s="46" t="s">
        <v>4</v>
      </c>
      <c r="K4" s="46"/>
      <c r="L4" s="46"/>
      <c r="M4" s="46"/>
      <c r="N4" s="46"/>
      <c r="O4" s="46"/>
      <c r="P4" s="48" t="s">
        <v>5</v>
      </c>
      <c r="Q4" s="48"/>
      <c r="R4" s="48"/>
      <c r="S4" s="48"/>
      <c r="T4" s="48"/>
      <c r="U4" s="48"/>
      <c r="V4" s="48"/>
      <c r="W4" s="48"/>
      <c r="X4" s="48" t="s">
        <v>6</v>
      </c>
      <c r="Y4" s="48"/>
      <c r="Z4" s="48"/>
      <c r="AA4" s="48"/>
      <c r="AB4" s="48"/>
      <c r="AC4" s="48"/>
      <c r="AD4" s="48"/>
      <c r="AE4" s="48"/>
      <c r="AF4" s="48"/>
      <c r="AG4" s="48"/>
      <c r="AH4" s="48" t="s">
        <v>7</v>
      </c>
      <c r="AI4" s="48"/>
      <c r="AJ4" s="48"/>
      <c r="AK4" s="48"/>
      <c r="AL4" s="48"/>
      <c r="AM4" s="48"/>
      <c r="AN4" s="48"/>
      <c r="AO4" s="48"/>
      <c r="AP4" s="48"/>
      <c r="AQ4" s="48"/>
      <c r="AR4" s="10"/>
      <c r="AS4" s="10"/>
      <c r="AT4" s="11"/>
      <c r="AU4" s="10"/>
      <c r="AV4" s="51" t="s">
        <v>8</v>
      </c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12"/>
      <c r="BI4" s="12"/>
      <c r="BJ4" s="12"/>
    </row>
    <row r="5" spans="1:62" s="4" customFormat="1" ht="13.5" customHeight="1" x14ac:dyDescent="0.25">
      <c r="A5" s="52" t="s">
        <v>9</v>
      </c>
      <c r="B5" s="52" t="s">
        <v>10</v>
      </c>
      <c r="C5" s="52" t="s">
        <v>11</v>
      </c>
      <c r="D5" s="47" t="s">
        <v>12</v>
      </c>
      <c r="E5" s="47" t="s">
        <v>13</v>
      </c>
      <c r="F5" s="33" t="s">
        <v>14</v>
      </c>
      <c r="G5" s="33" t="s">
        <v>14</v>
      </c>
      <c r="H5" s="47" t="s">
        <v>15</v>
      </c>
      <c r="I5" s="47" t="s">
        <v>16</v>
      </c>
      <c r="J5" s="13" t="s">
        <v>17</v>
      </c>
      <c r="K5" s="13" t="s">
        <v>18</v>
      </c>
      <c r="L5" s="13" t="s">
        <v>19</v>
      </c>
      <c r="M5" s="13" t="s">
        <v>19</v>
      </c>
      <c r="N5" s="13" t="s">
        <v>20</v>
      </c>
      <c r="O5" s="13" t="s">
        <v>21</v>
      </c>
      <c r="P5" s="21" t="s">
        <v>22</v>
      </c>
      <c r="Q5" s="21" t="s">
        <v>23</v>
      </c>
      <c r="R5" s="24" t="s">
        <v>24</v>
      </c>
      <c r="S5" s="24" t="s">
        <v>24</v>
      </c>
      <c r="T5" s="21" t="s">
        <v>25</v>
      </c>
      <c r="U5" s="21" t="s">
        <v>25</v>
      </c>
      <c r="V5" s="24" t="s">
        <v>26</v>
      </c>
      <c r="W5" s="24" t="s">
        <v>26</v>
      </c>
      <c r="X5" s="28" t="s">
        <v>27</v>
      </c>
      <c r="Y5" s="21" t="s">
        <v>27</v>
      </c>
      <c r="Z5" s="26" t="s">
        <v>28</v>
      </c>
      <c r="AA5" s="31" t="s">
        <v>28</v>
      </c>
      <c r="AB5" s="21" t="s">
        <v>29</v>
      </c>
      <c r="AC5" s="21" t="s">
        <v>29</v>
      </c>
      <c r="AD5" s="24" t="s">
        <v>30</v>
      </c>
      <c r="AE5" s="24" t="s">
        <v>30</v>
      </c>
      <c r="AF5" s="21" t="s">
        <v>31</v>
      </c>
      <c r="AG5" s="21" t="s">
        <v>31</v>
      </c>
      <c r="AH5" s="28" t="s">
        <v>32</v>
      </c>
      <c r="AI5" s="21" t="s">
        <v>32</v>
      </c>
      <c r="AJ5" s="26" t="s">
        <v>33</v>
      </c>
      <c r="AK5" s="31" t="s">
        <v>33</v>
      </c>
      <c r="AL5" s="21" t="s">
        <v>34</v>
      </c>
      <c r="AM5" s="21" t="s">
        <v>34</v>
      </c>
      <c r="AN5" s="24" t="s">
        <v>30</v>
      </c>
      <c r="AO5" s="24" t="s">
        <v>30</v>
      </c>
      <c r="AP5" s="21" t="s">
        <v>35</v>
      </c>
      <c r="AQ5" s="21" t="s">
        <v>35</v>
      </c>
      <c r="AR5" s="14" t="s">
        <v>36</v>
      </c>
      <c r="AS5" s="49" t="s">
        <v>37</v>
      </c>
      <c r="AT5" s="49" t="s">
        <v>38</v>
      </c>
      <c r="AU5" s="15" t="s">
        <v>36</v>
      </c>
      <c r="AV5" s="53" t="s">
        <v>39</v>
      </c>
      <c r="AW5" s="49" t="s">
        <v>40</v>
      </c>
      <c r="AX5" s="49" t="s">
        <v>41</v>
      </c>
      <c r="AY5" s="16" t="s">
        <v>42</v>
      </c>
      <c r="AZ5" s="14" t="s">
        <v>43</v>
      </c>
      <c r="BA5" s="14" t="s">
        <v>44</v>
      </c>
      <c r="BB5" s="49" t="s">
        <v>45</v>
      </c>
      <c r="BC5" s="14" t="s">
        <v>46</v>
      </c>
      <c r="BD5" s="13" t="s">
        <v>47</v>
      </c>
      <c r="BE5" s="13" t="s">
        <v>48</v>
      </c>
      <c r="BF5" s="13" t="s">
        <v>49</v>
      </c>
      <c r="BG5" s="49" t="s">
        <v>50</v>
      </c>
      <c r="BH5" s="50" t="s">
        <v>51</v>
      </c>
      <c r="BI5" s="45" t="s">
        <v>52</v>
      </c>
      <c r="BJ5" s="45" t="s">
        <v>53</v>
      </c>
    </row>
    <row r="6" spans="1:62" s="5" customFormat="1" ht="18.75" customHeight="1" x14ac:dyDescent="0.2">
      <c r="A6" s="52"/>
      <c r="B6" s="52"/>
      <c r="C6" s="52"/>
      <c r="D6" s="47"/>
      <c r="E6" s="47"/>
      <c r="F6" s="34" t="s">
        <v>54</v>
      </c>
      <c r="G6" s="34" t="s">
        <v>55</v>
      </c>
      <c r="H6" s="47"/>
      <c r="I6" s="47"/>
      <c r="J6" s="17" t="s">
        <v>56</v>
      </c>
      <c r="K6" s="17" t="s">
        <v>57</v>
      </c>
      <c r="L6" s="17" t="s">
        <v>58</v>
      </c>
      <c r="M6" s="17" t="s">
        <v>57</v>
      </c>
      <c r="N6" s="17" t="s">
        <v>59</v>
      </c>
      <c r="O6" s="17" t="s">
        <v>57</v>
      </c>
      <c r="P6" s="22" t="s">
        <v>60</v>
      </c>
      <c r="Q6" s="23" t="s">
        <v>61</v>
      </c>
      <c r="R6" s="25" t="s">
        <v>56</v>
      </c>
      <c r="S6" s="25" t="s">
        <v>62</v>
      </c>
      <c r="T6" s="23" t="s">
        <v>56</v>
      </c>
      <c r="U6" s="23" t="s">
        <v>62</v>
      </c>
      <c r="V6" s="25" t="s">
        <v>63</v>
      </c>
      <c r="W6" s="25" t="s">
        <v>64</v>
      </c>
      <c r="X6" s="29" t="s">
        <v>65</v>
      </c>
      <c r="Y6" s="23" t="s">
        <v>66</v>
      </c>
      <c r="Z6" s="27" t="s">
        <v>67</v>
      </c>
      <c r="AA6" s="32" t="s">
        <v>66</v>
      </c>
      <c r="AB6" s="23" t="s">
        <v>68</v>
      </c>
      <c r="AC6" s="30" t="s">
        <v>66</v>
      </c>
      <c r="AD6" s="25" t="s">
        <v>69</v>
      </c>
      <c r="AE6" s="25" t="s">
        <v>70</v>
      </c>
      <c r="AF6" s="23" t="s">
        <v>67</v>
      </c>
      <c r="AG6" s="23" t="s">
        <v>71</v>
      </c>
      <c r="AH6" s="29" t="s">
        <v>65</v>
      </c>
      <c r="AI6" s="23" t="s">
        <v>66</v>
      </c>
      <c r="AJ6" s="27" t="s">
        <v>67</v>
      </c>
      <c r="AK6" s="32" t="s">
        <v>66</v>
      </c>
      <c r="AL6" s="23" t="s">
        <v>68</v>
      </c>
      <c r="AM6" s="30" t="s">
        <v>66</v>
      </c>
      <c r="AN6" s="25" t="s">
        <v>72</v>
      </c>
      <c r="AO6" s="25" t="s">
        <v>73</v>
      </c>
      <c r="AP6" s="23" t="s">
        <v>67</v>
      </c>
      <c r="AQ6" s="23" t="s">
        <v>71</v>
      </c>
      <c r="AR6" s="18" t="s">
        <v>74</v>
      </c>
      <c r="AS6" s="49"/>
      <c r="AT6" s="49"/>
      <c r="AU6" s="19" t="s">
        <v>62</v>
      </c>
      <c r="AV6" s="53"/>
      <c r="AW6" s="49"/>
      <c r="AX6" s="49"/>
      <c r="AY6" s="20" t="s">
        <v>75</v>
      </c>
      <c r="AZ6" s="18" t="s">
        <v>76</v>
      </c>
      <c r="BA6" s="18" t="s">
        <v>77</v>
      </c>
      <c r="BB6" s="49"/>
      <c r="BC6" s="18" t="s">
        <v>78</v>
      </c>
      <c r="BD6" s="18" t="s">
        <v>77</v>
      </c>
      <c r="BE6" s="18" t="s">
        <v>79</v>
      </c>
      <c r="BF6" s="18" t="s">
        <v>79</v>
      </c>
      <c r="BG6" s="49"/>
      <c r="BH6" s="50"/>
      <c r="BI6" s="45"/>
      <c r="BJ6" s="45"/>
    </row>
    <row r="7" spans="1:62" x14ac:dyDescent="0.25">
      <c r="A7">
        <v>1</v>
      </c>
      <c r="B7" t="s">
        <v>80</v>
      </c>
      <c r="C7" t="s">
        <v>81</v>
      </c>
      <c r="D7" s="7" t="s">
        <v>82</v>
      </c>
      <c r="E7" s="7">
        <v>12.5</v>
      </c>
      <c r="F7" s="7">
        <v>1</v>
      </c>
      <c r="G7" s="7">
        <v>512</v>
      </c>
      <c r="H7" s="7">
        <v>502</v>
      </c>
      <c r="I7" s="7">
        <v>125</v>
      </c>
      <c r="J7" s="7">
        <v>0.85</v>
      </c>
      <c r="K7" s="7">
        <f t="shared" ref="K7:K70" si="0">(H7/8)*J7</f>
        <v>53.337499999999999</v>
      </c>
      <c r="L7" s="7">
        <v>0</v>
      </c>
      <c r="M7" s="7">
        <f t="shared" ref="M7:M70" si="1">(H7/8)*L7</f>
        <v>0</v>
      </c>
      <c r="N7" s="7">
        <v>0</v>
      </c>
      <c r="O7" s="7">
        <f t="shared" ref="O7:O70" si="2">H7*N7</f>
        <v>0</v>
      </c>
      <c r="P7" s="7">
        <v>0</v>
      </c>
      <c r="Q7" s="7">
        <f t="shared" ref="Q7:Q70" si="3">P7*(1.25)*(H7/8)</f>
        <v>0</v>
      </c>
      <c r="R7" s="7">
        <v>0</v>
      </c>
      <c r="S7" s="7">
        <f t="shared" ref="S7:S70" si="4">R7*(1.69)*(H7/8)</f>
        <v>0</v>
      </c>
      <c r="T7" s="7">
        <v>0</v>
      </c>
      <c r="U7" s="7">
        <f t="shared" ref="U7:U70" si="5">T7*(0.1)*(H7/8)</f>
        <v>0</v>
      </c>
      <c r="V7" s="7">
        <v>0</v>
      </c>
      <c r="W7" s="7">
        <f t="shared" ref="W7:W70" si="6">V7*(1.69)*(H7/8)</f>
        <v>0</v>
      </c>
      <c r="X7" s="7">
        <v>8</v>
      </c>
      <c r="Y7" s="7">
        <f t="shared" ref="Y7:Y70" si="7">X7*(1)*(H7/8)</f>
        <v>502</v>
      </c>
      <c r="Z7" s="7">
        <v>0</v>
      </c>
      <c r="AA7" s="7">
        <f t="shared" ref="AA7:AA70" si="8">Z7*(2.6)*(H7/8)</f>
        <v>0</v>
      </c>
      <c r="AB7" s="7">
        <v>0</v>
      </c>
      <c r="AC7" s="7">
        <f t="shared" ref="AC7:AC70" si="9">AB7*(2.6)*(H7/8)</f>
        <v>0</v>
      </c>
      <c r="AD7" s="7">
        <v>0</v>
      </c>
      <c r="AE7" s="7">
        <f t="shared" ref="AE7:AE70" si="10">AD7*(3.38)*(H7/8)</f>
        <v>0</v>
      </c>
      <c r="AF7" s="7">
        <v>0</v>
      </c>
      <c r="AG7" s="7">
        <f t="shared" ref="AG7:AG70" si="11">AF7*(0.2)*(H7/8)</f>
        <v>0</v>
      </c>
      <c r="AH7" s="7">
        <v>8</v>
      </c>
      <c r="AI7" s="7">
        <f t="shared" ref="AI7:AI70" si="12">AH7*(0.3)*(H7/8)</f>
        <v>150.6</v>
      </c>
      <c r="AJ7" s="7">
        <v>0</v>
      </c>
      <c r="AK7" s="7">
        <f t="shared" ref="AK7:AK70" si="13">AJ7*(1.69)*(H7/8)</f>
        <v>0</v>
      </c>
      <c r="AL7" s="7">
        <v>0</v>
      </c>
      <c r="AM7" s="7">
        <f t="shared" ref="AM7:AM70" si="14">AL7*(0.5)*(H7/8)</f>
        <v>0</v>
      </c>
      <c r="AN7" s="7">
        <v>0</v>
      </c>
      <c r="AO7" s="7">
        <f t="shared" ref="AO7:AO70" si="15">AN7*(1.95)*(H7/8)</f>
        <v>0</v>
      </c>
      <c r="AP7" s="7">
        <v>0</v>
      </c>
      <c r="AQ7" s="7">
        <f t="shared" ref="AQ7:AQ70" si="16">AP7*(0.13)*(H7/8)</f>
        <v>0</v>
      </c>
      <c r="AR7" s="7">
        <f t="shared" ref="AR7:AR70" si="17">(((E7*H7)+G7+I7)-SUM(O7,K7,M7)) + O7+Q7+S7+U7+W7+Y7+AA7+AC7+AE7+AG7+AI7+AK7+AM7+AO7+AQ7</f>
        <v>7511.2625000000007</v>
      </c>
      <c r="AS7" s="7">
        <v>0</v>
      </c>
      <c r="AT7" s="7">
        <v>0</v>
      </c>
      <c r="AU7" s="7">
        <f t="shared" ref="AU7:AU70" si="18">AR7+AS7+AT7</f>
        <v>7511.2625000000007</v>
      </c>
      <c r="AV7" s="7">
        <v>290.60000000000002</v>
      </c>
      <c r="AW7" s="7">
        <v>0</v>
      </c>
      <c r="AX7" s="7">
        <v>75</v>
      </c>
      <c r="AY7" s="7">
        <v>0</v>
      </c>
      <c r="AZ7" s="7">
        <v>0</v>
      </c>
      <c r="BA7" s="7">
        <v>0</v>
      </c>
      <c r="BB7" s="7">
        <v>390</v>
      </c>
      <c r="BC7" s="7">
        <v>0</v>
      </c>
      <c r="BD7" s="7">
        <v>0</v>
      </c>
      <c r="BE7" s="7">
        <v>0</v>
      </c>
      <c r="BF7" s="7">
        <v>0</v>
      </c>
      <c r="BG7" s="7">
        <f t="shared" ref="BG7:BG70" si="19">AU7-SUM(AV7:BF7)</f>
        <v>6755.6625000000004</v>
      </c>
      <c r="BI7" s="7">
        <f t="shared" ref="BI7:BI70" si="20">AR7</f>
        <v>7511.2625000000007</v>
      </c>
      <c r="BJ7" s="7">
        <v>599.29999999999995</v>
      </c>
    </row>
    <row r="8" spans="1:62" x14ac:dyDescent="0.25">
      <c r="A8">
        <v>2</v>
      </c>
      <c r="B8" t="s">
        <v>83</v>
      </c>
      <c r="C8" t="s">
        <v>84</v>
      </c>
      <c r="D8" s="7" t="s">
        <v>85</v>
      </c>
      <c r="E8" s="7">
        <v>11</v>
      </c>
      <c r="F8" s="7">
        <v>1</v>
      </c>
      <c r="G8" s="7">
        <v>512</v>
      </c>
      <c r="H8" s="7">
        <v>502</v>
      </c>
      <c r="I8" s="7">
        <v>110</v>
      </c>
      <c r="J8" s="7">
        <v>6.6666666666666666E-2</v>
      </c>
      <c r="K8" s="7">
        <f t="shared" si="0"/>
        <v>4.1833333333333336</v>
      </c>
      <c r="L8" s="7">
        <v>0</v>
      </c>
      <c r="M8" s="7">
        <f t="shared" si="1"/>
        <v>0</v>
      </c>
      <c r="N8" s="7">
        <v>0</v>
      </c>
      <c r="O8" s="7">
        <f t="shared" si="2"/>
        <v>0</v>
      </c>
      <c r="P8" s="7">
        <v>0</v>
      </c>
      <c r="Q8" s="7">
        <f t="shared" si="3"/>
        <v>0</v>
      </c>
      <c r="R8" s="7">
        <v>0</v>
      </c>
      <c r="S8" s="7">
        <f t="shared" si="4"/>
        <v>0</v>
      </c>
      <c r="T8" s="7">
        <v>0</v>
      </c>
      <c r="U8" s="7">
        <f t="shared" si="5"/>
        <v>0</v>
      </c>
      <c r="V8" s="7">
        <v>0</v>
      </c>
      <c r="W8" s="7">
        <f t="shared" si="6"/>
        <v>0</v>
      </c>
      <c r="X8" s="7">
        <v>16</v>
      </c>
      <c r="Y8" s="7">
        <f t="shared" si="7"/>
        <v>1004</v>
      </c>
      <c r="Z8" s="7">
        <v>0</v>
      </c>
      <c r="AA8" s="7">
        <f t="shared" si="8"/>
        <v>0</v>
      </c>
      <c r="AB8" s="7">
        <v>0</v>
      </c>
      <c r="AC8" s="7">
        <f t="shared" si="9"/>
        <v>0</v>
      </c>
      <c r="AD8" s="7">
        <v>0</v>
      </c>
      <c r="AE8" s="7">
        <f t="shared" si="10"/>
        <v>0</v>
      </c>
      <c r="AF8" s="7">
        <v>0</v>
      </c>
      <c r="AG8" s="7">
        <f t="shared" si="11"/>
        <v>0</v>
      </c>
      <c r="AH8" s="7">
        <v>0</v>
      </c>
      <c r="AI8" s="7">
        <f t="shared" si="12"/>
        <v>0</v>
      </c>
      <c r="AJ8" s="7">
        <v>0</v>
      </c>
      <c r="AK8" s="7">
        <f t="shared" si="13"/>
        <v>0</v>
      </c>
      <c r="AL8" s="7">
        <v>0</v>
      </c>
      <c r="AM8" s="7">
        <f t="shared" si="14"/>
        <v>0</v>
      </c>
      <c r="AN8" s="7">
        <v>0</v>
      </c>
      <c r="AO8" s="7">
        <f t="shared" si="15"/>
        <v>0</v>
      </c>
      <c r="AP8" s="7">
        <v>0</v>
      </c>
      <c r="AQ8" s="7">
        <f t="shared" si="16"/>
        <v>0</v>
      </c>
      <c r="AR8" s="7">
        <f t="shared" si="17"/>
        <v>7143.8166666666666</v>
      </c>
      <c r="AS8" s="7">
        <v>0</v>
      </c>
      <c r="AT8" s="7">
        <v>0</v>
      </c>
      <c r="AU8" s="7">
        <f t="shared" si="18"/>
        <v>7143.8166666666666</v>
      </c>
      <c r="AV8" s="7">
        <v>272.5</v>
      </c>
      <c r="AW8" s="7">
        <v>0</v>
      </c>
      <c r="AX8" s="7">
        <v>62.5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f t="shared" si="19"/>
        <v>6808.8166666666666</v>
      </c>
      <c r="BI8" s="7">
        <f t="shared" si="20"/>
        <v>7143.8166666666666</v>
      </c>
      <c r="BJ8" s="7">
        <v>562.5</v>
      </c>
    </row>
    <row r="9" spans="1:62" x14ac:dyDescent="0.25">
      <c r="A9">
        <v>3</v>
      </c>
      <c r="B9" t="s">
        <v>86</v>
      </c>
      <c r="C9" t="s">
        <v>87</v>
      </c>
      <c r="D9" s="7" t="s">
        <v>88</v>
      </c>
      <c r="E9" s="7">
        <v>0</v>
      </c>
      <c r="F9" s="7">
        <v>0</v>
      </c>
      <c r="G9" s="7">
        <v>0</v>
      </c>
      <c r="H9" s="7">
        <v>502</v>
      </c>
      <c r="I9" s="7">
        <v>0</v>
      </c>
      <c r="J9" s="7">
        <v>0</v>
      </c>
      <c r="K9" s="7">
        <f t="shared" si="0"/>
        <v>0</v>
      </c>
      <c r="L9" s="7">
        <v>0</v>
      </c>
      <c r="M9" s="7">
        <f t="shared" si="1"/>
        <v>0</v>
      </c>
      <c r="N9" s="7">
        <v>0</v>
      </c>
      <c r="O9" s="7">
        <f t="shared" si="2"/>
        <v>0</v>
      </c>
      <c r="P9" s="7">
        <v>0</v>
      </c>
      <c r="Q9" s="7">
        <f t="shared" si="3"/>
        <v>0</v>
      </c>
      <c r="R9" s="7">
        <v>0</v>
      </c>
      <c r="S9" s="7">
        <f t="shared" si="4"/>
        <v>0</v>
      </c>
      <c r="T9" s="7">
        <v>0</v>
      </c>
      <c r="U9" s="7">
        <f t="shared" si="5"/>
        <v>0</v>
      </c>
      <c r="V9" s="7">
        <v>0</v>
      </c>
      <c r="W9" s="7">
        <f t="shared" si="6"/>
        <v>0</v>
      </c>
      <c r="X9" s="7">
        <v>0</v>
      </c>
      <c r="Y9" s="7">
        <f t="shared" si="7"/>
        <v>0</v>
      </c>
      <c r="Z9" s="7">
        <v>0</v>
      </c>
      <c r="AA9" s="7">
        <f t="shared" si="8"/>
        <v>0</v>
      </c>
      <c r="AB9" s="7">
        <v>0</v>
      </c>
      <c r="AC9" s="7">
        <f t="shared" si="9"/>
        <v>0</v>
      </c>
      <c r="AD9" s="7">
        <v>0</v>
      </c>
      <c r="AE9" s="7">
        <f t="shared" si="10"/>
        <v>0</v>
      </c>
      <c r="AF9" s="7">
        <v>0</v>
      </c>
      <c r="AG9" s="7">
        <f t="shared" si="11"/>
        <v>0</v>
      </c>
      <c r="AH9" s="7">
        <v>0</v>
      </c>
      <c r="AI9" s="7">
        <f t="shared" si="12"/>
        <v>0</v>
      </c>
      <c r="AJ9" s="7">
        <v>0</v>
      </c>
      <c r="AK9" s="7">
        <f t="shared" si="13"/>
        <v>0</v>
      </c>
      <c r="AL9" s="7">
        <v>0</v>
      </c>
      <c r="AM9" s="7">
        <f t="shared" si="14"/>
        <v>0</v>
      </c>
      <c r="AN9" s="7">
        <v>0</v>
      </c>
      <c r="AO9" s="7">
        <f t="shared" si="15"/>
        <v>0</v>
      </c>
      <c r="AP9" s="7">
        <v>0</v>
      </c>
      <c r="AQ9" s="7">
        <f t="shared" si="16"/>
        <v>0</v>
      </c>
      <c r="AR9" s="7">
        <f t="shared" si="17"/>
        <v>0</v>
      </c>
      <c r="AS9" s="7">
        <v>0</v>
      </c>
      <c r="AT9" s="7">
        <v>0</v>
      </c>
      <c r="AU9" s="7">
        <f t="shared" si="18"/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f t="shared" si="19"/>
        <v>0</v>
      </c>
      <c r="BI9" s="7">
        <f t="shared" si="20"/>
        <v>0</v>
      </c>
      <c r="BJ9" s="7">
        <v>0</v>
      </c>
    </row>
    <row r="10" spans="1:62" x14ac:dyDescent="0.25">
      <c r="A10">
        <v>4</v>
      </c>
      <c r="B10" t="s">
        <v>89</v>
      </c>
      <c r="C10" t="s">
        <v>90</v>
      </c>
      <c r="D10" s="7" t="s">
        <v>91</v>
      </c>
      <c r="E10" s="7">
        <v>14</v>
      </c>
      <c r="F10" s="7">
        <v>0</v>
      </c>
      <c r="G10" s="7">
        <v>0</v>
      </c>
      <c r="H10" s="7">
        <v>502</v>
      </c>
      <c r="I10" s="7">
        <v>140</v>
      </c>
      <c r="J10" s="7">
        <v>1.3166666666666671</v>
      </c>
      <c r="K10" s="7">
        <f t="shared" si="0"/>
        <v>82.620833333333366</v>
      </c>
      <c r="L10" s="7">
        <v>0</v>
      </c>
      <c r="M10" s="7">
        <f t="shared" si="1"/>
        <v>0</v>
      </c>
      <c r="N10" s="7">
        <v>0</v>
      </c>
      <c r="O10" s="7">
        <f t="shared" si="2"/>
        <v>0</v>
      </c>
      <c r="P10" s="7">
        <v>0</v>
      </c>
      <c r="Q10" s="7">
        <f t="shared" si="3"/>
        <v>0</v>
      </c>
      <c r="R10" s="7">
        <v>0</v>
      </c>
      <c r="S10" s="7">
        <f t="shared" si="4"/>
        <v>0</v>
      </c>
      <c r="T10" s="7">
        <v>0</v>
      </c>
      <c r="U10" s="7">
        <f t="shared" si="5"/>
        <v>0</v>
      </c>
      <c r="V10" s="7">
        <v>0</v>
      </c>
      <c r="W10" s="7">
        <f t="shared" si="6"/>
        <v>0</v>
      </c>
      <c r="X10" s="7">
        <v>7.8166666666666664</v>
      </c>
      <c r="Y10" s="7">
        <f t="shared" si="7"/>
        <v>490.49583333333334</v>
      </c>
      <c r="Z10" s="7">
        <v>0</v>
      </c>
      <c r="AA10" s="7">
        <f t="shared" si="8"/>
        <v>0</v>
      </c>
      <c r="AB10" s="7">
        <v>0</v>
      </c>
      <c r="AC10" s="7">
        <f t="shared" si="9"/>
        <v>0</v>
      </c>
      <c r="AD10" s="7">
        <v>0</v>
      </c>
      <c r="AE10" s="7">
        <f t="shared" si="10"/>
        <v>0</v>
      </c>
      <c r="AF10" s="7">
        <v>0</v>
      </c>
      <c r="AG10" s="7">
        <f t="shared" si="11"/>
        <v>0</v>
      </c>
      <c r="AH10" s="7">
        <v>8</v>
      </c>
      <c r="AI10" s="7">
        <f t="shared" si="12"/>
        <v>150.6</v>
      </c>
      <c r="AJ10" s="7">
        <v>0</v>
      </c>
      <c r="AK10" s="7">
        <f t="shared" si="13"/>
        <v>0</v>
      </c>
      <c r="AL10" s="7">
        <v>0</v>
      </c>
      <c r="AM10" s="7">
        <f t="shared" si="14"/>
        <v>0</v>
      </c>
      <c r="AN10" s="7">
        <v>0</v>
      </c>
      <c r="AO10" s="7">
        <f t="shared" si="15"/>
        <v>0</v>
      </c>
      <c r="AP10" s="7">
        <v>0</v>
      </c>
      <c r="AQ10" s="7">
        <f t="shared" si="16"/>
        <v>0</v>
      </c>
      <c r="AR10" s="7">
        <f t="shared" si="17"/>
        <v>7726.4750000000004</v>
      </c>
      <c r="AS10" s="7">
        <v>0</v>
      </c>
      <c r="AT10" s="7">
        <v>0</v>
      </c>
      <c r="AU10" s="7">
        <f t="shared" si="18"/>
        <v>7726.4750000000004</v>
      </c>
      <c r="AV10" s="7">
        <v>290.7</v>
      </c>
      <c r="AW10" s="7">
        <v>0</v>
      </c>
      <c r="AX10" s="7">
        <v>62.5</v>
      </c>
      <c r="AY10" s="7">
        <v>0</v>
      </c>
      <c r="AZ10" s="7">
        <v>299.94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f t="shared" si="19"/>
        <v>7073.335</v>
      </c>
      <c r="BI10" s="7">
        <f t="shared" si="20"/>
        <v>7726.4750000000004</v>
      </c>
      <c r="BJ10" s="7">
        <v>599.29999999999995</v>
      </c>
    </row>
    <row r="11" spans="1:62" x14ac:dyDescent="0.25">
      <c r="A11">
        <v>5</v>
      </c>
      <c r="B11" t="s">
        <v>92</v>
      </c>
      <c r="C11" t="s">
        <v>93</v>
      </c>
      <c r="D11" s="7" t="s">
        <v>94</v>
      </c>
      <c r="E11" s="7">
        <v>13</v>
      </c>
      <c r="F11" s="7">
        <v>0</v>
      </c>
      <c r="G11" s="7">
        <v>0</v>
      </c>
      <c r="H11" s="7">
        <v>502</v>
      </c>
      <c r="I11" s="7">
        <v>130</v>
      </c>
      <c r="J11" s="7">
        <v>0</v>
      </c>
      <c r="K11" s="7">
        <f t="shared" si="0"/>
        <v>0</v>
      </c>
      <c r="L11" s="7">
        <v>0</v>
      </c>
      <c r="M11" s="7">
        <f t="shared" si="1"/>
        <v>0</v>
      </c>
      <c r="N11" s="7">
        <v>0</v>
      </c>
      <c r="O11" s="7">
        <f t="shared" si="2"/>
        <v>0</v>
      </c>
      <c r="P11" s="7">
        <v>0</v>
      </c>
      <c r="Q11" s="7">
        <f t="shared" si="3"/>
        <v>0</v>
      </c>
      <c r="R11" s="7">
        <v>0</v>
      </c>
      <c r="S11" s="7">
        <f t="shared" si="4"/>
        <v>0</v>
      </c>
      <c r="T11" s="7">
        <v>0</v>
      </c>
      <c r="U11" s="7">
        <f t="shared" si="5"/>
        <v>0</v>
      </c>
      <c r="V11" s="7">
        <v>0</v>
      </c>
      <c r="W11" s="7">
        <f t="shared" si="6"/>
        <v>0</v>
      </c>
      <c r="X11" s="7">
        <v>16</v>
      </c>
      <c r="Y11" s="7">
        <f t="shared" si="7"/>
        <v>1004</v>
      </c>
      <c r="Z11" s="7">
        <v>0</v>
      </c>
      <c r="AA11" s="7">
        <f t="shared" si="8"/>
        <v>0</v>
      </c>
      <c r="AB11" s="7">
        <v>0</v>
      </c>
      <c r="AC11" s="7">
        <f t="shared" si="9"/>
        <v>0</v>
      </c>
      <c r="AD11" s="7">
        <v>0</v>
      </c>
      <c r="AE11" s="7">
        <f t="shared" si="10"/>
        <v>0</v>
      </c>
      <c r="AF11" s="7">
        <v>0</v>
      </c>
      <c r="AG11" s="7">
        <f t="shared" si="11"/>
        <v>0</v>
      </c>
      <c r="AH11" s="7">
        <v>8</v>
      </c>
      <c r="AI11" s="7">
        <f t="shared" si="12"/>
        <v>150.6</v>
      </c>
      <c r="AJ11" s="7">
        <v>0</v>
      </c>
      <c r="AK11" s="7">
        <f t="shared" si="13"/>
        <v>0</v>
      </c>
      <c r="AL11" s="7">
        <v>0</v>
      </c>
      <c r="AM11" s="7">
        <f t="shared" si="14"/>
        <v>0</v>
      </c>
      <c r="AN11" s="7">
        <v>0</v>
      </c>
      <c r="AO11" s="7">
        <f t="shared" si="15"/>
        <v>0</v>
      </c>
      <c r="AP11" s="7">
        <v>0</v>
      </c>
      <c r="AQ11" s="7">
        <f t="shared" si="16"/>
        <v>0</v>
      </c>
      <c r="AR11" s="7">
        <f t="shared" si="17"/>
        <v>7810.6</v>
      </c>
      <c r="AS11" s="7">
        <v>0</v>
      </c>
      <c r="AT11" s="7">
        <v>0</v>
      </c>
      <c r="AU11" s="7">
        <f t="shared" si="18"/>
        <v>7810.6</v>
      </c>
      <c r="AV11" s="7">
        <v>272.5</v>
      </c>
      <c r="AW11" s="7">
        <v>0</v>
      </c>
      <c r="AX11" s="7">
        <v>75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175</v>
      </c>
      <c r="BG11" s="7">
        <f t="shared" si="19"/>
        <v>7288.1</v>
      </c>
      <c r="BI11" s="7">
        <f t="shared" si="20"/>
        <v>7810.6</v>
      </c>
      <c r="BJ11" s="7">
        <v>599.29999999999995</v>
      </c>
    </row>
    <row r="12" spans="1:62" x14ac:dyDescent="0.25">
      <c r="A12">
        <v>6</v>
      </c>
      <c r="B12" t="s">
        <v>95</v>
      </c>
      <c r="C12" t="s">
        <v>96</v>
      </c>
      <c r="D12" s="7" t="s">
        <v>91</v>
      </c>
      <c r="E12" s="7">
        <v>11.5</v>
      </c>
      <c r="F12" s="7">
        <v>1</v>
      </c>
      <c r="G12" s="7">
        <v>512</v>
      </c>
      <c r="H12" s="7">
        <v>502</v>
      </c>
      <c r="I12" s="7">
        <v>115</v>
      </c>
      <c r="J12" s="7">
        <v>0.45</v>
      </c>
      <c r="K12" s="7">
        <f t="shared" si="0"/>
        <v>28.237500000000001</v>
      </c>
      <c r="L12" s="7">
        <v>0</v>
      </c>
      <c r="M12" s="7">
        <f t="shared" si="1"/>
        <v>0</v>
      </c>
      <c r="N12" s="7">
        <v>0</v>
      </c>
      <c r="O12" s="7">
        <f t="shared" si="2"/>
        <v>0</v>
      </c>
      <c r="P12" s="7">
        <v>0</v>
      </c>
      <c r="Q12" s="7">
        <f t="shared" si="3"/>
        <v>0</v>
      </c>
      <c r="R12" s="7">
        <v>0</v>
      </c>
      <c r="S12" s="7">
        <f t="shared" si="4"/>
        <v>0</v>
      </c>
      <c r="T12" s="7">
        <v>0</v>
      </c>
      <c r="U12" s="7">
        <f t="shared" si="5"/>
        <v>0</v>
      </c>
      <c r="V12" s="7">
        <v>0</v>
      </c>
      <c r="W12" s="7">
        <f t="shared" si="6"/>
        <v>0</v>
      </c>
      <c r="X12" s="7">
        <v>16</v>
      </c>
      <c r="Y12" s="7">
        <f t="shared" si="7"/>
        <v>1004</v>
      </c>
      <c r="Z12" s="7">
        <v>0</v>
      </c>
      <c r="AA12" s="7">
        <f t="shared" si="8"/>
        <v>0</v>
      </c>
      <c r="AB12" s="7">
        <v>0</v>
      </c>
      <c r="AC12" s="7">
        <f t="shared" si="9"/>
        <v>0</v>
      </c>
      <c r="AD12" s="7">
        <v>0</v>
      </c>
      <c r="AE12" s="7">
        <f t="shared" si="10"/>
        <v>0</v>
      </c>
      <c r="AF12" s="7">
        <v>0</v>
      </c>
      <c r="AG12" s="7">
        <f t="shared" si="11"/>
        <v>0</v>
      </c>
      <c r="AH12" s="7">
        <v>0</v>
      </c>
      <c r="AI12" s="7">
        <f t="shared" si="12"/>
        <v>0</v>
      </c>
      <c r="AJ12" s="7">
        <v>0</v>
      </c>
      <c r="AK12" s="7">
        <f t="shared" si="13"/>
        <v>0</v>
      </c>
      <c r="AL12" s="7">
        <v>0</v>
      </c>
      <c r="AM12" s="7">
        <f t="shared" si="14"/>
        <v>0</v>
      </c>
      <c r="AN12" s="7">
        <v>0</v>
      </c>
      <c r="AO12" s="7">
        <f t="shared" si="15"/>
        <v>0</v>
      </c>
      <c r="AP12" s="7">
        <v>0</v>
      </c>
      <c r="AQ12" s="7">
        <f t="shared" si="16"/>
        <v>0</v>
      </c>
      <c r="AR12" s="7">
        <f t="shared" si="17"/>
        <v>7375.7624999999998</v>
      </c>
      <c r="AS12" s="7">
        <v>0</v>
      </c>
      <c r="AT12" s="7">
        <v>0</v>
      </c>
      <c r="AU12" s="7">
        <f t="shared" si="18"/>
        <v>7375.7624999999998</v>
      </c>
      <c r="AV12" s="7">
        <v>272.5</v>
      </c>
      <c r="AW12" s="7">
        <v>0</v>
      </c>
      <c r="AX12" s="7">
        <v>75</v>
      </c>
      <c r="AY12" s="7">
        <v>0</v>
      </c>
      <c r="AZ12" s="7">
        <v>299.94</v>
      </c>
      <c r="BA12" s="7">
        <v>400.32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f t="shared" si="19"/>
        <v>6328.0024999999996</v>
      </c>
      <c r="BI12" s="7">
        <f t="shared" si="20"/>
        <v>7375.7624999999998</v>
      </c>
      <c r="BJ12" s="7">
        <v>562.5</v>
      </c>
    </row>
    <row r="13" spans="1:62" x14ac:dyDescent="0.25">
      <c r="A13">
        <v>7</v>
      </c>
      <c r="B13" t="s">
        <v>97</v>
      </c>
      <c r="C13" t="s">
        <v>98</v>
      </c>
      <c r="D13" s="7" t="s">
        <v>85</v>
      </c>
      <c r="E13" s="7">
        <v>14</v>
      </c>
      <c r="F13" s="7">
        <v>0</v>
      </c>
      <c r="G13" s="7">
        <v>0</v>
      </c>
      <c r="H13" s="7">
        <v>502</v>
      </c>
      <c r="I13" s="7">
        <v>140</v>
      </c>
      <c r="J13" s="7">
        <v>0.28333333333333333</v>
      </c>
      <c r="K13" s="7">
        <f t="shared" si="0"/>
        <v>17.779166666666665</v>
      </c>
      <c r="L13" s="7">
        <v>0.2166666666666667</v>
      </c>
      <c r="M13" s="7">
        <f t="shared" si="1"/>
        <v>13.595833333333335</v>
      </c>
      <c r="N13" s="7">
        <v>0</v>
      </c>
      <c r="O13" s="7">
        <f t="shared" si="2"/>
        <v>0</v>
      </c>
      <c r="P13" s="7">
        <v>0</v>
      </c>
      <c r="Q13" s="7">
        <f t="shared" si="3"/>
        <v>0</v>
      </c>
      <c r="R13" s="7">
        <v>0</v>
      </c>
      <c r="S13" s="7">
        <f t="shared" si="4"/>
        <v>0</v>
      </c>
      <c r="T13" s="7">
        <v>0</v>
      </c>
      <c r="U13" s="7">
        <f t="shared" si="5"/>
        <v>0</v>
      </c>
      <c r="V13" s="7">
        <v>0</v>
      </c>
      <c r="W13" s="7">
        <f t="shared" si="6"/>
        <v>0</v>
      </c>
      <c r="X13" s="7">
        <v>15.78333333333333</v>
      </c>
      <c r="Y13" s="7">
        <f t="shared" si="7"/>
        <v>990.40416666666647</v>
      </c>
      <c r="Z13" s="7">
        <v>0</v>
      </c>
      <c r="AA13" s="7">
        <f t="shared" si="8"/>
        <v>0</v>
      </c>
      <c r="AB13" s="7">
        <v>0</v>
      </c>
      <c r="AC13" s="7">
        <f t="shared" si="9"/>
        <v>0</v>
      </c>
      <c r="AD13" s="7">
        <v>0</v>
      </c>
      <c r="AE13" s="7">
        <f t="shared" si="10"/>
        <v>0</v>
      </c>
      <c r="AF13" s="7">
        <v>0</v>
      </c>
      <c r="AG13" s="7">
        <f t="shared" si="11"/>
        <v>0</v>
      </c>
      <c r="AH13" s="7">
        <v>8</v>
      </c>
      <c r="AI13" s="7">
        <f t="shared" si="12"/>
        <v>150.6</v>
      </c>
      <c r="AJ13" s="7">
        <v>0</v>
      </c>
      <c r="AK13" s="7">
        <f t="shared" si="13"/>
        <v>0</v>
      </c>
      <c r="AL13" s="7">
        <v>0</v>
      </c>
      <c r="AM13" s="7">
        <f t="shared" si="14"/>
        <v>0</v>
      </c>
      <c r="AN13" s="7">
        <v>0</v>
      </c>
      <c r="AO13" s="7">
        <f t="shared" si="15"/>
        <v>0</v>
      </c>
      <c r="AP13" s="7">
        <v>0</v>
      </c>
      <c r="AQ13" s="7">
        <f t="shared" si="16"/>
        <v>0</v>
      </c>
      <c r="AR13" s="7">
        <f t="shared" si="17"/>
        <v>8277.6291666666657</v>
      </c>
      <c r="AS13" s="7">
        <v>0</v>
      </c>
      <c r="AT13" s="7">
        <v>0</v>
      </c>
      <c r="AU13" s="7">
        <f t="shared" si="18"/>
        <v>8277.6291666666657</v>
      </c>
      <c r="AV13" s="7">
        <v>308.8</v>
      </c>
      <c r="AW13" s="7">
        <v>0</v>
      </c>
      <c r="AX13" s="7">
        <v>75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f t="shared" si="19"/>
        <v>7893.8291666666655</v>
      </c>
      <c r="BI13" s="7">
        <f t="shared" si="20"/>
        <v>8277.6291666666657</v>
      </c>
      <c r="BJ13" s="7">
        <v>636.20000000000005</v>
      </c>
    </row>
    <row r="14" spans="1:62" x14ac:dyDescent="0.25">
      <c r="A14">
        <v>8</v>
      </c>
      <c r="B14" t="s">
        <v>99</v>
      </c>
      <c r="C14" t="s">
        <v>93</v>
      </c>
      <c r="D14" s="7" t="s">
        <v>100</v>
      </c>
      <c r="E14" s="7">
        <v>10</v>
      </c>
      <c r="F14" s="7">
        <v>0</v>
      </c>
      <c r="G14" s="7">
        <v>0</v>
      </c>
      <c r="H14" s="7">
        <v>502</v>
      </c>
      <c r="I14" s="7">
        <v>100</v>
      </c>
      <c r="J14" s="7">
        <v>0.1</v>
      </c>
      <c r="K14" s="7">
        <f t="shared" si="0"/>
        <v>6.2750000000000004</v>
      </c>
      <c r="L14" s="7">
        <v>2.2000000000000002</v>
      </c>
      <c r="M14" s="7">
        <f t="shared" si="1"/>
        <v>138.05000000000001</v>
      </c>
      <c r="N14" s="7">
        <v>0</v>
      </c>
      <c r="O14" s="7">
        <f t="shared" si="2"/>
        <v>0</v>
      </c>
      <c r="P14" s="7">
        <v>1</v>
      </c>
      <c r="Q14" s="7">
        <f t="shared" si="3"/>
        <v>78.4375</v>
      </c>
      <c r="R14" s="7">
        <v>0</v>
      </c>
      <c r="S14" s="7">
        <f t="shared" si="4"/>
        <v>0</v>
      </c>
      <c r="T14" s="7">
        <v>0</v>
      </c>
      <c r="U14" s="7">
        <f t="shared" si="5"/>
        <v>0</v>
      </c>
      <c r="V14" s="7">
        <v>0</v>
      </c>
      <c r="W14" s="7">
        <f t="shared" si="6"/>
        <v>0</v>
      </c>
      <c r="X14" s="7">
        <v>16</v>
      </c>
      <c r="Y14" s="7">
        <f t="shared" si="7"/>
        <v>1004</v>
      </c>
      <c r="Z14" s="7">
        <v>0</v>
      </c>
      <c r="AA14" s="7">
        <f t="shared" si="8"/>
        <v>0</v>
      </c>
      <c r="AB14" s="7">
        <v>0</v>
      </c>
      <c r="AC14" s="7">
        <f t="shared" si="9"/>
        <v>0</v>
      </c>
      <c r="AD14" s="7">
        <v>0</v>
      </c>
      <c r="AE14" s="7">
        <f t="shared" si="10"/>
        <v>0</v>
      </c>
      <c r="AF14" s="7">
        <v>0</v>
      </c>
      <c r="AG14" s="7">
        <f t="shared" si="11"/>
        <v>0</v>
      </c>
      <c r="AH14" s="7">
        <v>8</v>
      </c>
      <c r="AI14" s="7">
        <f t="shared" si="12"/>
        <v>150.6</v>
      </c>
      <c r="AJ14" s="7">
        <v>0</v>
      </c>
      <c r="AK14" s="7">
        <f t="shared" si="13"/>
        <v>0</v>
      </c>
      <c r="AL14" s="7">
        <v>0</v>
      </c>
      <c r="AM14" s="7">
        <f t="shared" si="14"/>
        <v>0</v>
      </c>
      <c r="AN14" s="7">
        <v>0</v>
      </c>
      <c r="AO14" s="7">
        <f t="shared" si="15"/>
        <v>0</v>
      </c>
      <c r="AP14" s="7">
        <v>0</v>
      </c>
      <c r="AQ14" s="7">
        <f t="shared" si="16"/>
        <v>0</v>
      </c>
      <c r="AR14" s="7">
        <f t="shared" si="17"/>
        <v>6208.7125000000005</v>
      </c>
      <c r="AS14" s="7">
        <v>0</v>
      </c>
      <c r="AT14" s="7">
        <v>0</v>
      </c>
      <c r="AU14" s="7">
        <f t="shared" si="18"/>
        <v>6208.7125000000005</v>
      </c>
      <c r="AV14" s="7">
        <v>236.2</v>
      </c>
      <c r="AW14" s="7">
        <v>0</v>
      </c>
      <c r="AX14" s="7">
        <v>50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187.5</v>
      </c>
      <c r="BF14" s="7">
        <v>0</v>
      </c>
      <c r="BG14" s="7">
        <f t="shared" si="19"/>
        <v>5735.0125000000007</v>
      </c>
      <c r="BI14" s="7">
        <f t="shared" si="20"/>
        <v>6208.7125000000005</v>
      </c>
      <c r="BJ14" s="7">
        <v>452</v>
      </c>
    </row>
    <row r="15" spans="1:62" x14ac:dyDescent="0.25">
      <c r="A15">
        <v>9</v>
      </c>
      <c r="B15" t="s">
        <v>101</v>
      </c>
      <c r="C15" t="s">
        <v>93</v>
      </c>
      <c r="D15" s="7" t="s">
        <v>102</v>
      </c>
      <c r="E15" s="7">
        <v>14</v>
      </c>
      <c r="F15" s="7">
        <v>0</v>
      </c>
      <c r="G15" s="7">
        <v>0</v>
      </c>
      <c r="H15" s="7">
        <v>502</v>
      </c>
      <c r="I15" s="7">
        <v>140</v>
      </c>
      <c r="J15" s="7">
        <v>0</v>
      </c>
      <c r="K15" s="7">
        <f t="shared" si="0"/>
        <v>0</v>
      </c>
      <c r="L15" s="7">
        <v>0</v>
      </c>
      <c r="M15" s="7">
        <f t="shared" si="1"/>
        <v>0</v>
      </c>
      <c r="N15" s="7">
        <v>0</v>
      </c>
      <c r="O15" s="7">
        <f t="shared" si="2"/>
        <v>0</v>
      </c>
      <c r="P15" s="7">
        <v>2.583333333333333</v>
      </c>
      <c r="Q15" s="7">
        <f t="shared" si="3"/>
        <v>202.63020833333329</v>
      </c>
      <c r="R15" s="7">
        <v>0</v>
      </c>
      <c r="S15" s="7">
        <f t="shared" si="4"/>
        <v>0</v>
      </c>
      <c r="T15" s="7">
        <v>0</v>
      </c>
      <c r="U15" s="7">
        <f t="shared" si="5"/>
        <v>0</v>
      </c>
      <c r="V15" s="7">
        <v>0</v>
      </c>
      <c r="W15" s="7">
        <f t="shared" si="6"/>
        <v>0</v>
      </c>
      <c r="X15" s="7">
        <v>16</v>
      </c>
      <c r="Y15" s="7">
        <f t="shared" si="7"/>
        <v>1004</v>
      </c>
      <c r="Z15" s="7">
        <v>0</v>
      </c>
      <c r="AA15" s="7">
        <f t="shared" si="8"/>
        <v>0</v>
      </c>
      <c r="AB15" s="7">
        <v>0</v>
      </c>
      <c r="AC15" s="7">
        <f t="shared" si="9"/>
        <v>0</v>
      </c>
      <c r="AD15" s="7">
        <v>0</v>
      </c>
      <c r="AE15" s="7">
        <f t="shared" si="10"/>
        <v>0</v>
      </c>
      <c r="AF15" s="7">
        <v>0</v>
      </c>
      <c r="AG15" s="7">
        <f t="shared" si="11"/>
        <v>0</v>
      </c>
      <c r="AH15" s="7">
        <v>8</v>
      </c>
      <c r="AI15" s="7">
        <f t="shared" si="12"/>
        <v>150.6</v>
      </c>
      <c r="AJ15" s="7">
        <v>0</v>
      </c>
      <c r="AK15" s="7">
        <f t="shared" si="13"/>
        <v>0</v>
      </c>
      <c r="AL15" s="7">
        <v>0</v>
      </c>
      <c r="AM15" s="7">
        <f t="shared" si="14"/>
        <v>0</v>
      </c>
      <c r="AN15" s="7">
        <v>0</v>
      </c>
      <c r="AO15" s="7">
        <f t="shared" si="15"/>
        <v>0</v>
      </c>
      <c r="AP15" s="7">
        <v>0</v>
      </c>
      <c r="AQ15" s="7">
        <f t="shared" si="16"/>
        <v>0</v>
      </c>
      <c r="AR15" s="7">
        <f t="shared" si="17"/>
        <v>8525.2302083333325</v>
      </c>
      <c r="AS15" s="7">
        <v>0</v>
      </c>
      <c r="AT15" s="7">
        <v>0</v>
      </c>
      <c r="AU15" s="7">
        <f t="shared" si="18"/>
        <v>8525.2302083333325</v>
      </c>
      <c r="AV15" s="7">
        <v>308.8</v>
      </c>
      <c r="AW15" s="7">
        <v>0</v>
      </c>
      <c r="AX15" s="7">
        <v>87.5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175</v>
      </c>
      <c r="BG15" s="7">
        <f t="shared" si="19"/>
        <v>7953.9302083333323</v>
      </c>
      <c r="BI15" s="7">
        <f t="shared" si="20"/>
        <v>8525.2302083333325</v>
      </c>
      <c r="BJ15" s="7">
        <v>636.20000000000005</v>
      </c>
    </row>
    <row r="16" spans="1:62" x14ac:dyDescent="0.25">
      <c r="A16">
        <v>10</v>
      </c>
      <c r="B16" t="s">
        <v>103</v>
      </c>
      <c r="C16" t="s">
        <v>93</v>
      </c>
      <c r="D16" s="7" t="s">
        <v>91</v>
      </c>
      <c r="E16" s="7">
        <v>14</v>
      </c>
      <c r="F16" s="7">
        <v>0</v>
      </c>
      <c r="G16" s="7">
        <v>0</v>
      </c>
      <c r="H16" s="7">
        <v>502</v>
      </c>
      <c r="I16" s="7">
        <v>140</v>
      </c>
      <c r="J16" s="7">
        <v>0</v>
      </c>
      <c r="K16" s="7">
        <f t="shared" si="0"/>
        <v>0</v>
      </c>
      <c r="L16" s="7">
        <v>0</v>
      </c>
      <c r="M16" s="7">
        <f t="shared" si="1"/>
        <v>0</v>
      </c>
      <c r="N16" s="7">
        <v>0</v>
      </c>
      <c r="O16" s="7">
        <f t="shared" si="2"/>
        <v>0</v>
      </c>
      <c r="P16" s="7">
        <v>0</v>
      </c>
      <c r="Q16" s="7">
        <f t="shared" si="3"/>
        <v>0</v>
      </c>
      <c r="R16" s="7">
        <v>0</v>
      </c>
      <c r="S16" s="7">
        <f t="shared" si="4"/>
        <v>0</v>
      </c>
      <c r="T16" s="7">
        <v>0</v>
      </c>
      <c r="U16" s="7">
        <f t="shared" si="5"/>
        <v>0</v>
      </c>
      <c r="V16" s="7">
        <v>0</v>
      </c>
      <c r="W16" s="7">
        <f t="shared" si="6"/>
        <v>0</v>
      </c>
      <c r="X16" s="7">
        <v>16</v>
      </c>
      <c r="Y16" s="7">
        <f t="shared" si="7"/>
        <v>1004</v>
      </c>
      <c r="Z16" s="7">
        <v>0</v>
      </c>
      <c r="AA16" s="7">
        <f t="shared" si="8"/>
        <v>0</v>
      </c>
      <c r="AB16" s="7">
        <v>0</v>
      </c>
      <c r="AC16" s="7">
        <f t="shared" si="9"/>
        <v>0</v>
      </c>
      <c r="AD16" s="7">
        <v>0</v>
      </c>
      <c r="AE16" s="7">
        <f t="shared" si="10"/>
        <v>0</v>
      </c>
      <c r="AF16" s="7">
        <v>0</v>
      </c>
      <c r="AG16" s="7">
        <f t="shared" si="11"/>
        <v>0</v>
      </c>
      <c r="AH16" s="7">
        <v>8</v>
      </c>
      <c r="AI16" s="7">
        <f t="shared" si="12"/>
        <v>150.6</v>
      </c>
      <c r="AJ16" s="7">
        <v>0</v>
      </c>
      <c r="AK16" s="7">
        <f t="shared" si="13"/>
        <v>0</v>
      </c>
      <c r="AL16" s="7">
        <v>0</v>
      </c>
      <c r="AM16" s="7">
        <f t="shared" si="14"/>
        <v>0</v>
      </c>
      <c r="AN16" s="7">
        <v>0</v>
      </c>
      <c r="AO16" s="7">
        <f t="shared" si="15"/>
        <v>0</v>
      </c>
      <c r="AP16" s="7">
        <v>0</v>
      </c>
      <c r="AQ16" s="7">
        <f t="shared" si="16"/>
        <v>0</v>
      </c>
      <c r="AR16" s="7">
        <f t="shared" si="17"/>
        <v>8322.6</v>
      </c>
      <c r="AS16" s="7">
        <v>0</v>
      </c>
      <c r="AT16" s="7">
        <v>0</v>
      </c>
      <c r="AU16" s="7">
        <f t="shared" si="18"/>
        <v>8322.6</v>
      </c>
      <c r="AV16" s="7">
        <v>308.8</v>
      </c>
      <c r="AW16" s="7">
        <v>0</v>
      </c>
      <c r="AX16" s="7">
        <v>75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f t="shared" si="19"/>
        <v>7938.8</v>
      </c>
      <c r="BI16" s="7">
        <f t="shared" si="20"/>
        <v>8322.6</v>
      </c>
      <c r="BJ16" s="7">
        <v>636.20000000000005</v>
      </c>
    </row>
    <row r="17" spans="1:62" x14ac:dyDescent="0.25">
      <c r="A17">
        <v>11</v>
      </c>
      <c r="B17" t="s">
        <v>104</v>
      </c>
      <c r="C17" t="s">
        <v>93</v>
      </c>
      <c r="D17" s="7" t="s">
        <v>105</v>
      </c>
      <c r="E17" s="7">
        <v>14</v>
      </c>
      <c r="F17" s="7">
        <v>0</v>
      </c>
      <c r="G17" s="7">
        <v>0</v>
      </c>
      <c r="H17" s="7">
        <v>502</v>
      </c>
      <c r="I17" s="7">
        <v>140</v>
      </c>
      <c r="J17" s="7">
        <v>1.3666666666666669</v>
      </c>
      <c r="K17" s="7">
        <f t="shared" si="0"/>
        <v>85.758333333333354</v>
      </c>
      <c r="L17" s="7">
        <v>0</v>
      </c>
      <c r="M17" s="7">
        <f t="shared" si="1"/>
        <v>0</v>
      </c>
      <c r="N17" s="7">
        <v>0</v>
      </c>
      <c r="O17" s="7">
        <f t="shared" si="2"/>
        <v>0</v>
      </c>
      <c r="P17" s="7">
        <v>0</v>
      </c>
      <c r="Q17" s="7">
        <f t="shared" si="3"/>
        <v>0</v>
      </c>
      <c r="R17" s="7">
        <v>0</v>
      </c>
      <c r="S17" s="7">
        <f t="shared" si="4"/>
        <v>0</v>
      </c>
      <c r="T17" s="7">
        <v>0</v>
      </c>
      <c r="U17" s="7">
        <f t="shared" si="5"/>
        <v>0</v>
      </c>
      <c r="V17" s="7">
        <v>0</v>
      </c>
      <c r="W17" s="7">
        <f t="shared" si="6"/>
        <v>0</v>
      </c>
      <c r="X17" s="7">
        <v>8</v>
      </c>
      <c r="Y17" s="7">
        <f t="shared" si="7"/>
        <v>502</v>
      </c>
      <c r="Z17" s="7">
        <v>0</v>
      </c>
      <c r="AA17" s="7">
        <f t="shared" si="8"/>
        <v>0</v>
      </c>
      <c r="AB17" s="7">
        <v>0</v>
      </c>
      <c r="AC17" s="7">
        <f t="shared" si="9"/>
        <v>0</v>
      </c>
      <c r="AD17" s="7">
        <v>0</v>
      </c>
      <c r="AE17" s="7">
        <f t="shared" si="10"/>
        <v>0</v>
      </c>
      <c r="AF17" s="7">
        <v>0</v>
      </c>
      <c r="AG17" s="7">
        <f t="shared" si="11"/>
        <v>0</v>
      </c>
      <c r="AH17" s="7">
        <v>7.9333333333333336</v>
      </c>
      <c r="AI17" s="7">
        <f t="shared" si="12"/>
        <v>149.345</v>
      </c>
      <c r="AJ17" s="7">
        <v>0</v>
      </c>
      <c r="AK17" s="7">
        <f t="shared" si="13"/>
        <v>0</v>
      </c>
      <c r="AL17" s="7">
        <v>0</v>
      </c>
      <c r="AM17" s="7">
        <f t="shared" si="14"/>
        <v>0</v>
      </c>
      <c r="AN17" s="7">
        <v>0</v>
      </c>
      <c r="AO17" s="7">
        <f t="shared" si="15"/>
        <v>0</v>
      </c>
      <c r="AP17" s="7">
        <v>0</v>
      </c>
      <c r="AQ17" s="7">
        <f t="shared" si="16"/>
        <v>0</v>
      </c>
      <c r="AR17" s="7">
        <f t="shared" si="17"/>
        <v>7733.586666666667</v>
      </c>
      <c r="AS17" s="7">
        <v>0</v>
      </c>
      <c r="AT17" s="7">
        <v>0</v>
      </c>
      <c r="AU17" s="7">
        <f t="shared" si="18"/>
        <v>7733.586666666667</v>
      </c>
      <c r="AV17" s="7">
        <v>290.7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f t="shared" si="19"/>
        <v>7442.8866666666672</v>
      </c>
      <c r="BI17" s="7">
        <f t="shared" si="20"/>
        <v>7733.586666666667</v>
      </c>
      <c r="BJ17" s="7">
        <v>562.5</v>
      </c>
    </row>
    <row r="18" spans="1:62" x14ac:dyDescent="0.25">
      <c r="A18">
        <v>12</v>
      </c>
      <c r="B18" t="s">
        <v>106</v>
      </c>
      <c r="C18" t="s">
        <v>107</v>
      </c>
      <c r="D18" s="7" t="s">
        <v>108</v>
      </c>
      <c r="E18" s="7">
        <v>14</v>
      </c>
      <c r="F18" s="7">
        <v>0</v>
      </c>
      <c r="G18" s="7">
        <v>0</v>
      </c>
      <c r="H18" s="7">
        <v>502</v>
      </c>
      <c r="I18" s="7">
        <v>140</v>
      </c>
      <c r="J18" s="7">
        <v>3.25</v>
      </c>
      <c r="K18" s="7">
        <f t="shared" si="0"/>
        <v>203.9375</v>
      </c>
      <c r="L18" s="7">
        <v>0</v>
      </c>
      <c r="M18" s="7">
        <f t="shared" si="1"/>
        <v>0</v>
      </c>
      <c r="N18" s="7">
        <v>0</v>
      </c>
      <c r="O18" s="7">
        <f t="shared" si="2"/>
        <v>0</v>
      </c>
      <c r="P18" s="7">
        <v>8</v>
      </c>
      <c r="Q18" s="7">
        <f t="shared" si="3"/>
        <v>627.5</v>
      </c>
      <c r="R18" s="7">
        <v>0</v>
      </c>
      <c r="S18" s="7">
        <f t="shared" si="4"/>
        <v>0</v>
      </c>
      <c r="T18" s="7">
        <v>2</v>
      </c>
      <c r="U18" s="7">
        <f t="shared" si="5"/>
        <v>12.55</v>
      </c>
      <c r="V18" s="7">
        <v>0</v>
      </c>
      <c r="W18" s="7">
        <f t="shared" si="6"/>
        <v>0</v>
      </c>
      <c r="X18" s="7">
        <v>7.6166666666666663</v>
      </c>
      <c r="Y18" s="7">
        <f t="shared" si="7"/>
        <v>477.94583333333333</v>
      </c>
      <c r="Z18" s="7">
        <v>0</v>
      </c>
      <c r="AA18" s="7">
        <f t="shared" si="8"/>
        <v>0</v>
      </c>
      <c r="AB18" s="7">
        <v>0</v>
      </c>
      <c r="AC18" s="7">
        <f t="shared" si="9"/>
        <v>0</v>
      </c>
      <c r="AD18" s="7">
        <v>0</v>
      </c>
      <c r="AE18" s="7">
        <f t="shared" si="10"/>
        <v>0</v>
      </c>
      <c r="AF18" s="7">
        <v>0</v>
      </c>
      <c r="AG18" s="7">
        <f t="shared" si="11"/>
        <v>0</v>
      </c>
      <c r="AH18" s="7">
        <v>7.7666666666666666</v>
      </c>
      <c r="AI18" s="7">
        <f t="shared" si="12"/>
        <v>146.20750000000001</v>
      </c>
      <c r="AJ18" s="7">
        <v>0</v>
      </c>
      <c r="AK18" s="7">
        <f t="shared" si="13"/>
        <v>0</v>
      </c>
      <c r="AL18" s="7">
        <v>0</v>
      </c>
      <c r="AM18" s="7">
        <f t="shared" si="14"/>
        <v>0</v>
      </c>
      <c r="AN18" s="7">
        <v>0</v>
      </c>
      <c r="AO18" s="7">
        <f t="shared" si="15"/>
        <v>0</v>
      </c>
      <c r="AP18" s="7">
        <v>0</v>
      </c>
      <c r="AQ18" s="7">
        <f t="shared" si="16"/>
        <v>0</v>
      </c>
      <c r="AR18" s="7">
        <f t="shared" si="17"/>
        <v>8228.2658333333329</v>
      </c>
      <c r="AS18" s="7">
        <v>0</v>
      </c>
      <c r="AT18" s="7">
        <v>0</v>
      </c>
      <c r="AU18" s="7">
        <f t="shared" si="18"/>
        <v>8228.2658333333329</v>
      </c>
      <c r="AV18" s="7">
        <v>308.89999999999998</v>
      </c>
      <c r="AW18" s="7">
        <v>0</v>
      </c>
      <c r="AX18" s="7">
        <v>75</v>
      </c>
      <c r="AY18" s="7">
        <v>0</v>
      </c>
      <c r="AZ18" s="7">
        <v>288.41000000000003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f t="shared" si="19"/>
        <v>7555.9558333333334</v>
      </c>
      <c r="BI18" s="7">
        <f t="shared" si="20"/>
        <v>8228.2658333333329</v>
      </c>
      <c r="BJ18" s="7">
        <v>636.20000000000005</v>
      </c>
    </row>
    <row r="19" spans="1:62" x14ac:dyDescent="0.25">
      <c r="A19">
        <v>13</v>
      </c>
      <c r="B19" t="s">
        <v>109</v>
      </c>
      <c r="C19" t="s">
        <v>93</v>
      </c>
      <c r="D19" s="7" t="s">
        <v>91</v>
      </c>
      <c r="E19" s="7">
        <v>11</v>
      </c>
      <c r="F19" s="7">
        <v>0</v>
      </c>
      <c r="G19" s="7">
        <v>0</v>
      </c>
      <c r="H19" s="7">
        <v>502</v>
      </c>
      <c r="I19" s="7">
        <v>110</v>
      </c>
      <c r="J19" s="7">
        <v>2.4833333333333329</v>
      </c>
      <c r="K19" s="7">
        <f t="shared" si="0"/>
        <v>155.82916666666665</v>
      </c>
      <c r="L19" s="7">
        <v>2.2666666666666671</v>
      </c>
      <c r="M19" s="7">
        <f t="shared" si="1"/>
        <v>142.23333333333335</v>
      </c>
      <c r="N19" s="7">
        <v>0</v>
      </c>
      <c r="O19" s="7">
        <f t="shared" si="2"/>
        <v>0</v>
      </c>
      <c r="P19" s="7">
        <v>0</v>
      </c>
      <c r="Q19" s="7">
        <f t="shared" si="3"/>
        <v>0</v>
      </c>
      <c r="R19" s="7">
        <v>0</v>
      </c>
      <c r="S19" s="7">
        <f t="shared" si="4"/>
        <v>0</v>
      </c>
      <c r="T19" s="7">
        <v>0</v>
      </c>
      <c r="U19" s="7">
        <f t="shared" si="5"/>
        <v>0</v>
      </c>
      <c r="V19" s="7">
        <v>0</v>
      </c>
      <c r="W19" s="7">
        <f t="shared" si="6"/>
        <v>0</v>
      </c>
      <c r="X19" s="7">
        <v>16</v>
      </c>
      <c r="Y19" s="7">
        <f t="shared" si="7"/>
        <v>1004</v>
      </c>
      <c r="Z19" s="7">
        <v>0</v>
      </c>
      <c r="AA19" s="7">
        <f t="shared" si="8"/>
        <v>0</v>
      </c>
      <c r="AB19" s="7">
        <v>0</v>
      </c>
      <c r="AC19" s="7">
        <f t="shared" si="9"/>
        <v>0</v>
      </c>
      <c r="AD19" s="7">
        <v>0</v>
      </c>
      <c r="AE19" s="7">
        <f t="shared" si="10"/>
        <v>0</v>
      </c>
      <c r="AF19" s="7">
        <v>0</v>
      </c>
      <c r="AG19" s="7">
        <f t="shared" si="11"/>
        <v>0</v>
      </c>
      <c r="AH19" s="7">
        <v>0</v>
      </c>
      <c r="AI19" s="7">
        <f t="shared" si="12"/>
        <v>0</v>
      </c>
      <c r="AJ19" s="7">
        <v>0</v>
      </c>
      <c r="AK19" s="7">
        <f t="shared" si="13"/>
        <v>0</v>
      </c>
      <c r="AL19" s="7">
        <v>0</v>
      </c>
      <c r="AM19" s="7">
        <f t="shared" si="14"/>
        <v>0</v>
      </c>
      <c r="AN19" s="7">
        <v>0</v>
      </c>
      <c r="AO19" s="7">
        <f t="shared" si="15"/>
        <v>0</v>
      </c>
      <c r="AP19" s="7">
        <v>0</v>
      </c>
      <c r="AQ19" s="7">
        <f t="shared" si="16"/>
        <v>0</v>
      </c>
      <c r="AR19" s="7">
        <f t="shared" si="17"/>
        <v>6337.9375</v>
      </c>
      <c r="AS19" s="7">
        <v>0</v>
      </c>
      <c r="AT19" s="7">
        <v>0</v>
      </c>
      <c r="AU19" s="7">
        <f t="shared" si="18"/>
        <v>6337.9375</v>
      </c>
      <c r="AV19" s="7">
        <v>236.2</v>
      </c>
      <c r="AW19" s="7">
        <v>0</v>
      </c>
      <c r="AX19" s="7">
        <v>50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175</v>
      </c>
      <c r="BG19" s="7">
        <f t="shared" si="19"/>
        <v>5876.7375000000002</v>
      </c>
      <c r="BI19" s="7">
        <f t="shared" si="20"/>
        <v>6337.9375</v>
      </c>
      <c r="BJ19" s="7">
        <v>488.8</v>
      </c>
    </row>
    <row r="20" spans="1:62" x14ac:dyDescent="0.25">
      <c r="A20">
        <v>14</v>
      </c>
      <c r="B20" t="s">
        <v>110</v>
      </c>
      <c r="C20" t="s">
        <v>111</v>
      </c>
      <c r="D20" s="7" t="s">
        <v>112</v>
      </c>
      <c r="E20" s="7">
        <v>13</v>
      </c>
      <c r="F20" s="7">
        <v>1</v>
      </c>
      <c r="G20" s="7">
        <v>512</v>
      </c>
      <c r="H20" s="7">
        <v>502</v>
      </c>
      <c r="I20" s="7">
        <v>130</v>
      </c>
      <c r="J20" s="7">
        <v>3.3333333333333333E-2</v>
      </c>
      <c r="K20" s="7">
        <f t="shared" si="0"/>
        <v>2.0916666666666668</v>
      </c>
      <c r="L20" s="7">
        <v>0</v>
      </c>
      <c r="M20" s="7">
        <f t="shared" si="1"/>
        <v>0</v>
      </c>
      <c r="N20" s="7">
        <v>0</v>
      </c>
      <c r="O20" s="7">
        <f t="shared" si="2"/>
        <v>0</v>
      </c>
      <c r="P20" s="7">
        <v>0</v>
      </c>
      <c r="Q20" s="7">
        <f t="shared" si="3"/>
        <v>0</v>
      </c>
      <c r="R20" s="7">
        <v>0</v>
      </c>
      <c r="S20" s="7">
        <f t="shared" si="4"/>
        <v>0</v>
      </c>
      <c r="T20" s="7">
        <v>0</v>
      </c>
      <c r="U20" s="7">
        <f t="shared" si="5"/>
        <v>0</v>
      </c>
      <c r="V20" s="7">
        <v>0</v>
      </c>
      <c r="W20" s="7">
        <f t="shared" si="6"/>
        <v>0</v>
      </c>
      <c r="X20" s="7">
        <v>8</v>
      </c>
      <c r="Y20" s="7">
        <f t="shared" si="7"/>
        <v>502</v>
      </c>
      <c r="Z20" s="7">
        <v>0</v>
      </c>
      <c r="AA20" s="7">
        <f t="shared" si="8"/>
        <v>0</v>
      </c>
      <c r="AB20" s="7">
        <v>0</v>
      </c>
      <c r="AC20" s="7">
        <f t="shared" si="9"/>
        <v>0</v>
      </c>
      <c r="AD20" s="7">
        <v>0</v>
      </c>
      <c r="AE20" s="7">
        <f t="shared" si="10"/>
        <v>0</v>
      </c>
      <c r="AF20" s="7">
        <v>0</v>
      </c>
      <c r="AG20" s="7">
        <f t="shared" si="11"/>
        <v>0</v>
      </c>
      <c r="AH20" s="7">
        <v>8</v>
      </c>
      <c r="AI20" s="7">
        <f t="shared" si="12"/>
        <v>150.6</v>
      </c>
      <c r="AJ20" s="7">
        <v>0</v>
      </c>
      <c r="AK20" s="7">
        <f t="shared" si="13"/>
        <v>0</v>
      </c>
      <c r="AL20" s="7">
        <v>0</v>
      </c>
      <c r="AM20" s="7">
        <f t="shared" si="14"/>
        <v>0</v>
      </c>
      <c r="AN20" s="7">
        <v>0</v>
      </c>
      <c r="AO20" s="7">
        <f t="shared" si="15"/>
        <v>0</v>
      </c>
      <c r="AP20" s="7">
        <v>0</v>
      </c>
      <c r="AQ20" s="7">
        <f t="shared" si="16"/>
        <v>0</v>
      </c>
      <c r="AR20" s="7">
        <f t="shared" si="17"/>
        <v>7818.5083333333341</v>
      </c>
      <c r="AS20" s="7">
        <v>0</v>
      </c>
      <c r="AT20" s="7">
        <v>0</v>
      </c>
      <c r="AU20" s="7">
        <f t="shared" si="18"/>
        <v>7818.5083333333341</v>
      </c>
      <c r="AV20" s="7">
        <v>308.8</v>
      </c>
      <c r="AW20" s="7">
        <v>0</v>
      </c>
      <c r="AX20" s="7">
        <v>75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f t="shared" si="19"/>
        <v>7434.7083333333339</v>
      </c>
      <c r="BI20" s="7">
        <f t="shared" si="20"/>
        <v>7818.5083333333341</v>
      </c>
      <c r="BJ20" s="7">
        <v>636.20000000000005</v>
      </c>
    </row>
    <row r="21" spans="1:62" x14ac:dyDescent="0.25">
      <c r="A21">
        <v>15</v>
      </c>
      <c r="B21" t="s">
        <v>113</v>
      </c>
      <c r="C21" t="s">
        <v>114</v>
      </c>
      <c r="D21" s="7" t="s">
        <v>115</v>
      </c>
      <c r="E21" s="7">
        <v>14</v>
      </c>
      <c r="F21" s="7">
        <v>0</v>
      </c>
      <c r="G21" s="7">
        <v>0</v>
      </c>
      <c r="H21" s="7">
        <v>502</v>
      </c>
      <c r="I21" s="7">
        <v>140</v>
      </c>
      <c r="J21" s="7">
        <v>0.38333333333333341</v>
      </c>
      <c r="K21" s="7">
        <f t="shared" si="0"/>
        <v>24.054166666666671</v>
      </c>
      <c r="L21" s="7">
        <v>0</v>
      </c>
      <c r="M21" s="7">
        <f t="shared" si="1"/>
        <v>0</v>
      </c>
      <c r="N21" s="7">
        <v>0</v>
      </c>
      <c r="O21" s="7">
        <f t="shared" si="2"/>
        <v>0</v>
      </c>
      <c r="P21" s="7">
        <v>1</v>
      </c>
      <c r="Q21" s="7">
        <f t="shared" si="3"/>
        <v>78.4375</v>
      </c>
      <c r="R21" s="7">
        <v>0</v>
      </c>
      <c r="S21" s="7">
        <f t="shared" si="4"/>
        <v>0</v>
      </c>
      <c r="T21" s="7">
        <v>0</v>
      </c>
      <c r="U21" s="7">
        <f t="shared" si="5"/>
        <v>0</v>
      </c>
      <c r="V21" s="7">
        <v>0</v>
      </c>
      <c r="W21" s="7">
        <f t="shared" si="6"/>
        <v>0</v>
      </c>
      <c r="X21" s="7">
        <v>8</v>
      </c>
      <c r="Y21" s="7">
        <f t="shared" si="7"/>
        <v>502</v>
      </c>
      <c r="Z21" s="7">
        <v>0</v>
      </c>
      <c r="AA21" s="7">
        <f t="shared" si="8"/>
        <v>0</v>
      </c>
      <c r="AB21" s="7">
        <v>0</v>
      </c>
      <c r="AC21" s="7">
        <f t="shared" si="9"/>
        <v>0</v>
      </c>
      <c r="AD21" s="7">
        <v>0</v>
      </c>
      <c r="AE21" s="7">
        <f t="shared" si="10"/>
        <v>0</v>
      </c>
      <c r="AF21" s="7">
        <v>0</v>
      </c>
      <c r="AG21" s="7">
        <f t="shared" si="11"/>
        <v>0</v>
      </c>
      <c r="AH21" s="7">
        <v>8</v>
      </c>
      <c r="AI21" s="7">
        <f t="shared" si="12"/>
        <v>150.6</v>
      </c>
      <c r="AJ21" s="7">
        <v>0</v>
      </c>
      <c r="AK21" s="7">
        <f t="shared" si="13"/>
        <v>0</v>
      </c>
      <c r="AL21" s="7">
        <v>0</v>
      </c>
      <c r="AM21" s="7">
        <f t="shared" si="14"/>
        <v>0</v>
      </c>
      <c r="AN21" s="7">
        <v>0</v>
      </c>
      <c r="AO21" s="7">
        <f t="shared" si="15"/>
        <v>0</v>
      </c>
      <c r="AP21" s="7">
        <v>0</v>
      </c>
      <c r="AQ21" s="7">
        <f t="shared" si="16"/>
        <v>0</v>
      </c>
      <c r="AR21" s="7">
        <f t="shared" si="17"/>
        <v>7874.9833333333336</v>
      </c>
      <c r="AS21" s="7">
        <v>0</v>
      </c>
      <c r="AT21" s="7">
        <v>0</v>
      </c>
      <c r="AU21" s="7">
        <f t="shared" si="18"/>
        <v>7874.9833333333336</v>
      </c>
      <c r="AV21" s="7">
        <v>308.8</v>
      </c>
      <c r="AW21" s="7">
        <v>0</v>
      </c>
      <c r="AX21" s="7">
        <v>75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f t="shared" si="19"/>
        <v>7491.1833333333334</v>
      </c>
      <c r="BI21" s="7">
        <f t="shared" si="20"/>
        <v>7874.9833333333336</v>
      </c>
      <c r="BJ21" s="7">
        <v>636.20000000000005</v>
      </c>
    </row>
    <row r="22" spans="1:62" x14ac:dyDescent="0.25">
      <c r="A22">
        <v>16</v>
      </c>
      <c r="B22" t="s">
        <v>116</v>
      </c>
      <c r="C22" t="s">
        <v>93</v>
      </c>
      <c r="D22" s="7" t="s">
        <v>117</v>
      </c>
      <c r="E22" s="7">
        <v>14</v>
      </c>
      <c r="F22" s="7">
        <v>0</v>
      </c>
      <c r="G22" s="7">
        <v>0</v>
      </c>
      <c r="H22" s="7">
        <v>502</v>
      </c>
      <c r="I22" s="7">
        <v>140</v>
      </c>
      <c r="J22" s="7">
        <v>0.55000000000000004</v>
      </c>
      <c r="K22" s="7">
        <f t="shared" si="0"/>
        <v>34.512500000000003</v>
      </c>
      <c r="L22" s="7">
        <v>0</v>
      </c>
      <c r="M22" s="7">
        <f t="shared" si="1"/>
        <v>0</v>
      </c>
      <c r="N22" s="7">
        <v>0</v>
      </c>
      <c r="O22" s="7">
        <f t="shared" si="2"/>
        <v>0</v>
      </c>
      <c r="P22" s="7">
        <v>0</v>
      </c>
      <c r="Q22" s="7">
        <f t="shared" si="3"/>
        <v>0</v>
      </c>
      <c r="R22" s="7">
        <v>0</v>
      </c>
      <c r="S22" s="7">
        <f t="shared" si="4"/>
        <v>0</v>
      </c>
      <c r="T22" s="7">
        <v>0</v>
      </c>
      <c r="U22" s="7">
        <f t="shared" si="5"/>
        <v>0</v>
      </c>
      <c r="V22" s="7">
        <v>0</v>
      </c>
      <c r="W22" s="7">
        <f t="shared" si="6"/>
        <v>0</v>
      </c>
      <c r="X22" s="7">
        <v>16</v>
      </c>
      <c r="Y22" s="7">
        <f t="shared" si="7"/>
        <v>1004</v>
      </c>
      <c r="Z22" s="7">
        <v>0</v>
      </c>
      <c r="AA22" s="7">
        <f t="shared" si="8"/>
        <v>0</v>
      </c>
      <c r="AB22" s="7">
        <v>0</v>
      </c>
      <c r="AC22" s="7">
        <f t="shared" si="9"/>
        <v>0</v>
      </c>
      <c r="AD22" s="7">
        <v>0</v>
      </c>
      <c r="AE22" s="7">
        <f t="shared" si="10"/>
        <v>0</v>
      </c>
      <c r="AF22" s="7">
        <v>0</v>
      </c>
      <c r="AG22" s="7">
        <f t="shared" si="11"/>
        <v>0</v>
      </c>
      <c r="AH22" s="7">
        <v>8</v>
      </c>
      <c r="AI22" s="7">
        <f t="shared" si="12"/>
        <v>150.6</v>
      </c>
      <c r="AJ22" s="7">
        <v>0</v>
      </c>
      <c r="AK22" s="7">
        <f t="shared" si="13"/>
        <v>0</v>
      </c>
      <c r="AL22" s="7">
        <v>0</v>
      </c>
      <c r="AM22" s="7">
        <f t="shared" si="14"/>
        <v>0</v>
      </c>
      <c r="AN22" s="7">
        <v>0</v>
      </c>
      <c r="AO22" s="7">
        <f t="shared" si="15"/>
        <v>0</v>
      </c>
      <c r="AP22" s="7">
        <v>0</v>
      </c>
      <c r="AQ22" s="7">
        <f t="shared" si="16"/>
        <v>0</v>
      </c>
      <c r="AR22" s="7">
        <f t="shared" si="17"/>
        <v>8288.0874999999996</v>
      </c>
      <c r="AS22" s="7">
        <v>0</v>
      </c>
      <c r="AT22" s="7">
        <v>0</v>
      </c>
      <c r="AU22" s="7">
        <f t="shared" si="18"/>
        <v>8288.0874999999996</v>
      </c>
      <c r="AV22" s="7">
        <v>308.8</v>
      </c>
      <c r="AW22" s="7">
        <v>0</v>
      </c>
      <c r="AX22" s="7">
        <v>50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f t="shared" si="19"/>
        <v>7929.2874999999995</v>
      </c>
      <c r="BI22" s="7">
        <f t="shared" si="20"/>
        <v>8288.0874999999996</v>
      </c>
      <c r="BJ22" s="7">
        <v>636.20000000000005</v>
      </c>
    </row>
    <row r="23" spans="1:62" x14ac:dyDescent="0.25">
      <c r="A23">
        <v>17</v>
      </c>
      <c r="B23" t="s">
        <v>118</v>
      </c>
      <c r="C23" t="s">
        <v>119</v>
      </c>
      <c r="D23" s="7" t="s">
        <v>91</v>
      </c>
      <c r="E23" s="7">
        <v>12.5</v>
      </c>
      <c r="F23" s="7">
        <v>0</v>
      </c>
      <c r="G23" s="7">
        <v>0</v>
      </c>
      <c r="H23" s="7">
        <v>502</v>
      </c>
      <c r="I23" s="7">
        <v>125</v>
      </c>
      <c r="J23" s="7">
        <v>2.416666666666667</v>
      </c>
      <c r="K23" s="7">
        <f t="shared" si="0"/>
        <v>151.64583333333334</v>
      </c>
      <c r="L23" s="7">
        <v>5.6166666666666663</v>
      </c>
      <c r="M23" s="7">
        <f t="shared" si="1"/>
        <v>352.44583333333333</v>
      </c>
      <c r="N23" s="7">
        <v>0</v>
      </c>
      <c r="O23" s="7">
        <f t="shared" si="2"/>
        <v>0</v>
      </c>
      <c r="P23" s="7">
        <v>0</v>
      </c>
      <c r="Q23" s="7">
        <f t="shared" si="3"/>
        <v>0</v>
      </c>
      <c r="R23" s="7">
        <v>0</v>
      </c>
      <c r="S23" s="7">
        <f t="shared" si="4"/>
        <v>0</v>
      </c>
      <c r="T23" s="7">
        <v>0</v>
      </c>
      <c r="U23" s="7">
        <f t="shared" si="5"/>
        <v>0</v>
      </c>
      <c r="V23" s="7">
        <v>0</v>
      </c>
      <c r="W23" s="7">
        <f t="shared" si="6"/>
        <v>0</v>
      </c>
      <c r="X23" s="7">
        <v>8</v>
      </c>
      <c r="Y23" s="7">
        <f t="shared" si="7"/>
        <v>502</v>
      </c>
      <c r="Z23" s="7">
        <v>0</v>
      </c>
      <c r="AA23" s="7">
        <f t="shared" si="8"/>
        <v>0</v>
      </c>
      <c r="AB23" s="7">
        <v>0</v>
      </c>
      <c r="AC23" s="7">
        <f t="shared" si="9"/>
        <v>0</v>
      </c>
      <c r="AD23" s="7">
        <v>0</v>
      </c>
      <c r="AE23" s="7">
        <f t="shared" si="10"/>
        <v>0</v>
      </c>
      <c r="AF23" s="7">
        <v>0</v>
      </c>
      <c r="AG23" s="7">
        <f t="shared" si="11"/>
        <v>0</v>
      </c>
      <c r="AH23" s="7">
        <v>0</v>
      </c>
      <c r="AI23" s="7">
        <f t="shared" si="12"/>
        <v>0</v>
      </c>
      <c r="AJ23" s="7">
        <v>0</v>
      </c>
      <c r="AK23" s="7">
        <f t="shared" si="13"/>
        <v>0</v>
      </c>
      <c r="AL23" s="7">
        <v>0</v>
      </c>
      <c r="AM23" s="7">
        <f t="shared" si="14"/>
        <v>0</v>
      </c>
      <c r="AN23" s="7">
        <v>0</v>
      </c>
      <c r="AO23" s="7">
        <f t="shared" si="15"/>
        <v>0</v>
      </c>
      <c r="AP23" s="7">
        <v>0</v>
      </c>
      <c r="AQ23" s="7">
        <f t="shared" si="16"/>
        <v>0</v>
      </c>
      <c r="AR23" s="7">
        <f t="shared" si="17"/>
        <v>6397.9083333333328</v>
      </c>
      <c r="AS23" s="7">
        <v>0</v>
      </c>
      <c r="AT23" s="7">
        <v>0</v>
      </c>
      <c r="AU23" s="7">
        <f t="shared" si="18"/>
        <v>6397.9083333333328</v>
      </c>
      <c r="AV23" s="7">
        <v>236.1</v>
      </c>
      <c r="AW23" s="7">
        <v>0</v>
      </c>
      <c r="AX23" s="7">
        <v>62.5</v>
      </c>
      <c r="AY23" s="7">
        <v>0</v>
      </c>
      <c r="AZ23" s="7">
        <v>0</v>
      </c>
      <c r="BA23" s="7">
        <v>257.66000000000003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f t="shared" si="19"/>
        <v>5841.6483333333326</v>
      </c>
      <c r="BI23" s="7">
        <f t="shared" si="20"/>
        <v>6397.9083333333328</v>
      </c>
      <c r="BJ23" s="7">
        <v>488.8</v>
      </c>
    </row>
    <row r="24" spans="1:62" x14ac:dyDescent="0.25">
      <c r="A24">
        <v>18</v>
      </c>
      <c r="B24" t="s">
        <v>120</v>
      </c>
      <c r="C24" t="s">
        <v>121</v>
      </c>
      <c r="D24" s="7" t="s">
        <v>122</v>
      </c>
      <c r="E24" s="7">
        <v>13</v>
      </c>
      <c r="F24" s="7">
        <v>1</v>
      </c>
      <c r="G24" s="7">
        <v>512</v>
      </c>
      <c r="H24" s="7">
        <v>502</v>
      </c>
      <c r="I24" s="7">
        <v>130</v>
      </c>
      <c r="J24" s="7">
        <v>0.1166666666666667</v>
      </c>
      <c r="K24" s="7">
        <f t="shared" si="0"/>
        <v>7.3208333333333355</v>
      </c>
      <c r="L24" s="7">
        <v>0</v>
      </c>
      <c r="M24" s="7">
        <f t="shared" si="1"/>
        <v>0</v>
      </c>
      <c r="N24" s="7">
        <v>0</v>
      </c>
      <c r="O24" s="7">
        <f t="shared" si="2"/>
        <v>0</v>
      </c>
      <c r="P24" s="7">
        <v>1.083333333333333</v>
      </c>
      <c r="Q24" s="7">
        <f t="shared" si="3"/>
        <v>84.973958333333314</v>
      </c>
      <c r="R24" s="7">
        <v>0</v>
      </c>
      <c r="S24" s="7">
        <f t="shared" si="4"/>
        <v>0</v>
      </c>
      <c r="T24" s="7">
        <v>0</v>
      </c>
      <c r="U24" s="7">
        <f t="shared" si="5"/>
        <v>0</v>
      </c>
      <c r="V24" s="7">
        <v>0</v>
      </c>
      <c r="W24" s="7">
        <f t="shared" si="6"/>
        <v>0</v>
      </c>
      <c r="X24" s="7">
        <v>8</v>
      </c>
      <c r="Y24" s="7">
        <f t="shared" si="7"/>
        <v>502</v>
      </c>
      <c r="Z24" s="7">
        <v>0</v>
      </c>
      <c r="AA24" s="7">
        <f t="shared" si="8"/>
        <v>0</v>
      </c>
      <c r="AB24" s="7">
        <v>0</v>
      </c>
      <c r="AC24" s="7">
        <f t="shared" si="9"/>
        <v>0</v>
      </c>
      <c r="AD24" s="7">
        <v>0</v>
      </c>
      <c r="AE24" s="7">
        <f t="shared" si="10"/>
        <v>0</v>
      </c>
      <c r="AF24" s="7">
        <v>0</v>
      </c>
      <c r="AG24" s="7">
        <f t="shared" si="11"/>
        <v>0</v>
      </c>
      <c r="AH24" s="7">
        <v>8</v>
      </c>
      <c r="AI24" s="7">
        <f t="shared" si="12"/>
        <v>150.6</v>
      </c>
      <c r="AJ24" s="7">
        <v>0</v>
      </c>
      <c r="AK24" s="7">
        <f t="shared" si="13"/>
        <v>0</v>
      </c>
      <c r="AL24" s="7">
        <v>0</v>
      </c>
      <c r="AM24" s="7">
        <f t="shared" si="14"/>
        <v>0</v>
      </c>
      <c r="AN24" s="7">
        <v>0</v>
      </c>
      <c r="AO24" s="7">
        <f t="shared" si="15"/>
        <v>0</v>
      </c>
      <c r="AP24" s="7">
        <v>0</v>
      </c>
      <c r="AQ24" s="7">
        <f t="shared" si="16"/>
        <v>0</v>
      </c>
      <c r="AR24" s="7">
        <f t="shared" si="17"/>
        <v>7898.2531250000002</v>
      </c>
      <c r="AS24" s="7">
        <v>0</v>
      </c>
      <c r="AT24" s="7">
        <v>0</v>
      </c>
      <c r="AU24" s="7">
        <f t="shared" si="18"/>
        <v>7898.2531250000002</v>
      </c>
      <c r="AV24" s="7">
        <v>308.8</v>
      </c>
      <c r="AW24" s="7">
        <v>0</v>
      </c>
      <c r="AX24" s="7">
        <v>75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f t="shared" si="19"/>
        <v>7514.453125</v>
      </c>
      <c r="BI24" s="7">
        <f t="shared" si="20"/>
        <v>7898.2531250000002</v>
      </c>
      <c r="BJ24" s="7">
        <v>636.20000000000005</v>
      </c>
    </row>
    <row r="25" spans="1:62" x14ac:dyDescent="0.25">
      <c r="A25">
        <v>19</v>
      </c>
      <c r="B25" t="s">
        <v>123</v>
      </c>
      <c r="C25" t="s">
        <v>124</v>
      </c>
      <c r="D25" s="7" t="s">
        <v>125</v>
      </c>
      <c r="E25" s="7">
        <v>14</v>
      </c>
      <c r="F25" s="7">
        <v>0</v>
      </c>
      <c r="G25" s="7">
        <v>0</v>
      </c>
      <c r="H25" s="7">
        <v>502</v>
      </c>
      <c r="I25" s="7">
        <v>140</v>
      </c>
      <c r="J25" s="7">
        <v>0.96666666666666667</v>
      </c>
      <c r="K25" s="7">
        <f t="shared" si="0"/>
        <v>60.658333333333331</v>
      </c>
      <c r="L25" s="7">
        <v>3.9333333333333331</v>
      </c>
      <c r="M25" s="7">
        <f t="shared" si="1"/>
        <v>246.81666666666666</v>
      </c>
      <c r="N25" s="7">
        <v>0</v>
      </c>
      <c r="O25" s="7">
        <f t="shared" si="2"/>
        <v>0</v>
      </c>
      <c r="P25" s="7">
        <v>0</v>
      </c>
      <c r="Q25" s="7">
        <f t="shared" si="3"/>
        <v>0</v>
      </c>
      <c r="R25" s="7">
        <v>0</v>
      </c>
      <c r="S25" s="7">
        <f t="shared" si="4"/>
        <v>0</v>
      </c>
      <c r="T25" s="7">
        <v>0</v>
      </c>
      <c r="U25" s="7">
        <f t="shared" si="5"/>
        <v>0</v>
      </c>
      <c r="V25" s="7">
        <v>0</v>
      </c>
      <c r="W25" s="7">
        <f t="shared" si="6"/>
        <v>0</v>
      </c>
      <c r="X25" s="7">
        <v>8</v>
      </c>
      <c r="Y25" s="7">
        <f t="shared" si="7"/>
        <v>502</v>
      </c>
      <c r="Z25" s="7">
        <v>0</v>
      </c>
      <c r="AA25" s="7">
        <f t="shared" si="8"/>
        <v>0</v>
      </c>
      <c r="AB25" s="7">
        <v>0</v>
      </c>
      <c r="AC25" s="7">
        <f t="shared" si="9"/>
        <v>0</v>
      </c>
      <c r="AD25" s="7">
        <v>0</v>
      </c>
      <c r="AE25" s="7">
        <f t="shared" si="10"/>
        <v>0</v>
      </c>
      <c r="AF25" s="7">
        <v>0</v>
      </c>
      <c r="AG25" s="7">
        <f t="shared" si="11"/>
        <v>0</v>
      </c>
      <c r="AH25" s="7">
        <v>8</v>
      </c>
      <c r="AI25" s="7">
        <f t="shared" si="12"/>
        <v>150.6</v>
      </c>
      <c r="AJ25" s="7">
        <v>0</v>
      </c>
      <c r="AK25" s="7">
        <f t="shared" si="13"/>
        <v>0</v>
      </c>
      <c r="AL25" s="7">
        <v>0</v>
      </c>
      <c r="AM25" s="7">
        <f t="shared" si="14"/>
        <v>0</v>
      </c>
      <c r="AN25" s="7">
        <v>0</v>
      </c>
      <c r="AO25" s="7">
        <f t="shared" si="15"/>
        <v>0</v>
      </c>
      <c r="AP25" s="7">
        <v>0</v>
      </c>
      <c r="AQ25" s="7">
        <f t="shared" si="16"/>
        <v>0</v>
      </c>
      <c r="AR25" s="7">
        <f t="shared" si="17"/>
        <v>7513.125</v>
      </c>
      <c r="AS25" s="7">
        <v>0</v>
      </c>
      <c r="AT25" s="7">
        <v>0</v>
      </c>
      <c r="AU25" s="7">
        <f t="shared" si="18"/>
        <v>7513.125</v>
      </c>
      <c r="AV25" s="7">
        <v>290.60000000000002</v>
      </c>
      <c r="AW25" s="7">
        <v>0</v>
      </c>
      <c r="AX25" s="7">
        <v>75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f t="shared" si="19"/>
        <v>7147.5249999999996</v>
      </c>
      <c r="BI25" s="7">
        <f t="shared" si="20"/>
        <v>7513.125</v>
      </c>
      <c r="BJ25" s="7">
        <v>599.29999999999995</v>
      </c>
    </row>
    <row r="26" spans="1:62" x14ac:dyDescent="0.25">
      <c r="A26">
        <v>20</v>
      </c>
      <c r="B26" t="s">
        <v>126</v>
      </c>
      <c r="C26" t="s">
        <v>127</v>
      </c>
      <c r="D26" s="7" t="s">
        <v>128</v>
      </c>
      <c r="E26" s="7">
        <v>12</v>
      </c>
      <c r="F26" s="7">
        <v>1</v>
      </c>
      <c r="G26" s="7">
        <v>512</v>
      </c>
      <c r="H26" s="7">
        <v>502</v>
      </c>
      <c r="I26" s="7">
        <v>120</v>
      </c>
      <c r="J26" s="7">
        <v>0</v>
      </c>
      <c r="K26" s="7">
        <f t="shared" si="0"/>
        <v>0</v>
      </c>
      <c r="L26" s="7">
        <v>0</v>
      </c>
      <c r="M26" s="7">
        <f t="shared" si="1"/>
        <v>0</v>
      </c>
      <c r="N26" s="7">
        <v>0</v>
      </c>
      <c r="O26" s="7">
        <f t="shared" si="2"/>
        <v>0</v>
      </c>
      <c r="P26" s="7">
        <v>4</v>
      </c>
      <c r="Q26" s="7">
        <f t="shared" si="3"/>
        <v>313.75</v>
      </c>
      <c r="R26" s="7">
        <v>0</v>
      </c>
      <c r="S26" s="7">
        <f t="shared" si="4"/>
        <v>0</v>
      </c>
      <c r="T26" s="7">
        <v>0</v>
      </c>
      <c r="U26" s="7">
        <f t="shared" si="5"/>
        <v>0</v>
      </c>
      <c r="V26" s="7">
        <v>0</v>
      </c>
      <c r="W26" s="7">
        <f t="shared" si="6"/>
        <v>0</v>
      </c>
      <c r="X26" s="7">
        <v>16</v>
      </c>
      <c r="Y26" s="7">
        <f t="shared" si="7"/>
        <v>1004</v>
      </c>
      <c r="Z26" s="7">
        <v>0</v>
      </c>
      <c r="AA26" s="7">
        <f t="shared" si="8"/>
        <v>0</v>
      </c>
      <c r="AB26" s="7">
        <v>0</v>
      </c>
      <c r="AC26" s="7">
        <f t="shared" si="9"/>
        <v>0</v>
      </c>
      <c r="AD26" s="7">
        <v>0</v>
      </c>
      <c r="AE26" s="7">
        <f t="shared" si="10"/>
        <v>0</v>
      </c>
      <c r="AF26" s="7">
        <v>0</v>
      </c>
      <c r="AG26" s="7">
        <f t="shared" si="11"/>
        <v>0</v>
      </c>
      <c r="AH26" s="7">
        <v>8</v>
      </c>
      <c r="AI26" s="7">
        <f t="shared" si="12"/>
        <v>150.6</v>
      </c>
      <c r="AJ26" s="7">
        <v>0</v>
      </c>
      <c r="AK26" s="7">
        <f t="shared" si="13"/>
        <v>0</v>
      </c>
      <c r="AL26" s="7">
        <v>0</v>
      </c>
      <c r="AM26" s="7">
        <f t="shared" si="14"/>
        <v>0</v>
      </c>
      <c r="AN26" s="7">
        <v>0</v>
      </c>
      <c r="AO26" s="7">
        <f t="shared" si="15"/>
        <v>0</v>
      </c>
      <c r="AP26" s="7">
        <v>0</v>
      </c>
      <c r="AQ26" s="7">
        <f t="shared" si="16"/>
        <v>0</v>
      </c>
      <c r="AR26" s="7">
        <f t="shared" si="17"/>
        <v>8124.35</v>
      </c>
      <c r="AS26" s="7">
        <v>0</v>
      </c>
      <c r="AT26" s="7">
        <v>0</v>
      </c>
      <c r="AU26" s="7">
        <f t="shared" si="18"/>
        <v>8124.35</v>
      </c>
      <c r="AV26" s="7">
        <v>272.5</v>
      </c>
      <c r="AW26" s="7">
        <v>0</v>
      </c>
      <c r="AX26" s="7">
        <v>100</v>
      </c>
      <c r="AY26" s="7">
        <v>0</v>
      </c>
      <c r="AZ26" s="7">
        <v>669.1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f t="shared" si="19"/>
        <v>7082.75</v>
      </c>
      <c r="BI26" s="7">
        <f t="shared" si="20"/>
        <v>8124.35</v>
      </c>
      <c r="BJ26" s="7">
        <v>599.29999999999995</v>
      </c>
    </row>
    <row r="27" spans="1:62" x14ac:dyDescent="0.25">
      <c r="A27">
        <v>21</v>
      </c>
      <c r="B27" t="s">
        <v>129</v>
      </c>
      <c r="C27" t="s">
        <v>93</v>
      </c>
      <c r="D27" s="7" t="s">
        <v>130</v>
      </c>
      <c r="E27" s="7">
        <v>13</v>
      </c>
      <c r="F27" s="7">
        <v>0</v>
      </c>
      <c r="G27" s="7">
        <v>0</v>
      </c>
      <c r="H27" s="7">
        <v>502</v>
      </c>
      <c r="I27" s="7">
        <v>130</v>
      </c>
      <c r="J27" s="7">
        <v>1.1833333333333329</v>
      </c>
      <c r="K27" s="7">
        <f t="shared" si="0"/>
        <v>74.254166666666634</v>
      </c>
      <c r="L27" s="7">
        <v>0</v>
      </c>
      <c r="M27" s="7">
        <f t="shared" si="1"/>
        <v>0</v>
      </c>
      <c r="N27" s="7">
        <v>0</v>
      </c>
      <c r="O27" s="7">
        <f t="shared" si="2"/>
        <v>0</v>
      </c>
      <c r="P27" s="7">
        <v>0</v>
      </c>
      <c r="Q27" s="7">
        <f t="shared" si="3"/>
        <v>0</v>
      </c>
      <c r="R27" s="7">
        <v>0</v>
      </c>
      <c r="S27" s="7">
        <f t="shared" si="4"/>
        <v>0</v>
      </c>
      <c r="T27" s="7">
        <v>0</v>
      </c>
      <c r="U27" s="7">
        <f t="shared" si="5"/>
        <v>0</v>
      </c>
      <c r="V27" s="7">
        <v>0</v>
      </c>
      <c r="W27" s="7">
        <f t="shared" si="6"/>
        <v>0</v>
      </c>
      <c r="X27" s="7">
        <v>15.96666666666667</v>
      </c>
      <c r="Y27" s="7">
        <f t="shared" si="7"/>
        <v>1001.9083333333335</v>
      </c>
      <c r="Z27" s="7">
        <v>0</v>
      </c>
      <c r="AA27" s="7">
        <f t="shared" si="8"/>
        <v>0</v>
      </c>
      <c r="AB27" s="7">
        <v>0</v>
      </c>
      <c r="AC27" s="7">
        <f t="shared" si="9"/>
        <v>0</v>
      </c>
      <c r="AD27" s="7">
        <v>0</v>
      </c>
      <c r="AE27" s="7">
        <f t="shared" si="10"/>
        <v>0</v>
      </c>
      <c r="AF27" s="7">
        <v>0</v>
      </c>
      <c r="AG27" s="7">
        <f t="shared" si="11"/>
        <v>0</v>
      </c>
      <c r="AH27" s="7">
        <v>8</v>
      </c>
      <c r="AI27" s="7">
        <f t="shared" si="12"/>
        <v>150.6</v>
      </c>
      <c r="AJ27" s="7">
        <v>0</v>
      </c>
      <c r="AK27" s="7">
        <f t="shared" si="13"/>
        <v>0</v>
      </c>
      <c r="AL27" s="7">
        <v>0</v>
      </c>
      <c r="AM27" s="7">
        <f t="shared" si="14"/>
        <v>0</v>
      </c>
      <c r="AN27" s="7">
        <v>0</v>
      </c>
      <c r="AO27" s="7">
        <f t="shared" si="15"/>
        <v>0</v>
      </c>
      <c r="AP27" s="7">
        <v>0</v>
      </c>
      <c r="AQ27" s="7">
        <f t="shared" si="16"/>
        <v>0</v>
      </c>
      <c r="AR27" s="7">
        <f t="shared" si="17"/>
        <v>7734.2541666666675</v>
      </c>
      <c r="AS27" s="7">
        <v>0</v>
      </c>
      <c r="AT27" s="7">
        <v>0</v>
      </c>
      <c r="AU27" s="7">
        <f t="shared" si="18"/>
        <v>7734.2541666666675</v>
      </c>
      <c r="AV27" s="7">
        <v>272.5</v>
      </c>
      <c r="AW27" s="7">
        <v>0</v>
      </c>
      <c r="AX27" s="7">
        <v>75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175</v>
      </c>
      <c r="BF27" s="7">
        <v>0</v>
      </c>
      <c r="BG27" s="7">
        <f t="shared" si="19"/>
        <v>7211.7541666666675</v>
      </c>
      <c r="BI27" s="7">
        <f t="shared" si="20"/>
        <v>7734.2541666666675</v>
      </c>
      <c r="BJ27" s="7">
        <v>562.5</v>
      </c>
    </row>
    <row r="28" spans="1:62" x14ac:dyDescent="0.25">
      <c r="A28">
        <v>22</v>
      </c>
      <c r="B28" t="s">
        <v>131</v>
      </c>
      <c r="C28" t="s">
        <v>93</v>
      </c>
      <c r="D28" s="7" t="s">
        <v>117</v>
      </c>
      <c r="E28" s="7">
        <v>14</v>
      </c>
      <c r="F28" s="7">
        <v>0</v>
      </c>
      <c r="G28" s="7">
        <v>0</v>
      </c>
      <c r="H28" s="7">
        <v>502</v>
      </c>
      <c r="I28" s="7">
        <v>140</v>
      </c>
      <c r="J28" s="7">
        <v>0</v>
      </c>
      <c r="K28" s="7">
        <f t="shared" si="0"/>
        <v>0</v>
      </c>
      <c r="L28" s="7">
        <v>0</v>
      </c>
      <c r="M28" s="7">
        <f t="shared" si="1"/>
        <v>0</v>
      </c>
      <c r="N28" s="7">
        <v>0</v>
      </c>
      <c r="O28" s="7">
        <f t="shared" si="2"/>
        <v>0</v>
      </c>
      <c r="P28" s="7">
        <v>0</v>
      </c>
      <c r="Q28" s="7">
        <f t="shared" si="3"/>
        <v>0</v>
      </c>
      <c r="R28" s="7">
        <v>0</v>
      </c>
      <c r="S28" s="7">
        <f t="shared" si="4"/>
        <v>0</v>
      </c>
      <c r="T28" s="7">
        <v>0</v>
      </c>
      <c r="U28" s="7">
        <f t="shared" si="5"/>
        <v>0</v>
      </c>
      <c r="V28" s="7">
        <v>0</v>
      </c>
      <c r="W28" s="7">
        <f t="shared" si="6"/>
        <v>0</v>
      </c>
      <c r="X28" s="7">
        <v>16</v>
      </c>
      <c r="Y28" s="7">
        <f t="shared" si="7"/>
        <v>1004</v>
      </c>
      <c r="Z28" s="7">
        <v>0</v>
      </c>
      <c r="AA28" s="7">
        <f t="shared" si="8"/>
        <v>0</v>
      </c>
      <c r="AB28" s="7">
        <v>0</v>
      </c>
      <c r="AC28" s="7">
        <f t="shared" si="9"/>
        <v>0</v>
      </c>
      <c r="AD28" s="7">
        <v>0</v>
      </c>
      <c r="AE28" s="7">
        <f t="shared" si="10"/>
        <v>0</v>
      </c>
      <c r="AF28" s="7">
        <v>0</v>
      </c>
      <c r="AG28" s="7">
        <f t="shared" si="11"/>
        <v>0</v>
      </c>
      <c r="AH28" s="7">
        <v>8</v>
      </c>
      <c r="AI28" s="7">
        <f t="shared" si="12"/>
        <v>150.6</v>
      </c>
      <c r="AJ28" s="7">
        <v>0</v>
      </c>
      <c r="AK28" s="7">
        <f t="shared" si="13"/>
        <v>0</v>
      </c>
      <c r="AL28" s="7">
        <v>0</v>
      </c>
      <c r="AM28" s="7">
        <f t="shared" si="14"/>
        <v>0</v>
      </c>
      <c r="AN28" s="7">
        <v>0</v>
      </c>
      <c r="AO28" s="7">
        <f t="shared" si="15"/>
        <v>0</v>
      </c>
      <c r="AP28" s="7">
        <v>0</v>
      </c>
      <c r="AQ28" s="7">
        <f t="shared" si="16"/>
        <v>0</v>
      </c>
      <c r="AR28" s="7">
        <f t="shared" si="17"/>
        <v>8322.6</v>
      </c>
      <c r="AS28" s="7">
        <v>0</v>
      </c>
      <c r="AT28" s="7">
        <v>0</v>
      </c>
      <c r="AU28" s="7">
        <f t="shared" si="18"/>
        <v>8322.6</v>
      </c>
      <c r="AV28" s="7">
        <v>290.7</v>
      </c>
      <c r="AW28" s="7">
        <v>0</v>
      </c>
      <c r="AX28" s="7">
        <v>75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f t="shared" si="19"/>
        <v>7956.9000000000005</v>
      </c>
      <c r="BI28" s="7">
        <f t="shared" si="20"/>
        <v>8322.6</v>
      </c>
      <c r="BJ28" s="7">
        <v>636.20000000000005</v>
      </c>
    </row>
    <row r="29" spans="1:62" x14ac:dyDescent="0.25">
      <c r="A29">
        <v>23</v>
      </c>
      <c r="B29" t="s">
        <v>132</v>
      </c>
      <c r="C29" t="s">
        <v>133</v>
      </c>
      <c r="D29" s="7" t="s">
        <v>134</v>
      </c>
      <c r="E29" s="7">
        <v>13</v>
      </c>
      <c r="F29" s="7">
        <v>0</v>
      </c>
      <c r="G29" s="7">
        <v>0</v>
      </c>
      <c r="H29" s="7">
        <v>502</v>
      </c>
      <c r="I29" s="7">
        <v>130</v>
      </c>
      <c r="J29" s="7">
        <v>0.93333333333333335</v>
      </c>
      <c r="K29" s="7">
        <f t="shared" si="0"/>
        <v>58.56666666666667</v>
      </c>
      <c r="L29" s="7">
        <v>2</v>
      </c>
      <c r="M29" s="7">
        <f t="shared" si="1"/>
        <v>125.5</v>
      </c>
      <c r="N29" s="7">
        <v>0</v>
      </c>
      <c r="O29" s="7">
        <f t="shared" si="2"/>
        <v>0</v>
      </c>
      <c r="P29" s="7">
        <v>2</v>
      </c>
      <c r="Q29" s="7">
        <f t="shared" si="3"/>
        <v>156.875</v>
      </c>
      <c r="R29" s="7">
        <v>0</v>
      </c>
      <c r="S29" s="7">
        <f t="shared" si="4"/>
        <v>0</v>
      </c>
      <c r="T29" s="7">
        <v>0</v>
      </c>
      <c r="U29" s="7">
        <f t="shared" si="5"/>
        <v>0</v>
      </c>
      <c r="V29" s="7">
        <v>0</v>
      </c>
      <c r="W29" s="7">
        <f t="shared" si="6"/>
        <v>0</v>
      </c>
      <c r="X29" s="7">
        <v>16</v>
      </c>
      <c r="Y29" s="7">
        <f t="shared" si="7"/>
        <v>1004</v>
      </c>
      <c r="Z29" s="7">
        <v>4</v>
      </c>
      <c r="AA29" s="7">
        <f t="shared" si="8"/>
        <v>652.6</v>
      </c>
      <c r="AB29" s="7">
        <v>0</v>
      </c>
      <c r="AC29" s="7">
        <f t="shared" si="9"/>
        <v>0</v>
      </c>
      <c r="AD29" s="7">
        <v>0</v>
      </c>
      <c r="AE29" s="7">
        <f t="shared" si="10"/>
        <v>0</v>
      </c>
      <c r="AF29" s="7">
        <v>0</v>
      </c>
      <c r="AG29" s="7">
        <f t="shared" si="11"/>
        <v>0</v>
      </c>
      <c r="AH29" s="7">
        <v>6.85</v>
      </c>
      <c r="AI29" s="7">
        <f t="shared" si="12"/>
        <v>128.95124999999999</v>
      </c>
      <c r="AJ29" s="7">
        <v>0</v>
      </c>
      <c r="AK29" s="7">
        <f t="shared" si="13"/>
        <v>0</v>
      </c>
      <c r="AL29" s="7">
        <v>0</v>
      </c>
      <c r="AM29" s="7">
        <f t="shared" si="14"/>
        <v>0</v>
      </c>
      <c r="AN29" s="7">
        <v>0</v>
      </c>
      <c r="AO29" s="7">
        <f t="shared" si="15"/>
        <v>0</v>
      </c>
      <c r="AP29" s="7">
        <v>0</v>
      </c>
      <c r="AQ29" s="7">
        <f t="shared" si="16"/>
        <v>0</v>
      </c>
      <c r="AR29" s="7">
        <f t="shared" si="17"/>
        <v>8414.3595833333329</v>
      </c>
      <c r="AS29" s="7">
        <v>0</v>
      </c>
      <c r="AT29" s="7">
        <v>0</v>
      </c>
      <c r="AU29" s="7">
        <f t="shared" si="18"/>
        <v>8414.3595833333329</v>
      </c>
      <c r="AV29" s="7">
        <v>308.89999999999998</v>
      </c>
      <c r="AW29" s="7">
        <v>0</v>
      </c>
      <c r="AX29" s="7">
        <v>87.5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175</v>
      </c>
      <c r="BG29" s="7">
        <f t="shared" si="19"/>
        <v>7842.9595833333333</v>
      </c>
      <c r="BI29" s="7">
        <f t="shared" si="20"/>
        <v>8414.3595833333329</v>
      </c>
      <c r="BJ29" s="7">
        <v>636.20000000000005</v>
      </c>
    </row>
    <row r="30" spans="1:62" x14ac:dyDescent="0.25">
      <c r="A30">
        <v>24</v>
      </c>
      <c r="B30" t="s">
        <v>135</v>
      </c>
      <c r="C30" t="s">
        <v>136</v>
      </c>
      <c r="D30" s="7" t="s">
        <v>91</v>
      </c>
      <c r="E30" s="7">
        <v>11</v>
      </c>
      <c r="F30" s="7">
        <v>0</v>
      </c>
      <c r="G30" s="7">
        <v>0</v>
      </c>
      <c r="H30" s="7">
        <v>502</v>
      </c>
      <c r="I30" s="7">
        <v>110</v>
      </c>
      <c r="J30" s="7">
        <v>2.15</v>
      </c>
      <c r="K30" s="7">
        <f t="shared" si="0"/>
        <v>134.91249999999999</v>
      </c>
      <c r="L30" s="7">
        <v>0.76666666666666672</v>
      </c>
      <c r="M30" s="7">
        <f t="shared" si="1"/>
        <v>48.108333333333334</v>
      </c>
      <c r="N30" s="7">
        <v>0</v>
      </c>
      <c r="O30" s="7">
        <f t="shared" si="2"/>
        <v>0</v>
      </c>
      <c r="P30" s="7">
        <v>0</v>
      </c>
      <c r="Q30" s="7">
        <f t="shared" si="3"/>
        <v>0</v>
      </c>
      <c r="R30" s="7">
        <v>0</v>
      </c>
      <c r="S30" s="7">
        <f t="shared" si="4"/>
        <v>0</v>
      </c>
      <c r="T30" s="7">
        <v>0</v>
      </c>
      <c r="U30" s="7">
        <f t="shared" si="5"/>
        <v>0</v>
      </c>
      <c r="V30" s="7">
        <v>0</v>
      </c>
      <c r="W30" s="7">
        <f t="shared" si="6"/>
        <v>0</v>
      </c>
      <c r="X30" s="7">
        <v>8</v>
      </c>
      <c r="Y30" s="7">
        <f t="shared" si="7"/>
        <v>502</v>
      </c>
      <c r="Z30" s="7">
        <v>0</v>
      </c>
      <c r="AA30" s="7">
        <f t="shared" si="8"/>
        <v>0</v>
      </c>
      <c r="AB30" s="7">
        <v>0</v>
      </c>
      <c r="AC30" s="7">
        <f t="shared" si="9"/>
        <v>0</v>
      </c>
      <c r="AD30" s="7">
        <v>0</v>
      </c>
      <c r="AE30" s="7">
        <f t="shared" si="10"/>
        <v>0</v>
      </c>
      <c r="AF30" s="7">
        <v>0</v>
      </c>
      <c r="AG30" s="7">
        <f t="shared" si="11"/>
        <v>0</v>
      </c>
      <c r="AH30" s="7">
        <v>0</v>
      </c>
      <c r="AI30" s="7">
        <f t="shared" si="12"/>
        <v>0</v>
      </c>
      <c r="AJ30" s="7">
        <v>0</v>
      </c>
      <c r="AK30" s="7">
        <f t="shared" si="13"/>
        <v>0</v>
      </c>
      <c r="AL30" s="7">
        <v>0</v>
      </c>
      <c r="AM30" s="7">
        <f t="shared" si="14"/>
        <v>0</v>
      </c>
      <c r="AN30" s="7">
        <v>0</v>
      </c>
      <c r="AO30" s="7">
        <f t="shared" si="15"/>
        <v>0</v>
      </c>
      <c r="AP30" s="7">
        <v>0</v>
      </c>
      <c r="AQ30" s="7">
        <f t="shared" si="16"/>
        <v>0</v>
      </c>
      <c r="AR30" s="7">
        <f t="shared" si="17"/>
        <v>5950.979166666667</v>
      </c>
      <c r="AS30" s="7">
        <v>0</v>
      </c>
      <c r="AT30" s="7">
        <v>0</v>
      </c>
      <c r="AU30" s="7">
        <f t="shared" si="18"/>
        <v>5950.979166666667</v>
      </c>
      <c r="AV30" s="7">
        <v>218</v>
      </c>
      <c r="AW30" s="7">
        <v>0</v>
      </c>
      <c r="AX30" s="7">
        <v>50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f t="shared" si="19"/>
        <v>5682.979166666667</v>
      </c>
      <c r="BI30" s="7">
        <f t="shared" si="20"/>
        <v>5950.979166666667</v>
      </c>
      <c r="BJ30" s="7">
        <v>452</v>
      </c>
    </row>
    <row r="31" spans="1:62" x14ac:dyDescent="0.25">
      <c r="A31">
        <v>25</v>
      </c>
      <c r="B31" t="s">
        <v>137</v>
      </c>
      <c r="C31" t="s">
        <v>93</v>
      </c>
      <c r="D31" s="7" t="s">
        <v>117</v>
      </c>
      <c r="E31" s="7">
        <v>12</v>
      </c>
      <c r="F31" s="7">
        <v>0</v>
      </c>
      <c r="G31" s="7">
        <v>0</v>
      </c>
      <c r="H31" s="7">
        <v>502</v>
      </c>
      <c r="I31" s="7">
        <v>120</v>
      </c>
      <c r="J31" s="7">
        <v>0</v>
      </c>
      <c r="K31" s="7">
        <f t="shared" si="0"/>
        <v>0</v>
      </c>
      <c r="L31" s="7">
        <v>0</v>
      </c>
      <c r="M31" s="7">
        <f t="shared" si="1"/>
        <v>0</v>
      </c>
      <c r="N31" s="7">
        <v>0</v>
      </c>
      <c r="O31" s="7">
        <f t="shared" si="2"/>
        <v>0</v>
      </c>
      <c r="P31" s="7">
        <v>0</v>
      </c>
      <c r="Q31" s="7">
        <f t="shared" si="3"/>
        <v>0</v>
      </c>
      <c r="R31" s="7">
        <v>0</v>
      </c>
      <c r="S31" s="7">
        <f t="shared" si="4"/>
        <v>0</v>
      </c>
      <c r="T31" s="7">
        <v>0</v>
      </c>
      <c r="U31" s="7">
        <f t="shared" si="5"/>
        <v>0</v>
      </c>
      <c r="V31" s="7">
        <v>0</v>
      </c>
      <c r="W31" s="7">
        <f t="shared" si="6"/>
        <v>0</v>
      </c>
      <c r="X31" s="7">
        <v>8</v>
      </c>
      <c r="Y31" s="7">
        <f t="shared" si="7"/>
        <v>502</v>
      </c>
      <c r="Z31" s="7">
        <v>0</v>
      </c>
      <c r="AA31" s="7">
        <f t="shared" si="8"/>
        <v>0</v>
      </c>
      <c r="AB31" s="7">
        <v>0</v>
      </c>
      <c r="AC31" s="7">
        <f t="shared" si="9"/>
        <v>0</v>
      </c>
      <c r="AD31" s="7">
        <v>0</v>
      </c>
      <c r="AE31" s="7">
        <f t="shared" si="10"/>
        <v>0</v>
      </c>
      <c r="AF31" s="7">
        <v>0</v>
      </c>
      <c r="AG31" s="7">
        <f t="shared" si="11"/>
        <v>0</v>
      </c>
      <c r="AH31" s="7">
        <v>8</v>
      </c>
      <c r="AI31" s="7">
        <f t="shared" si="12"/>
        <v>150.6</v>
      </c>
      <c r="AJ31" s="7">
        <v>0</v>
      </c>
      <c r="AK31" s="7">
        <f t="shared" si="13"/>
        <v>0</v>
      </c>
      <c r="AL31" s="7">
        <v>0</v>
      </c>
      <c r="AM31" s="7">
        <f t="shared" si="14"/>
        <v>0</v>
      </c>
      <c r="AN31" s="7">
        <v>0</v>
      </c>
      <c r="AO31" s="7">
        <f t="shared" si="15"/>
        <v>0</v>
      </c>
      <c r="AP31" s="7">
        <v>0</v>
      </c>
      <c r="AQ31" s="7">
        <f t="shared" si="16"/>
        <v>0</v>
      </c>
      <c r="AR31" s="7">
        <f t="shared" si="17"/>
        <v>6796.6</v>
      </c>
      <c r="AS31" s="7">
        <v>0</v>
      </c>
      <c r="AT31" s="7">
        <v>0</v>
      </c>
      <c r="AU31" s="7">
        <f t="shared" si="18"/>
        <v>6796.6</v>
      </c>
      <c r="AV31" s="7">
        <v>254.3</v>
      </c>
      <c r="AW31" s="7">
        <v>0</v>
      </c>
      <c r="AX31" s="7">
        <v>37.5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f t="shared" si="19"/>
        <v>6504.8</v>
      </c>
      <c r="BI31" s="7">
        <f t="shared" si="20"/>
        <v>6796.6</v>
      </c>
      <c r="BJ31" s="7">
        <v>525.70000000000005</v>
      </c>
    </row>
    <row r="32" spans="1:62" x14ac:dyDescent="0.25">
      <c r="A32">
        <v>26</v>
      </c>
      <c r="B32" t="s">
        <v>138</v>
      </c>
      <c r="C32" t="s">
        <v>139</v>
      </c>
      <c r="D32" s="7" t="s">
        <v>140</v>
      </c>
      <c r="E32" s="7">
        <v>0</v>
      </c>
      <c r="F32" s="7">
        <v>0</v>
      </c>
      <c r="G32" s="7">
        <v>0</v>
      </c>
      <c r="H32" s="7">
        <v>502</v>
      </c>
      <c r="I32" s="7">
        <v>0</v>
      </c>
      <c r="J32" s="7">
        <v>0</v>
      </c>
      <c r="K32" s="7">
        <f t="shared" si="0"/>
        <v>0</v>
      </c>
      <c r="L32" s="7">
        <v>0</v>
      </c>
      <c r="M32" s="7">
        <f t="shared" si="1"/>
        <v>0</v>
      </c>
      <c r="N32" s="7">
        <v>0</v>
      </c>
      <c r="O32" s="7">
        <f t="shared" si="2"/>
        <v>0</v>
      </c>
      <c r="P32" s="7">
        <v>0</v>
      </c>
      <c r="Q32" s="7">
        <f t="shared" si="3"/>
        <v>0</v>
      </c>
      <c r="R32" s="7">
        <v>0</v>
      </c>
      <c r="S32" s="7">
        <f t="shared" si="4"/>
        <v>0</v>
      </c>
      <c r="T32" s="7">
        <v>0</v>
      </c>
      <c r="U32" s="7">
        <f t="shared" si="5"/>
        <v>0</v>
      </c>
      <c r="V32" s="7">
        <v>0</v>
      </c>
      <c r="W32" s="7">
        <f t="shared" si="6"/>
        <v>0</v>
      </c>
      <c r="X32" s="7">
        <v>0</v>
      </c>
      <c r="Y32" s="7">
        <f t="shared" si="7"/>
        <v>0</v>
      </c>
      <c r="Z32" s="7">
        <v>0</v>
      </c>
      <c r="AA32" s="7">
        <f t="shared" si="8"/>
        <v>0</v>
      </c>
      <c r="AB32" s="7">
        <v>0</v>
      </c>
      <c r="AC32" s="7">
        <f t="shared" si="9"/>
        <v>0</v>
      </c>
      <c r="AD32" s="7">
        <v>0</v>
      </c>
      <c r="AE32" s="7">
        <f t="shared" si="10"/>
        <v>0</v>
      </c>
      <c r="AF32" s="7">
        <v>0</v>
      </c>
      <c r="AG32" s="7">
        <f t="shared" si="11"/>
        <v>0</v>
      </c>
      <c r="AH32" s="7">
        <v>0</v>
      </c>
      <c r="AI32" s="7">
        <f t="shared" si="12"/>
        <v>0</v>
      </c>
      <c r="AJ32" s="7">
        <v>0</v>
      </c>
      <c r="AK32" s="7">
        <f t="shared" si="13"/>
        <v>0</v>
      </c>
      <c r="AL32" s="7">
        <v>0</v>
      </c>
      <c r="AM32" s="7">
        <f t="shared" si="14"/>
        <v>0</v>
      </c>
      <c r="AN32" s="7">
        <v>0</v>
      </c>
      <c r="AO32" s="7">
        <f t="shared" si="15"/>
        <v>0</v>
      </c>
      <c r="AP32" s="7">
        <v>0</v>
      </c>
      <c r="AQ32" s="7">
        <f t="shared" si="16"/>
        <v>0</v>
      </c>
      <c r="AR32" s="7">
        <f t="shared" si="17"/>
        <v>0</v>
      </c>
      <c r="AS32" s="7">
        <v>0</v>
      </c>
      <c r="AT32" s="7">
        <v>0</v>
      </c>
      <c r="AU32" s="7">
        <f t="shared" si="18"/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f t="shared" si="19"/>
        <v>0</v>
      </c>
      <c r="BI32" s="7">
        <f t="shared" si="20"/>
        <v>0</v>
      </c>
      <c r="BJ32" s="7">
        <v>0</v>
      </c>
    </row>
    <row r="33" spans="1:62" x14ac:dyDescent="0.25">
      <c r="A33">
        <v>27</v>
      </c>
      <c r="B33" t="s">
        <v>141</v>
      </c>
      <c r="C33" t="s">
        <v>142</v>
      </c>
      <c r="D33" s="7" t="s">
        <v>143</v>
      </c>
      <c r="E33" s="7">
        <v>13</v>
      </c>
      <c r="F33" s="7">
        <v>1</v>
      </c>
      <c r="G33" s="7">
        <v>512</v>
      </c>
      <c r="H33" s="7">
        <v>502</v>
      </c>
      <c r="I33" s="7">
        <v>130</v>
      </c>
      <c r="J33" s="7">
        <v>1.05</v>
      </c>
      <c r="K33" s="7">
        <f t="shared" si="0"/>
        <v>65.887500000000003</v>
      </c>
      <c r="L33" s="7">
        <v>0</v>
      </c>
      <c r="M33" s="7">
        <f t="shared" si="1"/>
        <v>0</v>
      </c>
      <c r="N33" s="7">
        <v>0</v>
      </c>
      <c r="O33" s="7">
        <f t="shared" si="2"/>
        <v>0</v>
      </c>
      <c r="P33" s="7">
        <v>3</v>
      </c>
      <c r="Q33" s="7">
        <f t="shared" si="3"/>
        <v>235.3125</v>
      </c>
      <c r="R33" s="7">
        <v>0</v>
      </c>
      <c r="S33" s="7">
        <f t="shared" si="4"/>
        <v>0</v>
      </c>
      <c r="T33" s="7">
        <v>0</v>
      </c>
      <c r="U33" s="7">
        <f t="shared" si="5"/>
        <v>0</v>
      </c>
      <c r="V33" s="7">
        <v>0</v>
      </c>
      <c r="W33" s="7">
        <f t="shared" si="6"/>
        <v>0</v>
      </c>
      <c r="X33" s="7">
        <v>7.8666666666666663</v>
      </c>
      <c r="Y33" s="7">
        <f t="shared" si="7"/>
        <v>493.63333333333333</v>
      </c>
      <c r="Z33" s="7">
        <v>0</v>
      </c>
      <c r="AA33" s="7">
        <f t="shared" si="8"/>
        <v>0</v>
      </c>
      <c r="AB33" s="7">
        <v>0</v>
      </c>
      <c r="AC33" s="7">
        <f t="shared" si="9"/>
        <v>0</v>
      </c>
      <c r="AD33" s="7">
        <v>0</v>
      </c>
      <c r="AE33" s="7">
        <f t="shared" si="10"/>
        <v>0</v>
      </c>
      <c r="AF33" s="7">
        <v>0</v>
      </c>
      <c r="AG33" s="7">
        <f t="shared" si="11"/>
        <v>0</v>
      </c>
      <c r="AH33" s="7">
        <v>8</v>
      </c>
      <c r="AI33" s="7">
        <f t="shared" si="12"/>
        <v>150.6</v>
      </c>
      <c r="AJ33" s="7">
        <v>0</v>
      </c>
      <c r="AK33" s="7">
        <f t="shared" si="13"/>
        <v>0</v>
      </c>
      <c r="AL33" s="7">
        <v>0</v>
      </c>
      <c r="AM33" s="7">
        <f t="shared" si="14"/>
        <v>0</v>
      </c>
      <c r="AN33" s="7">
        <v>0</v>
      </c>
      <c r="AO33" s="7">
        <f t="shared" si="15"/>
        <v>0</v>
      </c>
      <c r="AP33" s="7">
        <v>0</v>
      </c>
      <c r="AQ33" s="7">
        <f t="shared" si="16"/>
        <v>0</v>
      </c>
      <c r="AR33" s="7">
        <f t="shared" si="17"/>
        <v>7981.6583333333338</v>
      </c>
      <c r="AS33" s="7">
        <v>0</v>
      </c>
      <c r="AT33" s="7">
        <v>0</v>
      </c>
      <c r="AU33" s="7">
        <f t="shared" si="18"/>
        <v>7981.6583333333338</v>
      </c>
      <c r="AV33" s="7">
        <v>308.89999999999998</v>
      </c>
      <c r="AW33" s="7">
        <v>0</v>
      </c>
      <c r="AX33" s="7">
        <v>87.5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f t="shared" si="19"/>
        <v>7585.2583333333341</v>
      </c>
      <c r="BI33" s="7">
        <f t="shared" si="20"/>
        <v>7981.6583333333338</v>
      </c>
      <c r="BJ33" s="7">
        <v>636.20000000000005</v>
      </c>
    </row>
    <row r="34" spans="1:62" x14ac:dyDescent="0.25">
      <c r="A34">
        <v>28</v>
      </c>
      <c r="B34" t="s">
        <v>144</v>
      </c>
      <c r="C34" t="s">
        <v>145</v>
      </c>
      <c r="D34" s="7" t="s">
        <v>146</v>
      </c>
      <c r="E34" s="7">
        <v>12</v>
      </c>
      <c r="F34" s="7">
        <v>1</v>
      </c>
      <c r="G34" s="7">
        <v>512</v>
      </c>
      <c r="H34" s="7">
        <v>502</v>
      </c>
      <c r="I34" s="7">
        <v>120</v>
      </c>
      <c r="J34" s="7">
        <v>1.6</v>
      </c>
      <c r="K34" s="7">
        <f t="shared" si="0"/>
        <v>100.4</v>
      </c>
      <c r="L34" s="7">
        <v>3.7166666666666668</v>
      </c>
      <c r="M34" s="7">
        <f t="shared" si="1"/>
        <v>233.22083333333333</v>
      </c>
      <c r="N34" s="7">
        <v>0</v>
      </c>
      <c r="O34" s="7">
        <f t="shared" si="2"/>
        <v>0</v>
      </c>
      <c r="P34" s="7">
        <v>0</v>
      </c>
      <c r="Q34" s="7">
        <f t="shared" si="3"/>
        <v>0</v>
      </c>
      <c r="R34" s="7">
        <v>0</v>
      </c>
      <c r="S34" s="7">
        <f t="shared" si="4"/>
        <v>0</v>
      </c>
      <c r="T34" s="7">
        <v>0</v>
      </c>
      <c r="U34" s="7">
        <f t="shared" si="5"/>
        <v>0</v>
      </c>
      <c r="V34" s="7">
        <v>0</v>
      </c>
      <c r="W34" s="7">
        <f t="shared" si="6"/>
        <v>0</v>
      </c>
      <c r="X34" s="7">
        <v>8</v>
      </c>
      <c r="Y34" s="7">
        <f t="shared" si="7"/>
        <v>502</v>
      </c>
      <c r="Z34" s="7">
        <v>0</v>
      </c>
      <c r="AA34" s="7">
        <f t="shared" si="8"/>
        <v>0</v>
      </c>
      <c r="AB34" s="7">
        <v>0</v>
      </c>
      <c r="AC34" s="7">
        <f t="shared" si="9"/>
        <v>0</v>
      </c>
      <c r="AD34" s="7">
        <v>0</v>
      </c>
      <c r="AE34" s="7">
        <f t="shared" si="10"/>
        <v>0</v>
      </c>
      <c r="AF34" s="7">
        <v>0</v>
      </c>
      <c r="AG34" s="7">
        <f t="shared" si="11"/>
        <v>0</v>
      </c>
      <c r="AH34" s="7">
        <v>5.4833333333333334</v>
      </c>
      <c r="AI34" s="7">
        <f t="shared" si="12"/>
        <v>103.22375</v>
      </c>
      <c r="AJ34" s="7">
        <v>0</v>
      </c>
      <c r="AK34" s="7">
        <f t="shared" si="13"/>
        <v>0</v>
      </c>
      <c r="AL34" s="7">
        <v>0</v>
      </c>
      <c r="AM34" s="7">
        <f t="shared" si="14"/>
        <v>0</v>
      </c>
      <c r="AN34" s="7">
        <v>0</v>
      </c>
      <c r="AO34" s="7">
        <f t="shared" si="15"/>
        <v>0</v>
      </c>
      <c r="AP34" s="7">
        <v>0</v>
      </c>
      <c r="AQ34" s="7">
        <f t="shared" si="16"/>
        <v>0</v>
      </c>
      <c r="AR34" s="7">
        <f t="shared" si="17"/>
        <v>6927.6029166666667</v>
      </c>
      <c r="AS34" s="7">
        <v>0</v>
      </c>
      <c r="AT34" s="7">
        <v>150.6</v>
      </c>
      <c r="AU34" s="7">
        <f t="shared" si="18"/>
        <v>7078.2029166666671</v>
      </c>
      <c r="AV34" s="7">
        <v>254.3</v>
      </c>
      <c r="AW34" s="7">
        <v>0</v>
      </c>
      <c r="AX34" s="7">
        <v>62.5</v>
      </c>
      <c r="AY34" s="7">
        <v>0</v>
      </c>
      <c r="AZ34" s="7">
        <v>311.48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f t="shared" si="19"/>
        <v>6449.9229166666673</v>
      </c>
      <c r="BI34" s="7">
        <f t="shared" si="20"/>
        <v>6927.6029166666667</v>
      </c>
      <c r="BJ34" s="7">
        <v>525.70000000000005</v>
      </c>
    </row>
    <row r="35" spans="1:62" x14ac:dyDescent="0.25">
      <c r="A35">
        <v>29</v>
      </c>
      <c r="B35" t="s">
        <v>147</v>
      </c>
      <c r="C35" t="s">
        <v>93</v>
      </c>
      <c r="D35" s="7" t="s">
        <v>88</v>
      </c>
      <c r="E35" s="7">
        <v>13</v>
      </c>
      <c r="F35" s="7">
        <v>0</v>
      </c>
      <c r="G35" s="7">
        <v>0</v>
      </c>
      <c r="H35" s="7">
        <v>502</v>
      </c>
      <c r="I35" s="7">
        <v>130</v>
      </c>
      <c r="J35" s="7">
        <v>2.25</v>
      </c>
      <c r="K35" s="7">
        <f t="shared" si="0"/>
        <v>141.1875</v>
      </c>
      <c r="L35" s="7">
        <v>3.9833333333333329</v>
      </c>
      <c r="M35" s="7">
        <f t="shared" si="1"/>
        <v>249.95416666666665</v>
      </c>
      <c r="N35" s="7">
        <v>0</v>
      </c>
      <c r="O35" s="7">
        <f t="shared" si="2"/>
        <v>0</v>
      </c>
      <c r="P35" s="7">
        <v>1</v>
      </c>
      <c r="Q35" s="7">
        <f t="shared" si="3"/>
        <v>78.4375</v>
      </c>
      <c r="R35" s="7">
        <v>0</v>
      </c>
      <c r="S35" s="7">
        <f t="shared" si="4"/>
        <v>0</v>
      </c>
      <c r="T35" s="7">
        <v>0</v>
      </c>
      <c r="U35" s="7">
        <f t="shared" si="5"/>
        <v>0</v>
      </c>
      <c r="V35" s="7">
        <v>0</v>
      </c>
      <c r="W35" s="7">
        <f t="shared" si="6"/>
        <v>0</v>
      </c>
      <c r="X35" s="7">
        <v>16</v>
      </c>
      <c r="Y35" s="7">
        <f t="shared" si="7"/>
        <v>1004</v>
      </c>
      <c r="Z35" s="7">
        <v>0</v>
      </c>
      <c r="AA35" s="7">
        <f t="shared" si="8"/>
        <v>0</v>
      </c>
      <c r="AB35" s="7">
        <v>0</v>
      </c>
      <c r="AC35" s="7">
        <f t="shared" si="9"/>
        <v>0</v>
      </c>
      <c r="AD35" s="7">
        <v>0</v>
      </c>
      <c r="AE35" s="7">
        <f t="shared" si="10"/>
        <v>0</v>
      </c>
      <c r="AF35" s="7">
        <v>0</v>
      </c>
      <c r="AG35" s="7">
        <f t="shared" si="11"/>
        <v>0</v>
      </c>
      <c r="AH35" s="7">
        <v>7.583333333333333</v>
      </c>
      <c r="AI35" s="7">
        <f t="shared" si="12"/>
        <v>142.75624999999999</v>
      </c>
      <c r="AJ35" s="7">
        <v>0</v>
      </c>
      <c r="AK35" s="7">
        <f t="shared" si="13"/>
        <v>0</v>
      </c>
      <c r="AL35" s="7">
        <v>0</v>
      </c>
      <c r="AM35" s="7">
        <f t="shared" si="14"/>
        <v>0</v>
      </c>
      <c r="AN35" s="7">
        <v>0</v>
      </c>
      <c r="AO35" s="7">
        <f t="shared" si="15"/>
        <v>0</v>
      </c>
      <c r="AP35" s="7">
        <v>0</v>
      </c>
      <c r="AQ35" s="7">
        <f t="shared" si="16"/>
        <v>0</v>
      </c>
      <c r="AR35" s="7">
        <f t="shared" si="17"/>
        <v>7490.0520833333339</v>
      </c>
      <c r="AS35" s="7">
        <v>0</v>
      </c>
      <c r="AT35" s="7">
        <v>0</v>
      </c>
      <c r="AU35" s="7">
        <f t="shared" si="18"/>
        <v>7490.0520833333339</v>
      </c>
      <c r="AV35" s="7">
        <v>272.5</v>
      </c>
      <c r="AW35" s="7">
        <v>0</v>
      </c>
      <c r="AX35" s="7">
        <v>75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f t="shared" si="19"/>
        <v>7142.5520833333339</v>
      </c>
      <c r="BI35" s="7">
        <f t="shared" si="20"/>
        <v>7490.0520833333339</v>
      </c>
      <c r="BJ35" s="7">
        <v>562.5</v>
      </c>
    </row>
    <row r="36" spans="1:62" x14ac:dyDescent="0.25">
      <c r="A36">
        <v>30</v>
      </c>
      <c r="B36" t="s">
        <v>148</v>
      </c>
      <c r="C36" t="s">
        <v>149</v>
      </c>
      <c r="D36" s="7" t="s">
        <v>150</v>
      </c>
      <c r="E36" s="7">
        <v>13</v>
      </c>
      <c r="F36" s="7">
        <v>1</v>
      </c>
      <c r="G36" s="7">
        <v>512</v>
      </c>
      <c r="H36" s="7">
        <v>502</v>
      </c>
      <c r="I36" s="7">
        <v>130</v>
      </c>
      <c r="J36" s="7">
        <v>0</v>
      </c>
      <c r="K36" s="7">
        <f t="shared" si="0"/>
        <v>0</v>
      </c>
      <c r="L36" s="7">
        <v>0</v>
      </c>
      <c r="M36" s="7">
        <f t="shared" si="1"/>
        <v>0</v>
      </c>
      <c r="N36" s="7">
        <v>0</v>
      </c>
      <c r="O36" s="7">
        <f t="shared" si="2"/>
        <v>0</v>
      </c>
      <c r="P36" s="7">
        <v>10</v>
      </c>
      <c r="Q36" s="7">
        <f t="shared" si="3"/>
        <v>784.375</v>
      </c>
      <c r="R36" s="7">
        <v>0</v>
      </c>
      <c r="S36" s="7">
        <f t="shared" si="4"/>
        <v>0</v>
      </c>
      <c r="T36" s="7">
        <v>0</v>
      </c>
      <c r="U36" s="7">
        <f t="shared" si="5"/>
        <v>0</v>
      </c>
      <c r="V36" s="7">
        <v>0</v>
      </c>
      <c r="W36" s="7">
        <f t="shared" si="6"/>
        <v>0</v>
      </c>
      <c r="X36" s="7">
        <v>16</v>
      </c>
      <c r="Y36" s="7">
        <f t="shared" si="7"/>
        <v>1004</v>
      </c>
      <c r="Z36" s="7">
        <v>2</v>
      </c>
      <c r="AA36" s="7">
        <f t="shared" si="8"/>
        <v>326.3</v>
      </c>
      <c r="AB36" s="7">
        <v>0</v>
      </c>
      <c r="AC36" s="7">
        <f t="shared" si="9"/>
        <v>0</v>
      </c>
      <c r="AD36" s="7">
        <v>0</v>
      </c>
      <c r="AE36" s="7">
        <f t="shared" si="10"/>
        <v>0</v>
      </c>
      <c r="AF36" s="7">
        <v>0</v>
      </c>
      <c r="AG36" s="7">
        <f t="shared" si="11"/>
        <v>0</v>
      </c>
      <c r="AH36" s="7">
        <v>8</v>
      </c>
      <c r="AI36" s="7">
        <f t="shared" si="12"/>
        <v>150.6</v>
      </c>
      <c r="AJ36" s="7">
        <v>1</v>
      </c>
      <c r="AK36" s="7">
        <f t="shared" si="13"/>
        <v>106.0475</v>
      </c>
      <c r="AL36" s="7">
        <v>0</v>
      </c>
      <c r="AM36" s="7">
        <f t="shared" si="14"/>
        <v>0</v>
      </c>
      <c r="AN36" s="7">
        <v>0</v>
      </c>
      <c r="AO36" s="7">
        <f t="shared" si="15"/>
        <v>0</v>
      </c>
      <c r="AP36" s="7">
        <v>0</v>
      </c>
      <c r="AQ36" s="7">
        <f t="shared" si="16"/>
        <v>0</v>
      </c>
      <c r="AR36" s="7">
        <f t="shared" si="17"/>
        <v>9539.3225000000002</v>
      </c>
      <c r="AS36" s="7">
        <v>0</v>
      </c>
      <c r="AT36" s="7">
        <v>0</v>
      </c>
      <c r="AU36" s="7">
        <f t="shared" si="18"/>
        <v>9539.3225000000002</v>
      </c>
      <c r="AV36" s="7">
        <v>327</v>
      </c>
      <c r="AW36" s="7">
        <v>0</v>
      </c>
      <c r="AX36" s="7">
        <v>100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f t="shared" si="19"/>
        <v>9112.3225000000002</v>
      </c>
      <c r="BI36" s="7">
        <f t="shared" si="20"/>
        <v>9539.3225000000002</v>
      </c>
      <c r="BJ36" s="7">
        <v>709.8</v>
      </c>
    </row>
    <row r="37" spans="1:62" x14ac:dyDescent="0.25">
      <c r="A37">
        <v>31</v>
      </c>
      <c r="B37" t="s">
        <v>151</v>
      </c>
      <c r="C37" t="s">
        <v>152</v>
      </c>
      <c r="D37" s="7" t="s">
        <v>153</v>
      </c>
      <c r="E37" s="7">
        <v>12</v>
      </c>
      <c r="F37" s="7">
        <v>2</v>
      </c>
      <c r="G37" s="7">
        <v>1024</v>
      </c>
      <c r="H37" s="7">
        <v>502</v>
      </c>
      <c r="I37" s="7">
        <v>120</v>
      </c>
      <c r="J37" s="7">
        <v>0.23333333333333331</v>
      </c>
      <c r="K37" s="7">
        <f t="shared" si="0"/>
        <v>14.641666666666666</v>
      </c>
      <c r="L37" s="7">
        <v>0</v>
      </c>
      <c r="M37" s="7">
        <f t="shared" si="1"/>
        <v>0</v>
      </c>
      <c r="N37" s="7">
        <v>0</v>
      </c>
      <c r="O37" s="7">
        <f t="shared" si="2"/>
        <v>0</v>
      </c>
      <c r="P37" s="7">
        <v>0</v>
      </c>
      <c r="Q37" s="7">
        <f t="shared" si="3"/>
        <v>0</v>
      </c>
      <c r="R37" s="7">
        <v>0</v>
      </c>
      <c r="S37" s="7">
        <f t="shared" si="4"/>
        <v>0</v>
      </c>
      <c r="T37" s="7">
        <v>0</v>
      </c>
      <c r="U37" s="7">
        <f t="shared" si="5"/>
        <v>0</v>
      </c>
      <c r="V37" s="7">
        <v>0</v>
      </c>
      <c r="W37" s="7">
        <f t="shared" si="6"/>
        <v>0</v>
      </c>
      <c r="X37" s="7">
        <v>16</v>
      </c>
      <c r="Y37" s="7">
        <f t="shared" si="7"/>
        <v>1004</v>
      </c>
      <c r="Z37" s="7">
        <v>0</v>
      </c>
      <c r="AA37" s="7">
        <f t="shared" si="8"/>
        <v>0</v>
      </c>
      <c r="AB37" s="7">
        <v>0</v>
      </c>
      <c r="AC37" s="7">
        <f t="shared" si="9"/>
        <v>0</v>
      </c>
      <c r="AD37" s="7">
        <v>0</v>
      </c>
      <c r="AE37" s="7">
        <f t="shared" si="10"/>
        <v>0</v>
      </c>
      <c r="AF37" s="7">
        <v>0</v>
      </c>
      <c r="AG37" s="7">
        <f t="shared" si="11"/>
        <v>0</v>
      </c>
      <c r="AH37" s="7">
        <v>8</v>
      </c>
      <c r="AI37" s="7">
        <f t="shared" si="12"/>
        <v>150.6</v>
      </c>
      <c r="AJ37" s="7">
        <v>0</v>
      </c>
      <c r="AK37" s="7">
        <f t="shared" si="13"/>
        <v>0</v>
      </c>
      <c r="AL37" s="7">
        <v>0</v>
      </c>
      <c r="AM37" s="7">
        <f t="shared" si="14"/>
        <v>0</v>
      </c>
      <c r="AN37" s="7">
        <v>0</v>
      </c>
      <c r="AO37" s="7">
        <f t="shared" si="15"/>
        <v>0</v>
      </c>
      <c r="AP37" s="7">
        <v>0</v>
      </c>
      <c r="AQ37" s="7">
        <f t="shared" si="16"/>
        <v>0</v>
      </c>
      <c r="AR37" s="7">
        <f t="shared" si="17"/>
        <v>8307.9583333333339</v>
      </c>
      <c r="AS37" s="7">
        <v>500</v>
      </c>
      <c r="AT37" s="7">
        <v>0</v>
      </c>
      <c r="AU37" s="7">
        <f t="shared" si="18"/>
        <v>8807.9583333333339</v>
      </c>
      <c r="AV37" s="7">
        <v>308.89999999999998</v>
      </c>
      <c r="AW37" s="7">
        <v>0</v>
      </c>
      <c r="AX37" s="7">
        <v>87.5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f t="shared" si="19"/>
        <v>8411.5583333333343</v>
      </c>
      <c r="BI37" s="7">
        <f t="shared" si="20"/>
        <v>8307.9583333333339</v>
      </c>
      <c r="BJ37" s="7">
        <v>636.20000000000005</v>
      </c>
    </row>
    <row r="38" spans="1:62" x14ac:dyDescent="0.25">
      <c r="A38">
        <v>32</v>
      </c>
      <c r="B38" t="s">
        <v>154</v>
      </c>
      <c r="C38" t="s">
        <v>155</v>
      </c>
      <c r="D38" s="7" t="s">
        <v>140</v>
      </c>
      <c r="E38" s="7">
        <v>14</v>
      </c>
      <c r="F38" s="7">
        <v>0</v>
      </c>
      <c r="G38" s="7">
        <v>0</v>
      </c>
      <c r="H38" s="7">
        <v>502</v>
      </c>
      <c r="I38" s="7">
        <v>140</v>
      </c>
      <c r="J38" s="7">
        <v>0.93333333333333335</v>
      </c>
      <c r="K38" s="7">
        <f t="shared" si="0"/>
        <v>58.56666666666667</v>
      </c>
      <c r="L38" s="7">
        <v>0.56666666666666665</v>
      </c>
      <c r="M38" s="7">
        <f t="shared" si="1"/>
        <v>35.55833333333333</v>
      </c>
      <c r="N38" s="7">
        <v>0</v>
      </c>
      <c r="O38" s="7">
        <f t="shared" si="2"/>
        <v>0</v>
      </c>
      <c r="P38" s="7">
        <v>3</v>
      </c>
      <c r="Q38" s="7">
        <f t="shared" si="3"/>
        <v>235.3125</v>
      </c>
      <c r="R38" s="7">
        <v>0</v>
      </c>
      <c r="S38" s="7">
        <f t="shared" si="4"/>
        <v>0</v>
      </c>
      <c r="T38" s="7">
        <v>0</v>
      </c>
      <c r="U38" s="7">
        <f t="shared" si="5"/>
        <v>0</v>
      </c>
      <c r="V38" s="7">
        <v>0</v>
      </c>
      <c r="W38" s="7">
        <f t="shared" si="6"/>
        <v>0</v>
      </c>
      <c r="X38" s="7">
        <v>8</v>
      </c>
      <c r="Y38" s="7">
        <f t="shared" si="7"/>
        <v>502</v>
      </c>
      <c r="Z38" s="7">
        <v>0</v>
      </c>
      <c r="AA38" s="7">
        <f t="shared" si="8"/>
        <v>0</v>
      </c>
      <c r="AB38" s="7">
        <v>0</v>
      </c>
      <c r="AC38" s="7">
        <f t="shared" si="9"/>
        <v>0</v>
      </c>
      <c r="AD38" s="7">
        <v>0</v>
      </c>
      <c r="AE38" s="7">
        <f t="shared" si="10"/>
        <v>0</v>
      </c>
      <c r="AF38" s="7">
        <v>0</v>
      </c>
      <c r="AG38" s="7">
        <f t="shared" si="11"/>
        <v>0</v>
      </c>
      <c r="AH38" s="7">
        <v>8</v>
      </c>
      <c r="AI38" s="7">
        <f t="shared" si="12"/>
        <v>150.6</v>
      </c>
      <c r="AJ38" s="7">
        <v>0</v>
      </c>
      <c r="AK38" s="7">
        <f t="shared" si="13"/>
        <v>0</v>
      </c>
      <c r="AL38" s="7">
        <v>0</v>
      </c>
      <c r="AM38" s="7">
        <f t="shared" si="14"/>
        <v>0</v>
      </c>
      <c r="AN38" s="7">
        <v>0</v>
      </c>
      <c r="AO38" s="7">
        <f t="shared" si="15"/>
        <v>0</v>
      </c>
      <c r="AP38" s="7">
        <v>0</v>
      </c>
      <c r="AQ38" s="7">
        <f t="shared" si="16"/>
        <v>0</v>
      </c>
      <c r="AR38" s="7">
        <f t="shared" si="17"/>
        <v>7961.7875000000004</v>
      </c>
      <c r="AS38" s="7">
        <v>0</v>
      </c>
      <c r="AT38" s="7">
        <v>0</v>
      </c>
      <c r="AU38" s="7">
        <f t="shared" si="18"/>
        <v>7961.7875000000004</v>
      </c>
      <c r="AV38" s="7">
        <v>308.89999999999998</v>
      </c>
      <c r="AW38" s="7">
        <v>0</v>
      </c>
      <c r="AX38" s="7">
        <v>87.5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f t="shared" si="19"/>
        <v>7565.3875000000007</v>
      </c>
      <c r="BI38" s="7">
        <f t="shared" si="20"/>
        <v>7961.7875000000004</v>
      </c>
      <c r="BJ38" s="7">
        <v>636.20000000000005</v>
      </c>
    </row>
    <row r="39" spans="1:62" x14ac:dyDescent="0.25">
      <c r="A39">
        <v>33</v>
      </c>
      <c r="B39" t="s">
        <v>156</v>
      </c>
      <c r="C39" t="s">
        <v>157</v>
      </c>
      <c r="D39" s="7" t="s">
        <v>158</v>
      </c>
      <c r="E39" s="7">
        <v>14</v>
      </c>
      <c r="F39" s="7">
        <v>0</v>
      </c>
      <c r="G39" s="7">
        <v>0</v>
      </c>
      <c r="H39" s="7">
        <v>502</v>
      </c>
      <c r="I39" s="7">
        <v>140</v>
      </c>
      <c r="J39" s="7">
        <v>1.166666666666667</v>
      </c>
      <c r="K39" s="7">
        <f t="shared" si="0"/>
        <v>73.208333333333357</v>
      </c>
      <c r="L39" s="7">
        <v>0</v>
      </c>
      <c r="M39" s="7">
        <f t="shared" si="1"/>
        <v>0</v>
      </c>
      <c r="N39" s="7">
        <v>0</v>
      </c>
      <c r="O39" s="7">
        <f t="shared" si="2"/>
        <v>0</v>
      </c>
      <c r="P39" s="7">
        <v>1</v>
      </c>
      <c r="Q39" s="7">
        <f t="shared" si="3"/>
        <v>78.4375</v>
      </c>
      <c r="R39" s="7">
        <v>0</v>
      </c>
      <c r="S39" s="7">
        <f t="shared" si="4"/>
        <v>0</v>
      </c>
      <c r="T39" s="7">
        <v>2</v>
      </c>
      <c r="U39" s="7">
        <f t="shared" si="5"/>
        <v>12.55</v>
      </c>
      <c r="V39" s="7">
        <v>0</v>
      </c>
      <c r="W39" s="7">
        <f t="shared" si="6"/>
        <v>0</v>
      </c>
      <c r="X39" s="7">
        <v>16</v>
      </c>
      <c r="Y39" s="7">
        <f t="shared" si="7"/>
        <v>1004</v>
      </c>
      <c r="Z39" s="7">
        <v>0</v>
      </c>
      <c r="AA39" s="7">
        <f t="shared" si="8"/>
        <v>0</v>
      </c>
      <c r="AB39" s="7">
        <v>0</v>
      </c>
      <c r="AC39" s="7">
        <f t="shared" si="9"/>
        <v>0</v>
      </c>
      <c r="AD39" s="7">
        <v>0</v>
      </c>
      <c r="AE39" s="7">
        <f t="shared" si="10"/>
        <v>0</v>
      </c>
      <c r="AF39" s="7">
        <v>0</v>
      </c>
      <c r="AG39" s="7">
        <f t="shared" si="11"/>
        <v>0</v>
      </c>
      <c r="AH39" s="7">
        <v>8</v>
      </c>
      <c r="AI39" s="7">
        <f t="shared" si="12"/>
        <v>150.6</v>
      </c>
      <c r="AJ39" s="7">
        <v>0</v>
      </c>
      <c r="AK39" s="7">
        <f t="shared" si="13"/>
        <v>0</v>
      </c>
      <c r="AL39" s="7">
        <v>0</v>
      </c>
      <c r="AM39" s="7">
        <f t="shared" si="14"/>
        <v>0</v>
      </c>
      <c r="AN39" s="7">
        <v>0</v>
      </c>
      <c r="AO39" s="7">
        <f t="shared" si="15"/>
        <v>0</v>
      </c>
      <c r="AP39" s="7">
        <v>0</v>
      </c>
      <c r="AQ39" s="7">
        <f t="shared" si="16"/>
        <v>0</v>
      </c>
      <c r="AR39" s="7">
        <f t="shared" si="17"/>
        <v>8340.3791666666675</v>
      </c>
      <c r="AS39" s="7">
        <v>0</v>
      </c>
      <c r="AT39" s="7">
        <v>163.15</v>
      </c>
      <c r="AU39" s="7">
        <f t="shared" si="18"/>
        <v>8503.5291666666672</v>
      </c>
      <c r="AV39" s="7">
        <v>308.8</v>
      </c>
      <c r="AW39" s="7">
        <v>0</v>
      </c>
      <c r="AX39" s="7">
        <v>75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f t="shared" si="19"/>
        <v>8119.729166666667</v>
      </c>
      <c r="BI39" s="7">
        <f t="shared" si="20"/>
        <v>8340.3791666666675</v>
      </c>
      <c r="BJ39" s="7">
        <v>636.20000000000005</v>
      </c>
    </row>
    <row r="40" spans="1:62" x14ac:dyDescent="0.25">
      <c r="A40">
        <v>34</v>
      </c>
      <c r="B40" t="s">
        <v>159</v>
      </c>
      <c r="C40" t="s">
        <v>93</v>
      </c>
      <c r="D40" s="7" t="s">
        <v>160</v>
      </c>
      <c r="E40" s="7">
        <v>14</v>
      </c>
      <c r="F40" s="7">
        <v>0</v>
      </c>
      <c r="G40" s="7">
        <v>0</v>
      </c>
      <c r="H40" s="7">
        <v>502</v>
      </c>
      <c r="I40" s="7">
        <v>140</v>
      </c>
      <c r="J40" s="7">
        <v>0.26666666666666672</v>
      </c>
      <c r="K40" s="7">
        <f t="shared" si="0"/>
        <v>16.733333333333338</v>
      </c>
      <c r="L40" s="7">
        <v>0.98333333333333328</v>
      </c>
      <c r="M40" s="7">
        <f t="shared" si="1"/>
        <v>61.704166666666666</v>
      </c>
      <c r="N40" s="7">
        <v>0</v>
      </c>
      <c r="O40" s="7">
        <f t="shared" si="2"/>
        <v>0</v>
      </c>
      <c r="P40" s="7">
        <v>0</v>
      </c>
      <c r="Q40" s="7">
        <f t="shared" si="3"/>
        <v>0</v>
      </c>
      <c r="R40" s="7">
        <v>0</v>
      </c>
      <c r="S40" s="7">
        <f t="shared" si="4"/>
        <v>0</v>
      </c>
      <c r="T40" s="7">
        <v>0</v>
      </c>
      <c r="U40" s="7">
        <f t="shared" si="5"/>
        <v>0</v>
      </c>
      <c r="V40" s="7">
        <v>0</v>
      </c>
      <c r="W40" s="7">
        <f t="shared" si="6"/>
        <v>0</v>
      </c>
      <c r="X40" s="7">
        <v>8</v>
      </c>
      <c r="Y40" s="7">
        <f t="shared" si="7"/>
        <v>502</v>
      </c>
      <c r="Z40" s="7">
        <v>0</v>
      </c>
      <c r="AA40" s="7">
        <f t="shared" si="8"/>
        <v>0</v>
      </c>
      <c r="AB40" s="7">
        <v>0</v>
      </c>
      <c r="AC40" s="7">
        <f t="shared" si="9"/>
        <v>0</v>
      </c>
      <c r="AD40" s="7">
        <v>0</v>
      </c>
      <c r="AE40" s="7">
        <f t="shared" si="10"/>
        <v>0</v>
      </c>
      <c r="AF40" s="7">
        <v>0</v>
      </c>
      <c r="AG40" s="7">
        <f t="shared" si="11"/>
        <v>0</v>
      </c>
      <c r="AH40" s="7">
        <v>7.0166666666666666</v>
      </c>
      <c r="AI40" s="7">
        <f t="shared" si="12"/>
        <v>132.08875</v>
      </c>
      <c r="AJ40" s="7">
        <v>0</v>
      </c>
      <c r="AK40" s="7">
        <f t="shared" si="13"/>
        <v>0</v>
      </c>
      <c r="AL40" s="7">
        <v>0</v>
      </c>
      <c r="AM40" s="7">
        <f t="shared" si="14"/>
        <v>0</v>
      </c>
      <c r="AN40" s="7">
        <v>0</v>
      </c>
      <c r="AO40" s="7">
        <f t="shared" si="15"/>
        <v>0</v>
      </c>
      <c r="AP40" s="7">
        <v>0</v>
      </c>
      <c r="AQ40" s="7">
        <f t="shared" si="16"/>
        <v>0</v>
      </c>
      <c r="AR40" s="7">
        <f t="shared" si="17"/>
        <v>7723.6512499999999</v>
      </c>
      <c r="AS40" s="7">
        <v>0</v>
      </c>
      <c r="AT40" s="7">
        <v>0</v>
      </c>
      <c r="AU40" s="7">
        <f t="shared" si="18"/>
        <v>7723.6512499999999</v>
      </c>
      <c r="AV40" s="7">
        <v>308.8</v>
      </c>
      <c r="AW40" s="7">
        <v>0</v>
      </c>
      <c r="AX40" s="7">
        <v>75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f t="shared" si="19"/>
        <v>7339.8512499999997</v>
      </c>
      <c r="BI40" s="7">
        <f t="shared" si="20"/>
        <v>7723.6512499999999</v>
      </c>
      <c r="BJ40" s="7">
        <v>599.29999999999995</v>
      </c>
    </row>
    <row r="41" spans="1:62" x14ac:dyDescent="0.25">
      <c r="A41">
        <v>35</v>
      </c>
      <c r="B41" t="s">
        <v>161</v>
      </c>
      <c r="C41" t="s">
        <v>93</v>
      </c>
      <c r="D41" s="7" t="s">
        <v>162</v>
      </c>
      <c r="E41" s="7">
        <v>14</v>
      </c>
      <c r="F41" s="7">
        <v>0</v>
      </c>
      <c r="G41" s="7">
        <v>0</v>
      </c>
      <c r="H41" s="7">
        <v>502</v>
      </c>
      <c r="I41" s="7">
        <v>140</v>
      </c>
      <c r="J41" s="7">
        <v>0</v>
      </c>
      <c r="K41" s="7">
        <f t="shared" si="0"/>
        <v>0</v>
      </c>
      <c r="L41" s="7">
        <v>0</v>
      </c>
      <c r="M41" s="7">
        <f t="shared" si="1"/>
        <v>0</v>
      </c>
      <c r="N41" s="7">
        <v>0</v>
      </c>
      <c r="O41" s="7">
        <f t="shared" si="2"/>
        <v>0</v>
      </c>
      <c r="P41" s="7">
        <v>0</v>
      </c>
      <c r="Q41" s="7">
        <f t="shared" si="3"/>
        <v>0</v>
      </c>
      <c r="R41" s="7">
        <v>0</v>
      </c>
      <c r="S41" s="7">
        <f t="shared" si="4"/>
        <v>0</v>
      </c>
      <c r="T41" s="7">
        <v>0</v>
      </c>
      <c r="U41" s="7">
        <f t="shared" si="5"/>
        <v>0</v>
      </c>
      <c r="V41" s="7">
        <v>0</v>
      </c>
      <c r="W41" s="7">
        <f t="shared" si="6"/>
        <v>0</v>
      </c>
      <c r="X41" s="7">
        <v>16</v>
      </c>
      <c r="Y41" s="7">
        <f t="shared" si="7"/>
        <v>1004</v>
      </c>
      <c r="Z41" s="7">
        <v>0</v>
      </c>
      <c r="AA41" s="7">
        <f t="shared" si="8"/>
        <v>0</v>
      </c>
      <c r="AB41" s="7">
        <v>0</v>
      </c>
      <c r="AC41" s="7">
        <f t="shared" si="9"/>
        <v>0</v>
      </c>
      <c r="AD41" s="7">
        <v>0</v>
      </c>
      <c r="AE41" s="7">
        <f t="shared" si="10"/>
        <v>0</v>
      </c>
      <c r="AF41" s="7">
        <v>0</v>
      </c>
      <c r="AG41" s="7">
        <f t="shared" si="11"/>
        <v>0</v>
      </c>
      <c r="AH41" s="7">
        <v>8</v>
      </c>
      <c r="AI41" s="7">
        <f t="shared" si="12"/>
        <v>150.6</v>
      </c>
      <c r="AJ41" s="7">
        <v>0</v>
      </c>
      <c r="AK41" s="7">
        <f t="shared" si="13"/>
        <v>0</v>
      </c>
      <c r="AL41" s="7">
        <v>0</v>
      </c>
      <c r="AM41" s="7">
        <f t="shared" si="14"/>
        <v>0</v>
      </c>
      <c r="AN41" s="7">
        <v>0</v>
      </c>
      <c r="AO41" s="7">
        <f t="shared" si="15"/>
        <v>0</v>
      </c>
      <c r="AP41" s="7">
        <v>0</v>
      </c>
      <c r="AQ41" s="7">
        <f t="shared" si="16"/>
        <v>0</v>
      </c>
      <c r="AR41" s="7">
        <f t="shared" si="17"/>
        <v>8322.6</v>
      </c>
      <c r="AS41" s="7">
        <v>0</v>
      </c>
      <c r="AT41" s="7">
        <v>0</v>
      </c>
      <c r="AU41" s="7">
        <f t="shared" si="18"/>
        <v>8322.6</v>
      </c>
      <c r="AV41" s="7">
        <v>308.8</v>
      </c>
      <c r="AW41" s="7">
        <v>0</v>
      </c>
      <c r="AX41" s="7">
        <v>75</v>
      </c>
      <c r="AY41" s="7">
        <v>0</v>
      </c>
      <c r="AZ41" s="7">
        <v>0</v>
      </c>
      <c r="BA41" s="7">
        <v>0</v>
      </c>
      <c r="BB41" s="7">
        <v>0</v>
      </c>
      <c r="BC41" s="7">
        <v>295</v>
      </c>
      <c r="BD41" s="7">
        <v>0</v>
      </c>
      <c r="BE41" s="7">
        <v>0</v>
      </c>
      <c r="BF41" s="7">
        <v>0</v>
      </c>
      <c r="BG41" s="7">
        <f t="shared" si="19"/>
        <v>7643.8</v>
      </c>
      <c r="BI41" s="7">
        <f t="shared" si="20"/>
        <v>8322.6</v>
      </c>
      <c r="BJ41" s="7">
        <v>636.20000000000005</v>
      </c>
    </row>
    <row r="42" spans="1:62" x14ac:dyDescent="0.25">
      <c r="A42">
        <v>36</v>
      </c>
      <c r="B42" t="s">
        <v>163</v>
      </c>
      <c r="C42" t="s">
        <v>164</v>
      </c>
      <c r="D42" s="7" t="s">
        <v>146</v>
      </c>
      <c r="E42" s="7">
        <v>13</v>
      </c>
      <c r="F42" s="7">
        <v>0</v>
      </c>
      <c r="G42" s="7">
        <v>0</v>
      </c>
      <c r="H42" s="7">
        <v>502</v>
      </c>
      <c r="I42" s="7">
        <v>130</v>
      </c>
      <c r="J42" s="7">
        <v>0.85</v>
      </c>
      <c r="K42" s="7">
        <f t="shared" si="0"/>
        <v>53.337499999999999</v>
      </c>
      <c r="L42" s="7">
        <v>1.966666666666667</v>
      </c>
      <c r="M42" s="7">
        <f t="shared" si="1"/>
        <v>123.40833333333336</v>
      </c>
      <c r="N42" s="7">
        <v>0</v>
      </c>
      <c r="O42" s="7">
        <f t="shared" si="2"/>
        <v>0</v>
      </c>
      <c r="P42" s="7">
        <v>0</v>
      </c>
      <c r="Q42" s="7">
        <f t="shared" si="3"/>
        <v>0</v>
      </c>
      <c r="R42" s="7">
        <v>0</v>
      </c>
      <c r="S42" s="7">
        <f t="shared" si="4"/>
        <v>0</v>
      </c>
      <c r="T42" s="7">
        <v>0</v>
      </c>
      <c r="U42" s="7">
        <f t="shared" si="5"/>
        <v>0</v>
      </c>
      <c r="V42" s="7">
        <v>0</v>
      </c>
      <c r="W42" s="7">
        <f t="shared" si="6"/>
        <v>0</v>
      </c>
      <c r="X42" s="7">
        <v>8</v>
      </c>
      <c r="Y42" s="7">
        <f t="shared" si="7"/>
        <v>502</v>
      </c>
      <c r="Z42" s="7">
        <v>0</v>
      </c>
      <c r="AA42" s="7">
        <f t="shared" si="8"/>
        <v>0</v>
      </c>
      <c r="AB42" s="7">
        <v>0</v>
      </c>
      <c r="AC42" s="7">
        <f t="shared" si="9"/>
        <v>0</v>
      </c>
      <c r="AD42" s="7">
        <v>0</v>
      </c>
      <c r="AE42" s="7">
        <f t="shared" si="10"/>
        <v>0</v>
      </c>
      <c r="AF42" s="7">
        <v>0</v>
      </c>
      <c r="AG42" s="7">
        <f t="shared" si="11"/>
        <v>0</v>
      </c>
      <c r="AH42" s="7">
        <v>5.9666666666666668</v>
      </c>
      <c r="AI42" s="7">
        <f t="shared" si="12"/>
        <v>112.32250000000001</v>
      </c>
      <c r="AJ42" s="7">
        <v>0</v>
      </c>
      <c r="AK42" s="7">
        <f t="shared" si="13"/>
        <v>0</v>
      </c>
      <c r="AL42" s="7">
        <v>0</v>
      </c>
      <c r="AM42" s="7">
        <f t="shared" si="14"/>
        <v>0</v>
      </c>
      <c r="AN42" s="7">
        <v>0</v>
      </c>
      <c r="AO42" s="7">
        <f t="shared" si="15"/>
        <v>0</v>
      </c>
      <c r="AP42" s="7">
        <v>0</v>
      </c>
      <c r="AQ42" s="7">
        <f t="shared" si="16"/>
        <v>0</v>
      </c>
      <c r="AR42" s="7">
        <f t="shared" si="17"/>
        <v>7093.5766666666668</v>
      </c>
      <c r="AS42" s="7">
        <v>0</v>
      </c>
      <c r="AT42" s="7">
        <v>150.6</v>
      </c>
      <c r="AU42" s="7">
        <f t="shared" si="18"/>
        <v>7244.1766666666672</v>
      </c>
      <c r="AV42" s="7">
        <v>272.5</v>
      </c>
      <c r="AW42" s="7">
        <v>0</v>
      </c>
      <c r="AX42" s="7">
        <v>75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f t="shared" si="19"/>
        <v>6896.6766666666672</v>
      </c>
      <c r="BI42" s="7">
        <f t="shared" si="20"/>
        <v>7093.5766666666668</v>
      </c>
      <c r="BJ42" s="7">
        <v>562.5</v>
      </c>
    </row>
    <row r="43" spans="1:62" x14ac:dyDescent="0.25">
      <c r="A43">
        <v>37</v>
      </c>
      <c r="B43" t="s">
        <v>165</v>
      </c>
      <c r="C43" t="s">
        <v>93</v>
      </c>
      <c r="D43" s="7" t="s">
        <v>160</v>
      </c>
      <c r="E43" s="7">
        <v>0</v>
      </c>
      <c r="F43" s="7">
        <v>0</v>
      </c>
      <c r="G43" s="7">
        <v>0</v>
      </c>
      <c r="H43" s="7">
        <v>502</v>
      </c>
      <c r="I43" s="7">
        <v>0</v>
      </c>
      <c r="J43" s="7">
        <v>0</v>
      </c>
      <c r="K43" s="7">
        <f t="shared" si="0"/>
        <v>0</v>
      </c>
      <c r="L43" s="7">
        <v>0</v>
      </c>
      <c r="M43" s="7">
        <f t="shared" si="1"/>
        <v>0</v>
      </c>
      <c r="N43" s="7">
        <v>0</v>
      </c>
      <c r="O43" s="7">
        <f t="shared" si="2"/>
        <v>0</v>
      </c>
      <c r="P43" s="7">
        <v>0</v>
      </c>
      <c r="Q43" s="7">
        <f t="shared" si="3"/>
        <v>0</v>
      </c>
      <c r="R43" s="7">
        <v>0</v>
      </c>
      <c r="S43" s="7">
        <f t="shared" si="4"/>
        <v>0</v>
      </c>
      <c r="T43" s="7">
        <v>0</v>
      </c>
      <c r="U43" s="7">
        <f t="shared" si="5"/>
        <v>0</v>
      </c>
      <c r="V43" s="7">
        <v>0</v>
      </c>
      <c r="W43" s="7">
        <f t="shared" si="6"/>
        <v>0</v>
      </c>
      <c r="X43" s="7">
        <v>0</v>
      </c>
      <c r="Y43" s="7">
        <f t="shared" si="7"/>
        <v>0</v>
      </c>
      <c r="Z43" s="7">
        <v>0</v>
      </c>
      <c r="AA43" s="7">
        <f t="shared" si="8"/>
        <v>0</v>
      </c>
      <c r="AB43" s="7">
        <v>0</v>
      </c>
      <c r="AC43" s="7">
        <f t="shared" si="9"/>
        <v>0</v>
      </c>
      <c r="AD43" s="7">
        <v>0</v>
      </c>
      <c r="AE43" s="7">
        <f t="shared" si="10"/>
        <v>0</v>
      </c>
      <c r="AF43" s="7">
        <v>0</v>
      </c>
      <c r="AG43" s="7">
        <f t="shared" si="11"/>
        <v>0</v>
      </c>
      <c r="AH43" s="7">
        <v>0</v>
      </c>
      <c r="AI43" s="7">
        <f t="shared" si="12"/>
        <v>0</v>
      </c>
      <c r="AJ43" s="7">
        <v>0</v>
      </c>
      <c r="AK43" s="7">
        <f t="shared" si="13"/>
        <v>0</v>
      </c>
      <c r="AL43" s="7">
        <v>0</v>
      </c>
      <c r="AM43" s="7">
        <f t="shared" si="14"/>
        <v>0</v>
      </c>
      <c r="AN43" s="7">
        <v>0</v>
      </c>
      <c r="AO43" s="7">
        <f t="shared" si="15"/>
        <v>0</v>
      </c>
      <c r="AP43" s="7">
        <v>0</v>
      </c>
      <c r="AQ43" s="7">
        <f t="shared" si="16"/>
        <v>0</v>
      </c>
      <c r="AR43" s="7">
        <f t="shared" si="17"/>
        <v>0</v>
      </c>
      <c r="AS43" s="7">
        <v>0</v>
      </c>
      <c r="AT43" s="7">
        <v>0</v>
      </c>
      <c r="AU43" s="7">
        <f t="shared" si="18"/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375</v>
      </c>
      <c r="BG43" s="7">
        <f t="shared" si="19"/>
        <v>-375</v>
      </c>
      <c r="BI43" s="7">
        <f t="shared" si="20"/>
        <v>0</v>
      </c>
      <c r="BJ43" s="7">
        <v>0</v>
      </c>
    </row>
    <row r="44" spans="1:62" x14ac:dyDescent="0.25">
      <c r="A44">
        <v>38</v>
      </c>
      <c r="B44" t="s">
        <v>166</v>
      </c>
      <c r="C44" t="s">
        <v>93</v>
      </c>
      <c r="D44" s="7" t="s">
        <v>167</v>
      </c>
      <c r="E44" s="7">
        <v>14</v>
      </c>
      <c r="F44" s="7">
        <v>0</v>
      </c>
      <c r="G44" s="7">
        <v>0</v>
      </c>
      <c r="H44" s="7">
        <v>502</v>
      </c>
      <c r="I44" s="7">
        <v>140</v>
      </c>
      <c r="J44" s="7">
        <v>0.33333333333333331</v>
      </c>
      <c r="K44" s="7">
        <f t="shared" si="0"/>
        <v>20.916666666666664</v>
      </c>
      <c r="L44" s="7">
        <v>0</v>
      </c>
      <c r="M44" s="7">
        <f t="shared" si="1"/>
        <v>0</v>
      </c>
      <c r="N44" s="7">
        <v>0</v>
      </c>
      <c r="O44" s="7">
        <f t="shared" si="2"/>
        <v>0</v>
      </c>
      <c r="P44" s="7">
        <v>0</v>
      </c>
      <c r="Q44" s="7">
        <f t="shared" si="3"/>
        <v>0</v>
      </c>
      <c r="R44" s="7">
        <v>0</v>
      </c>
      <c r="S44" s="7">
        <f t="shared" si="4"/>
        <v>0</v>
      </c>
      <c r="T44" s="7">
        <v>0</v>
      </c>
      <c r="U44" s="7">
        <f t="shared" si="5"/>
        <v>0</v>
      </c>
      <c r="V44" s="7">
        <v>0</v>
      </c>
      <c r="W44" s="7">
        <f t="shared" si="6"/>
        <v>0</v>
      </c>
      <c r="X44" s="7">
        <v>8</v>
      </c>
      <c r="Y44" s="7">
        <f t="shared" si="7"/>
        <v>502</v>
      </c>
      <c r="Z44" s="7">
        <v>0</v>
      </c>
      <c r="AA44" s="7">
        <f t="shared" si="8"/>
        <v>0</v>
      </c>
      <c r="AB44" s="7">
        <v>0</v>
      </c>
      <c r="AC44" s="7">
        <f t="shared" si="9"/>
        <v>0</v>
      </c>
      <c r="AD44" s="7">
        <v>0</v>
      </c>
      <c r="AE44" s="7">
        <f t="shared" si="10"/>
        <v>0</v>
      </c>
      <c r="AF44" s="7">
        <v>0</v>
      </c>
      <c r="AG44" s="7">
        <f t="shared" si="11"/>
        <v>0</v>
      </c>
      <c r="AH44" s="7">
        <v>8</v>
      </c>
      <c r="AI44" s="7">
        <f t="shared" si="12"/>
        <v>150.6</v>
      </c>
      <c r="AJ44" s="7">
        <v>0</v>
      </c>
      <c r="AK44" s="7">
        <f t="shared" si="13"/>
        <v>0</v>
      </c>
      <c r="AL44" s="7">
        <v>0</v>
      </c>
      <c r="AM44" s="7">
        <f t="shared" si="14"/>
        <v>0</v>
      </c>
      <c r="AN44" s="7">
        <v>0</v>
      </c>
      <c r="AO44" s="7">
        <f t="shared" si="15"/>
        <v>0</v>
      </c>
      <c r="AP44" s="7">
        <v>0</v>
      </c>
      <c r="AQ44" s="7">
        <f t="shared" si="16"/>
        <v>0</v>
      </c>
      <c r="AR44" s="7">
        <f t="shared" si="17"/>
        <v>7799.6833333333334</v>
      </c>
      <c r="AS44" s="7">
        <v>0</v>
      </c>
      <c r="AT44" s="7">
        <v>0</v>
      </c>
      <c r="AU44" s="7">
        <f t="shared" si="18"/>
        <v>7799.6833333333334</v>
      </c>
      <c r="AV44" s="7">
        <v>308.8</v>
      </c>
      <c r="AW44" s="7">
        <v>0</v>
      </c>
      <c r="AX44" s="7">
        <v>75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f t="shared" si="19"/>
        <v>7415.8833333333332</v>
      </c>
      <c r="BI44" s="7">
        <f t="shared" si="20"/>
        <v>7799.6833333333334</v>
      </c>
      <c r="BJ44" s="7">
        <v>636.20000000000005</v>
      </c>
    </row>
    <row r="45" spans="1:62" x14ac:dyDescent="0.25">
      <c r="A45">
        <v>39</v>
      </c>
      <c r="B45" t="s">
        <v>168</v>
      </c>
      <c r="C45" t="s">
        <v>169</v>
      </c>
      <c r="D45" s="7" t="s">
        <v>143</v>
      </c>
      <c r="E45" s="7">
        <v>12</v>
      </c>
      <c r="F45" s="7">
        <v>0</v>
      </c>
      <c r="G45" s="7">
        <v>0</v>
      </c>
      <c r="H45" s="7">
        <v>502</v>
      </c>
      <c r="I45" s="7">
        <v>120</v>
      </c>
      <c r="J45" s="7">
        <v>1.35</v>
      </c>
      <c r="K45" s="7">
        <f t="shared" si="0"/>
        <v>84.712500000000006</v>
      </c>
      <c r="L45" s="7">
        <v>0.25</v>
      </c>
      <c r="M45" s="7">
        <f t="shared" si="1"/>
        <v>15.6875</v>
      </c>
      <c r="N45" s="7">
        <v>0</v>
      </c>
      <c r="O45" s="7">
        <f t="shared" si="2"/>
        <v>0</v>
      </c>
      <c r="P45" s="7">
        <v>3</v>
      </c>
      <c r="Q45" s="7">
        <f t="shared" si="3"/>
        <v>235.3125</v>
      </c>
      <c r="R45" s="7">
        <v>0</v>
      </c>
      <c r="S45" s="7">
        <f t="shared" si="4"/>
        <v>0</v>
      </c>
      <c r="T45" s="7">
        <v>2</v>
      </c>
      <c r="U45" s="7">
        <f t="shared" si="5"/>
        <v>12.55</v>
      </c>
      <c r="V45" s="7">
        <v>0</v>
      </c>
      <c r="W45" s="7">
        <f t="shared" si="6"/>
        <v>0</v>
      </c>
      <c r="X45" s="7">
        <v>15.733333333333331</v>
      </c>
      <c r="Y45" s="7">
        <f t="shared" si="7"/>
        <v>987.26666666666654</v>
      </c>
      <c r="Z45" s="7">
        <v>0</v>
      </c>
      <c r="AA45" s="7">
        <f t="shared" si="8"/>
        <v>0</v>
      </c>
      <c r="AB45" s="7">
        <v>0</v>
      </c>
      <c r="AC45" s="7">
        <f t="shared" si="9"/>
        <v>0</v>
      </c>
      <c r="AD45" s="7">
        <v>0</v>
      </c>
      <c r="AE45" s="7">
        <f t="shared" si="10"/>
        <v>0</v>
      </c>
      <c r="AF45" s="7">
        <v>0</v>
      </c>
      <c r="AG45" s="7">
        <f t="shared" si="11"/>
        <v>0</v>
      </c>
      <c r="AH45" s="7">
        <v>0</v>
      </c>
      <c r="AI45" s="7">
        <f t="shared" si="12"/>
        <v>0</v>
      </c>
      <c r="AJ45" s="7">
        <v>0</v>
      </c>
      <c r="AK45" s="7">
        <f t="shared" si="13"/>
        <v>0</v>
      </c>
      <c r="AL45" s="7">
        <v>0</v>
      </c>
      <c r="AM45" s="7">
        <f t="shared" si="14"/>
        <v>0</v>
      </c>
      <c r="AN45" s="7">
        <v>0</v>
      </c>
      <c r="AO45" s="7">
        <f t="shared" si="15"/>
        <v>0</v>
      </c>
      <c r="AP45" s="7">
        <v>0</v>
      </c>
      <c r="AQ45" s="7">
        <f t="shared" si="16"/>
        <v>0</v>
      </c>
      <c r="AR45" s="7">
        <f t="shared" si="17"/>
        <v>7278.729166666667</v>
      </c>
      <c r="AS45" s="7">
        <v>0</v>
      </c>
      <c r="AT45" s="7">
        <v>0</v>
      </c>
      <c r="AU45" s="7">
        <f t="shared" si="18"/>
        <v>7278.729166666667</v>
      </c>
      <c r="AV45" s="7">
        <v>254.3</v>
      </c>
      <c r="AW45" s="7">
        <v>0</v>
      </c>
      <c r="AX45" s="7">
        <v>62.5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f t="shared" si="19"/>
        <v>6961.9291666666668</v>
      </c>
      <c r="BI45" s="7">
        <f t="shared" si="20"/>
        <v>7278.729166666667</v>
      </c>
      <c r="BJ45" s="7">
        <v>562.5</v>
      </c>
    </row>
    <row r="46" spans="1:62" x14ac:dyDescent="0.25">
      <c r="A46">
        <v>40</v>
      </c>
      <c r="B46" t="s">
        <v>170</v>
      </c>
      <c r="C46" t="s">
        <v>171</v>
      </c>
      <c r="D46" s="7" t="s">
        <v>134</v>
      </c>
      <c r="E46" s="7">
        <v>13</v>
      </c>
      <c r="F46" s="7">
        <v>0</v>
      </c>
      <c r="G46" s="7">
        <v>0</v>
      </c>
      <c r="H46" s="7">
        <v>502</v>
      </c>
      <c r="I46" s="7">
        <v>130</v>
      </c>
      <c r="J46" s="7">
        <v>1.666666666666667E-2</v>
      </c>
      <c r="K46" s="7">
        <f t="shared" si="0"/>
        <v>1.0458333333333336</v>
      </c>
      <c r="L46" s="7">
        <v>1</v>
      </c>
      <c r="M46" s="7">
        <f t="shared" si="1"/>
        <v>62.75</v>
      </c>
      <c r="N46" s="7">
        <v>0</v>
      </c>
      <c r="O46" s="7">
        <f t="shared" si="2"/>
        <v>0</v>
      </c>
      <c r="P46" s="7">
        <v>6.3833333333333337</v>
      </c>
      <c r="Q46" s="7">
        <f t="shared" si="3"/>
        <v>500.69270833333337</v>
      </c>
      <c r="R46" s="7">
        <v>0</v>
      </c>
      <c r="S46" s="7">
        <f t="shared" si="4"/>
        <v>0</v>
      </c>
      <c r="T46" s="7">
        <v>0.38333333333333341</v>
      </c>
      <c r="U46" s="7">
        <f t="shared" si="5"/>
        <v>2.4054166666666674</v>
      </c>
      <c r="V46" s="7">
        <v>0</v>
      </c>
      <c r="W46" s="7">
        <f t="shared" si="6"/>
        <v>0</v>
      </c>
      <c r="X46" s="7">
        <v>16</v>
      </c>
      <c r="Y46" s="7">
        <f t="shared" si="7"/>
        <v>1004</v>
      </c>
      <c r="Z46" s="7">
        <v>0</v>
      </c>
      <c r="AA46" s="7">
        <f t="shared" si="8"/>
        <v>0</v>
      </c>
      <c r="AB46" s="7">
        <v>0</v>
      </c>
      <c r="AC46" s="7">
        <f t="shared" si="9"/>
        <v>0</v>
      </c>
      <c r="AD46" s="7">
        <v>0</v>
      </c>
      <c r="AE46" s="7">
        <f t="shared" si="10"/>
        <v>0</v>
      </c>
      <c r="AF46" s="7">
        <v>0</v>
      </c>
      <c r="AG46" s="7">
        <f t="shared" si="11"/>
        <v>0</v>
      </c>
      <c r="AH46" s="7">
        <v>6.9833333333333334</v>
      </c>
      <c r="AI46" s="7">
        <f t="shared" si="12"/>
        <v>131.46124999999998</v>
      </c>
      <c r="AJ46" s="7">
        <v>0</v>
      </c>
      <c r="AK46" s="7">
        <f t="shared" si="13"/>
        <v>0</v>
      </c>
      <c r="AL46" s="7">
        <v>0</v>
      </c>
      <c r="AM46" s="7">
        <f t="shared" si="14"/>
        <v>0</v>
      </c>
      <c r="AN46" s="7">
        <v>0</v>
      </c>
      <c r="AO46" s="7">
        <f t="shared" si="15"/>
        <v>0</v>
      </c>
      <c r="AP46" s="7">
        <v>0</v>
      </c>
      <c r="AQ46" s="7">
        <f t="shared" si="16"/>
        <v>0</v>
      </c>
      <c r="AR46" s="7">
        <f t="shared" si="17"/>
        <v>8230.7635416666653</v>
      </c>
      <c r="AS46" s="7">
        <v>0</v>
      </c>
      <c r="AT46" s="7">
        <v>0</v>
      </c>
      <c r="AU46" s="7">
        <f t="shared" si="18"/>
        <v>8230.7635416666653</v>
      </c>
      <c r="AV46" s="7">
        <v>290.7</v>
      </c>
      <c r="AW46" s="7">
        <v>0</v>
      </c>
      <c r="AX46" s="7">
        <v>87.5</v>
      </c>
      <c r="AY46" s="7">
        <v>0</v>
      </c>
      <c r="AZ46" s="7">
        <v>646.03</v>
      </c>
      <c r="BA46" s="7">
        <v>317.89999999999998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f t="shared" si="19"/>
        <v>6888.6335416666652</v>
      </c>
      <c r="BI46" s="7">
        <f t="shared" si="20"/>
        <v>8230.7635416666653</v>
      </c>
      <c r="BJ46" s="7">
        <v>599.29999999999995</v>
      </c>
    </row>
    <row r="47" spans="1:62" x14ac:dyDescent="0.25">
      <c r="A47">
        <v>41</v>
      </c>
      <c r="B47" t="s">
        <v>172</v>
      </c>
      <c r="C47" t="s">
        <v>173</v>
      </c>
      <c r="D47" s="7" t="s">
        <v>100</v>
      </c>
      <c r="E47" s="7">
        <v>0</v>
      </c>
      <c r="F47" s="7">
        <v>0</v>
      </c>
      <c r="G47" s="7">
        <v>0</v>
      </c>
      <c r="H47" s="7">
        <v>502</v>
      </c>
      <c r="I47" s="7">
        <v>0</v>
      </c>
      <c r="J47" s="7">
        <v>0</v>
      </c>
      <c r="K47" s="7">
        <f t="shared" si="0"/>
        <v>0</v>
      </c>
      <c r="L47" s="7">
        <v>0</v>
      </c>
      <c r="M47" s="7">
        <f t="shared" si="1"/>
        <v>0</v>
      </c>
      <c r="N47" s="7">
        <v>0</v>
      </c>
      <c r="O47" s="7">
        <f t="shared" si="2"/>
        <v>0</v>
      </c>
      <c r="P47" s="7">
        <v>0</v>
      </c>
      <c r="Q47" s="7">
        <f t="shared" si="3"/>
        <v>0</v>
      </c>
      <c r="R47" s="7">
        <v>0</v>
      </c>
      <c r="S47" s="7">
        <f t="shared" si="4"/>
        <v>0</v>
      </c>
      <c r="T47" s="7">
        <v>0</v>
      </c>
      <c r="U47" s="7">
        <f t="shared" si="5"/>
        <v>0</v>
      </c>
      <c r="V47" s="7">
        <v>0</v>
      </c>
      <c r="W47" s="7">
        <f t="shared" si="6"/>
        <v>0</v>
      </c>
      <c r="X47" s="7">
        <v>0</v>
      </c>
      <c r="Y47" s="7">
        <f t="shared" si="7"/>
        <v>0</v>
      </c>
      <c r="Z47" s="7">
        <v>0</v>
      </c>
      <c r="AA47" s="7">
        <f t="shared" si="8"/>
        <v>0</v>
      </c>
      <c r="AB47" s="7">
        <v>0</v>
      </c>
      <c r="AC47" s="7">
        <f t="shared" si="9"/>
        <v>0</v>
      </c>
      <c r="AD47" s="7">
        <v>0</v>
      </c>
      <c r="AE47" s="7">
        <f t="shared" si="10"/>
        <v>0</v>
      </c>
      <c r="AF47" s="7">
        <v>0</v>
      </c>
      <c r="AG47" s="7">
        <f t="shared" si="11"/>
        <v>0</v>
      </c>
      <c r="AH47" s="7">
        <v>0</v>
      </c>
      <c r="AI47" s="7">
        <f t="shared" si="12"/>
        <v>0</v>
      </c>
      <c r="AJ47" s="7">
        <v>0</v>
      </c>
      <c r="AK47" s="7">
        <f t="shared" si="13"/>
        <v>0</v>
      </c>
      <c r="AL47" s="7">
        <v>0</v>
      </c>
      <c r="AM47" s="7">
        <f t="shared" si="14"/>
        <v>0</v>
      </c>
      <c r="AN47" s="7">
        <v>0</v>
      </c>
      <c r="AO47" s="7">
        <f t="shared" si="15"/>
        <v>0</v>
      </c>
      <c r="AP47" s="7">
        <v>0</v>
      </c>
      <c r="AQ47" s="7">
        <f t="shared" si="16"/>
        <v>0</v>
      </c>
      <c r="AR47" s="7">
        <f t="shared" si="17"/>
        <v>0</v>
      </c>
      <c r="AS47" s="7">
        <v>0</v>
      </c>
      <c r="AT47" s="7">
        <v>0</v>
      </c>
      <c r="AU47" s="7">
        <f t="shared" si="18"/>
        <v>0</v>
      </c>
      <c r="AV47" s="7">
        <v>0</v>
      </c>
      <c r="AW47" s="7">
        <v>0</v>
      </c>
      <c r="AX47" s="7">
        <v>100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f t="shared" si="19"/>
        <v>-100</v>
      </c>
      <c r="BI47" s="7">
        <f t="shared" si="20"/>
        <v>0</v>
      </c>
      <c r="BJ47" s="7">
        <v>0</v>
      </c>
    </row>
    <row r="48" spans="1:62" x14ac:dyDescent="0.25">
      <c r="A48">
        <v>42</v>
      </c>
      <c r="B48" t="s">
        <v>174</v>
      </c>
      <c r="C48" t="s">
        <v>175</v>
      </c>
      <c r="D48" s="7" t="s">
        <v>105</v>
      </c>
      <c r="E48" s="7">
        <v>11</v>
      </c>
      <c r="F48" s="7">
        <v>2</v>
      </c>
      <c r="G48" s="7">
        <v>1024</v>
      </c>
      <c r="H48" s="7">
        <v>502</v>
      </c>
      <c r="I48" s="7">
        <v>110</v>
      </c>
      <c r="J48" s="7">
        <v>0.38333333333333341</v>
      </c>
      <c r="K48" s="7">
        <f t="shared" si="0"/>
        <v>24.054166666666671</v>
      </c>
      <c r="L48" s="7">
        <v>0</v>
      </c>
      <c r="M48" s="7">
        <f t="shared" si="1"/>
        <v>0</v>
      </c>
      <c r="N48" s="7">
        <v>0</v>
      </c>
      <c r="O48" s="7">
        <f t="shared" si="2"/>
        <v>0</v>
      </c>
      <c r="P48" s="7">
        <v>9.5666666666666664</v>
      </c>
      <c r="Q48" s="7">
        <f t="shared" si="3"/>
        <v>750.38541666666663</v>
      </c>
      <c r="R48" s="7">
        <v>0</v>
      </c>
      <c r="S48" s="7">
        <f t="shared" si="4"/>
        <v>0</v>
      </c>
      <c r="T48" s="7">
        <v>0.56666666666666665</v>
      </c>
      <c r="U48" s="7">
        <f t="shared" si="5"/>
        <v>3.5558333333333336</v>
      </c>
      <c r="V48" s="7">
        <v>0</v>
      </c>
      <c r="W48" s="7">
        <f t="shared" si="6"/>
        <v>0</v>
      </c>
      <c r="X48" s="7">
        <v>7.95</v>
      </c>
      <c r="Y48" s="7">
        <f t="shared" si="7"/>
        <v>498.86250000000001</v>
      </c>
      <c r="Z48" s="7">
        <v>0</v>
      </c>
      <c r="AA48" s="7">
        <f t="shared" si="8"/>
        <v>0</v>
      </c>
      <c r="AB48" s="7">
        <v>0</v>
      </c>
      <c r="AC48" s="7">
        <f t="shared" si="9"/>
        <v>0</v>
      </c>
      <c r="AD48" s="7">
        <v>0</v>
      </c>
      <c r="AE48" s="7">
        <f t="shared" si="10"/>
        <v>0</v>
      </c>
      <c r="AF48" s="7">
        <v>0</v>
      </c>
      <c r="AG48" s="7">
        <f t="shared" si="11"/>
        <v>0</v>
      </c>
      <c r="AH48" s="7">
        <v>0</v>
      </c>
      <c r="AI48" s="7">
        <f t="shared" si="12"/>
        <v>0</v>
      </c>
      <c r="AJ48" s="7">
        <v>0</v>
      </c>
      <c r="AK48" s="7">
        <f t="shared" si="13"/>
        <v>0</v>
      </c>
      <c r="AL48" s="7">
        <v>0</v>
      </c>
      <c r="AM48" s="7">
        <f t="shared" si="14"/>
        <v>0</v>
      </c>
      <c r="AN48" s="7">
        <v>0</v>
      </c>
      <c r="AO48" s="7">
        <f t="shared" si="15"/>
        <v>0</v>
      </c>
      <c r="AP48" s="7">
        <v>0</v>
      </c>
      <c r="AQ48" s="7">
        <f t="shared" si="16"/>
        <v>0</v>
      </c>
      <c r="AR48" s="7">
        <f t="shared" si="17"/>
        <v>7884.7495833333332</v>
      </c>
      <c r="AS48" s="7">
        <v>0</v>
      </c>
      <c r="AT48" s="7">
        <v>0</v>
      </c>
      <c r="AU48" s="7">
        <f t="shared" si="18"/>
        <v>7884.7495833333332</v>
      </c>
      <c r="AV48" s="7">
        <v>290.7</v>
      </c>
      <c r="AW48" s="7">
        <v>0</v>
      </c>
      <c r="AX48" s="7">
        <v>75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f t="shared" si="19"/>
        <v>7519.0495833333334</v>
      </c>
      <c r="BI48" s="7">
        <f t="shared" si="20"/>
        <v>7884.7495833333332</v>
      </c>
      <c r="BJ48" s="7">
        <v>599.29999999999995</v>
      </c>
    </row>
    <row r="49" spans="1:62" x14ac:dyDescent="0.25">
      <c r="A49">
        <v>43</v>
      </c>
      <c r="B49" t="s">
        <v>176</v>
      </c>
      <c r="C49" t="s">
        <v>177</v>
      </c>
      <c r="D49" s="7" t="s">
        <v>94</v>
      </c>
      <c r="E49" s="7">
        <v>12</v>
      </c>
      <c r="F49" s="7">
        <v>1</v>
      </c>
      <c r="G49" s="7">
        <v>512</v>
      </c>
      <c r="H49" s="7">
        <v>502</v>
      </c>
      <c r="I49" s="7">
        <v>120</v>
      </c>
      <c r="J49" s="7">
        <v>0</v>
      </c>
      <c r="K49" s="7">
        <f t="shared" si="0"/>
        <v>0</v>
      </c>
      <c r="L49" s="7">
        <v>0</v>
      </c>
      <c r="M49" s="7">
        <f t="shared" si="1"/>
        <v>0</v>
      </c>
      <c r="N49" s="7">
        <v>0</v>
      </c>
      <c r="O49" s="7">
        <f t="shared" si="2"/>
        <v>0</v>
      </c>
      <c r="P49" s="7">
        <v>0</v>
      </c>
      <c r="Q49" s="7">
        <f t="shared" si="3"/>
        <v>0</v>
      </c>
      <c r="R49" s="7">
        <v>0</v>
      </c>
      <c r="S49" s="7">
        <f t="shared" si="4"/>
        <v>0</v>
      </c>
      <c r="T49" s="7">
        <v>0</v>
      </c>
      <c r="U49" s="7">
        <f t="shared" si="5"/>
        <v>0</v>
      </c>
      <c r="V49" s="7">
        <v>0</v>
      </c>
      <c r="W49" s="7">
        <f t="shared" si="6"/>
        <v>0</v>
      </c>
      <c r="X49" s="7">
        <v>0</v>
      </c>
      <c r="Y49" s="7">
        <f t="shared" si="7"/>
        <v>0</v>
      </c>
      <c r="Z49" s="7">
        <v>0</v>
      </c>
      <c r="AA49" s="7">
        <f t="shared" si="8"/>
        <v>0</v>
      </c>
      <c r="AB49" s="7">
        <v>0</v>
      </c>
      <c r="AC49" s="7">
        <f t="shared" si="9"/>
        <v>0</v>
      </c>
      <c r="AD49" s="7">
        <v>0</v>
      </c>
      <c r="AE49" s="7">
        <f t="shared" si="10"/>
        <v>0</v>
      </c>
      <c r="AF49" s="7">
        <v>0</v>
      </c>
      <c r="AG49" s="7">
        <f t="shared" si="11"/>
        <v>0</v>
      </c>
      <c r="AH49" s="7">
        <v>0</v>
      </c>
      <c r="AI49" s="7">
        <f t="shared" si="12"/>
        <v>0</v>
      </c>
      <c r="AJ49" s="7">
        <v>0</v>
      </c>
      <c r="AK49" s="7">
        <f t="shared" si="13"/>
        <v>0</v>
      </c>
      <c r="AL49" s="7">
        <v>0</v>
      </c>
      <c r="AM49" s="7">
        <f t="shared" si="14"/>
        <v>0</v>
      </c>
      <c r="AN49" s="7">
        <v>0</v>
      </c>
      <c r="AO49" s="7">
        <f t="shared" si="15"/>
        <v>0</v>
      </c>
      <c r="AP49" s="7">
        <v>0</v>
      </c>
      <c r="AQ49" s="7">
        <f t="shared" si="16"/>
        <v>0</v>
      </c>
      <c r="AR49" s="7">
        <f t="shared" si="17"/>
        <v>6656</v>
      </c>
      <c r="AS49" s="7">
        <v>0</v>
      </c>
      <c r="AT49" s="7">
        <v>0</v>
      </c>
      <c r="AU49" s="7">
        <f t="shared" si="18"/>
        <v>6656</v>
      </c>
      <c r="AV49" s="7">
        <v>272.5</v>
      </c>
      <c r="AW49" s="7">
        <v>0</v>
      </c>
      <c r="AX49" s="7">
        <v>62.5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f t="shared" si="19"/>
        <v>6321</v>
      </c>
      <c r="BI49" s="7">
        <f t="shared" si="20"/>
        <v>6656</v>
      </c>
      <c r="BJ49" s="7">
        <v>525.70000000000005</v>
      </c>
    </row>
    <row r="50" spans="1:62" x14ac:dyDescent="0.25">
      <c r="A50">
        <v>44</v>
      </c>
      <c r="B50" t="s">
        <v>178</v>
      </c>
      <c r="C50" t="s">
        <v>179</v>
      </c>
      <c r="D50" s="7" t="s">
        <v>180</v>
      </c>
      <c r="E50" s="7">
        <v>14</v>
      </c>
      <c r="F50" s="7">
        <v>0</v>
      </c>
      <c r="G50" s="7">
        <v>0</v>
      </c>
      <c r="H50" s="7">
        <v>502</v>
      </c>
      <c r="I50" s="7">
        <v>140</v>
      </c>
      <c r="J50" s="7">
        <v>0.75</v>
      </c>
      <c r="K50" s="7">
        <f t="shared" si="0"/>
        <v>47.0625</v>
      </c>
      <c r="L50" s="7">
        <v>0</v>
      </c>
      <c r="M50" s="7">
        <f t="shared" si="1"/>
        <v>0</v>
      </c>
      <c r="N50" s="7">
        <v>0</v>
      </c>
      <c r="O50" s="7">
        <f t="shared" si="2"/>
        <v>0</v>
      </c>
      <c r="P50" s="7">
        <v>0</v>
      </c>
      <c r="Q50" s="7">
        <f t="shared" si="3"/>
        <v>0</v>
      </c>
      <c r="R50" s="7">
        <v>0</v>
      </c>
      <c r="S50" s="7">
        <f t="shared" si="4"/>
        <v>0</v>
      </c>
      <c r="T50" s="7">
        <v>0</v>
      </c>
      <c r="U50" s="7">
        <f t="shared" si="5"/>
        <v>0</v>
      </c>
      <c r="V50" s="7">
        <v>0</v>
      </c>
      <c r="W50" s="7">
        <f t="shared" si="6"/>
        <v>0</v>
      </c>
      <c r="X50" s="7">
        <v>15.8</v>
      </c>
      <c r="Y50" s="7">
        <f t="shared" si="7"/>
        <v>991.45</v>
      </c>
      <c r="Z50" s="7">
        <v>0</v>
      </c>
      <c r="AA50" s="7">
        <f t="shared" si="8"/>
        <v>0</v>
      </c>
      <c r="AB50" s="7">
        <v>0</v>
      </c>
      <c r="AC50" s="7">
        <f t="shared" si="9"/>
        <v>0</v>
      </c>
      <c r="AD50" s="7">
        <v>0</v>
      </c>
      <c r="AE50" s="7">
        <f t="shared" si="10"/>
        <v>0</v>
      </c>
      <c r="AF50" s="7">
        <v>0</v>
      </c>
      <c r="AG50" s="7">
        <f t="shared" si="11"/>
        <v>0</v>
      </c>
      <c r="AH50" s="7">
        <v>8</v>
      </c>
      <c r="AI50" s="7">
        <f t="shared" si="12"/>
        <v>150.6</v>
      </c>
      <c r="AJ50" s="7">
        <v>0</v>
      </c>
      <c r="AK50" s="7">
        <f t="shared" si="13"/>
        <v>0</v>
      </c>
      <c r="AL50" s="7">
        <v>0</v>
      </c>
      <c r="AM50" s="7">
        <f t="shared" si="14"/>
        <v>0</v>
      </c>
      <c r="AN50" s="7">
        <v>0</v>
      </c>
      <c r="AO50" s="7">
        <f t="shared" si="15"/>
        <v>0</v>
      </c>
      <c r="AP50" s="7">
        <v>0</v>
      </c>
      <c r="AQ50" s="7">
        <f t="shared" si="16"/>
        <v>0</v>
      </c>
      <c r="AR50" s="7">
        <f t="shared" si="17"/>
        <v>8262.9874999999993</v>
      </c>
      <c r="AS50" s="7">
        <v>0</v>
      </c>
      <c r="AT50" s="7">
        <v>0</v>
      </c>
      <c r="AU50" s="7">
        <f t="shared" si="18"/>
        <v>8262.9874999999993</v>
      </c>
      <c r="AV50" s="7">
        <v>290.7</v>
      </c>
      <c r="AW50" s="7">
        <v>0</v>
      </c>
      <c r="AX50" s="7">
        <v>75</v>
      </c>
      <c r="AY50" s="7">
        <v>0</v>
      </c>
      <c r="AZ50" s="7">
        <v>692.18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f t="shared" si="19"/>
        <v>7205.1074999999992</v>
      </c>
      <c r="BI50" s="7">
        <f t="shared" si="20"/>
        <v>8262.9874999999993</v>
      </c>
      <c r="BJ50" s="7">
        <v>636.20000000000005</v>
      </c>
    </row>
    <row r="51" spans="1:62" x14ac:dyDescent="0.25">
      <c r="A51">
        <v>45</v>
      </c>
      <c r="B51" t="s">
        <v>181</v>
      </c>
      <c r="C51" t="s">
        <v>182</v>
      </c>
      <c r="D51" s="7" t="s">
        <v>183</v>
      </c>
      <c r="E51" s="7">
        <v>14</v>
      </c>
      <c r="F51" s="7">
        <v>0</v>
      </c>
      <c r="G51" s="7">
        <v>0</v>
      </c>
      <c r="H51" s="7">
        <v>502</v>
      </c>
      <c r="I51" s="7">
        <v>140</v>
      </c>
      <c r="J51" s="7">
        <v>0.56666666666666665</v>
      </c>
      <c r="K51" s="7">
        <f t="shared" si="0"/>
        <v>35.55833333333333</v>
      </c>
      <c r="L51" s="7">
        <v>1.5</v>
      </c>
      <c r="M51" s="7">
        <f t="shared" si="1"/>
        <v>94.125</v>
      </c>
      <c r="N51" s="7">
        <v>0</v>
      </c>
      <c r="O51" s="7">
        <f t="shared" si="2"/>
        <v>0</v>
      </c>
      <c r="P51" s="7">
        <v>0</v>
      </c>
      <c r="Q51" s="7">
        <f t="shared" si="3"/>
        <v>0</v>
      </c>
      <c r="R51" s="7">
        <v>0</v>
      </c>
      <c r="S51" s="7">
        <f t="shared" si="4"/>
        <v>0</v>
      </c>
      <c r="T51" s="7">
        <v>0</v>
      </c>
      <c r="U51" s="7">
        <f t="shared" si="5"/>
        <v>0</v>
      </c>
      <c r="V51" s="7">
        <v>0</v>
      </c>
      <c r="W51" s="7">
        <f t="shared" si="6"/>
        <v>0</v>
      </c>
      <c r="X51" s="7">
        <v>8</v>
      </c>
      <c r="Y51" s="7">
        <f t="shared" si="7"/>
        <v>502</v>
      </c>
      <c r="Z51" s="7">
        <v>0</v>
      </c>
      <c r="AA51" s="7">
        <f t="shared" si="8"/>
        <v>0</v>
      </c>
      <c r="AB51" s="7">
        <v>0</v>
      </c>
      <c r="AC51" s="7">
        <f t="shared" si="9"/>
        <v>0</v>
      </c>
      <c r="AD51" s="7">
        <v>0</v>
      </c>
      <c r="AE51" s="7">
        <f t="shared" si="10"/>
        <v>0</v>
      </c>
      <c r="AF51" s="7">
        <v>0</v>
      </c>
      <c r="AG51" s="7">
        <f t="shared" si="11"/>
        <v>0</v>
      </c>
      <c r="AH51" s="7">
        <v>6.4666666666666668</v>
      </c>
      <c r="AI51" s="7">
        <f t="shared" si="12"/>
        <v>121.735</v>
      </c>
      <c r="AJ51" s="7">
        <v>0</v>
      </c>
      <c r="AK51" s="7">
        <f t="shared" si="13"/>
        <v>0</v>
      </c>
      <c r="AL51" s="7">
        <v>0</v>
      </c>
      <c r="AM51" s="7">
        <f t="shared" si="14"/>
        <v>0</v>
      </c>
      <c r="AN51" s="7">
        <v>0</v>
      </c>
      <c r="AO51" s="7">
        <f t="shared" si="15"/>
        <v>0</v>
      </c>
      <c r="AP51" s="7">
        <v>0</v>
      </c>
      <c r="AQ51" s="7">
        <f t="shared" si="16"/>
        <v>0</v>
      </c>
      <c r="AR51" s="7">
        <f t="shared" si="17"/>
        <v>7662.0516666666663</v>
      </c>
      <c r="AS51" s="7">
        <v>0</v>
      </c>
      <c r="AT51" s="7">
        <v>0</v>
      </c>
      <c r="AU51" s="7">
        <f t="shared" si="18"/>
        <v>7662.0516666666663</v>
      </c>
      <c r="AV51" s="7">
        <v>290.60000000000002</v>
      </c>
      <c r="AW51" s="7">
        <v>0</v>
      </c>
      <c r="AX51" s="7">
        <v>75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175</v>
      </c>
      <c r="BG51" s="7">
        <f t="shared" si="19"/>
        <v>7121.4516666666659</v>
      </c>
      <c r="BI51" s="7">
        <f t="shared" si="20"/>
        <v>7662.0516666666663</v>
      </c>
      <c r="BJ51" s="7">
        <v>599.29999999999995</v>
      </c>
    </row>
    <row r="52" spans="1:62" x14ac:dyDescent="0.25">
      <c r="A52">
        <v>46</v>
      </c>
      <c r="B52" t="s">
        <v>184</v>
      </c>
      <c r="C52" t="s">
        <v>185</v>
      </c>
      <c r="D52" s="7" t="s">
        <v>125</v>
      </c>
      <c r="E52" s="7">
        <v>13</v>
      </c>
      <c r="F52" s="7">
        <v>0</v>
      </c>
      <c r="G52" s="7">
        <v>0</v>
      </c>
      <c r="H52" s="7">
        <v>502</v>
      </c>
      <c r="I52" s="7">
        <v>130</v>
      </c>
      <c r="J52" s="7">
        <v>0.4</v>
      </c>
      <c r="K52" s="7">
        <f t="shared" si="0"/>
        <v>25.1</v>
      </c>
      <c r="L52" s="7">
        <v>0</v>
      </c>
      <c r="M52" s="7">
        <f t="shared" si="1"/>
        <v>0</v>
      </c>
      <c r="N52" s="7">
        <v>0</v>
      </c>
      <c r="O52" s="7">
        <f t="shared" si="2"/>
        <v>0</v>
      </c>
      <c r="P52" s="7">
        <v>0</v>
      </c>
      <c r="Q52" s="7">
        <f t="shared" si="3"/>
        <v>0</v>
      </c>
      <c r="R52" s="7">
        <v>0</v>
      </c>
      <c r="S52" s="7">
        <f t="shared" si="4"/>
        <v>0</v>
      </c>
      <c r="T52" s="7">
        <v>0</v>
      </c>
      <c r="U52" s="7">
        <f t="shared" si="5"/>
        <v>0</v>
      </c>
      <c r="V52" s="7">
        <v>0</v>
      </c>
      <c r="W52" s="7">
        <f t="shared" si="6"/>
        <v>0</v>
      </c>
      <c r="X52" s="7">
        <v>8</v>
      </c>
      <c r="Y52" s="7">
        <f t="shared" si="7"/>
        <v>502</v>
      </c>
      <c r="Z52" s="7">
        <v>0</v>
      </c>
      <c r="AA52" s="7">
        <f t="shared" si="8"/>
        <v>0</v>
      </c>
      <c r="AB52" s="7">
        <v>0</v>
      </c>
      <c r="AC52" s="7">
        <f t="shared" si="9"/>
        <v>0</v>
      </c>
      <c r="AD52" s="7">
        <v>0</v>
      </c>
      <c r="AE52" s="7">
        <f t="shared" si="10"/>
        <v>0</v>
      </c>
      <c r="AF52" s="7">
        <v>0</v>
      </c>
      <c r="AG52" s="7">
        <f t="shared" si="11"/>
        <v>0</v>
      </c>
      <c r="AH52" s="7">
        <v>8</v>
      </c>
      <c r="AI52" s="7">
        <f t="shared" si="12"/>
        <v>150.6</v>
      </c>
      <c r="AJ52" s="7">
        <v>0</v>
      </c>
      <c r="AK52" s="7">
        <f t="shared" si="13"/>
        <v>0</v>
      </c>
      <c r="AL52" s="7">
        <v>0</v>
      </c>
      <c r="AM52" s="7">
        <f t="shared" si="14"/>
        <v>0</v>
      </c>
      <c r="AN52" s="7">
        <v>0</v>
      </c>
      <c r="AO52" s="7">
        <f t="shared" si="15"/>
        <v>0</v>
      </c>
      <c r="AP52" s="7">
        <v>0</v>
      </c>
      <c r="AQ52" s="7">
        <f t="shared" si="16"/>
        <v>0</v>
      </c>
      <c r="AR52" s="7">
        <f t="shared" si="17"/>
        <v>7283.5</v>
      </c>
      <c r="AS52" s="7">
        <v>0</v>
      </c>
      <c r="AT52" s="7">
        <v>0</v>
      </c>
      <c r="AU52" s="7">
        <f t="shared" si="18"/>
        <v>7283.5</v>
      </c>
      <c r="AV52" s="7">
        <v>290.60000000000002</v>
      </c>
      <c r="AW52" s="7">
        <v>0</v>
      </c>
      <c r="AX52" s="7">
        <v>75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309.17</v>
      </c>
      <c r="BE52" s="7">
        <v>0</v>
      </c>
      <c r="BF52" s="7">
        <v>0</v>
      </c>
      <c r="BG52" s="7">
        <f t="shared" si="19"/>
        <v>6608.73</v>
      </c>
      <c r="BI52" s="7">
        <f t="shared" si="20"/>
        <v>7283.5</v>
      </c>
      <c r="BJ52" s="7">
        <v>599.29999999999995</v>
      </c>
    </row>
    <row r="53" spans="1:62" x14ac:dyDescent="0.25">
      <c r="A53">
        <v>47</v>
      </c>
      <c r="B53" t="s">
        <v>186</v>
      </c>
      <c r="C53" t="s">
        <v>187</v>
      </c>
      <c r="D53" s="7" t="s">
        <v>153</v>
      </c>
      <c r="E53" s="7">
        <v>12</v>
      </c>
      <c r="F53" s="7">
        <v>1</v>
      </c>
      <c r="G53" s="7">
        <v>512</v>
      </c>
      <c r="H53" s="7">
        <v>502</v>
      </c>
      <c r="I53" s="7">
        <v>120</v>
      </c>
      <c r="J53" s="7">
        <v>0.78333333333333333</v>
      </c>
      <c r="K53" s="7">
        <f t="shared" si="0"/>
        <v>49.154166666666669</v>
      </c>
      <c r="L53" s="7">
        <v>0</v>
      </c>
      <c r="M53" s="7">
        <f t="shared" si="1"/>
        <v>0</v>
      </c>
      <c r="N53" s="7">
        <v>0</v>
      </c>
      <c r="O53" s="7">
        <f t="shared" si="2"/>
        <v>0</v>
      </c>
      <c r="P53" s="7">
        <v>4</v>
      </c>
      <c r="Q53" s="7">
        <f t="shared" si="3"/>
        <v>313.75</v>
      </c>
      <c r="R53" s="7">
        <v>0</v>
      </c>
      <c r="S53" s="7">
        <f t="shared" si="4"/>
        <v>0</v>
      </c>
      <c r="T53" s="7">
        <v>1</v>
      </c>
      <c r="U53" s="7">
        <f t="shared" si="5"/>
        <v>6.2750000000000004</v>
      </c>
      <c r="V53" s="7">
        <v>0</v>
      </c>
      <c r="W53" s="7">
        <f t="shared" si="6"/>
        <v>0</v>
      </c>
      <c r="X53" s="7">
        <v>16</v>
      </c>
      <c r="Y53" s="7">
        <f t="shared" si="7"/>
        <v>1004</v>
      </c>
      <c r="Z53" s="7">
        <v>0</v>
      </c>
      <c r="AA53" s="7">
        <f t="shared" si="8"/>
        <v>0</v>
      </c>
      <c r="AB53" s="7">
        <v>0</v>
      </c>
      <c r="AC53" s="7">
        <f t="shared" si="9"/>
        <v>0</v>
      </c>
      <c r="AD53" s="7">
        <v>0</v>
      </c>
      <c r="AE53" s="7">
        <f t="shared" si="10"/>
        <v>0</v>
      </c>
      <c r="AF53" s="7">
        <v>0</v>
      </c>
      <c r="AG53" s="7">
        <f t="shared" si="11"/>
        <v>0</v>
      </c>
      <c r="AH53" s="7">
        <v>8</v>
      </c>
      <c r="AI53" s="7">
        <f t="shared" si="12"/>
        <v>150.6</v>
      </c>
      <c r="AJ53" s="7">
        <v>0</v>
      </c>
      <c r="AK53" s="7">
        <f t="shared" si="13"/>
        <v>0</v>
      </c>
      <c r="AL53" s="7">
        <v>0</v>
      </c>
      <c r="AM53" s="7">
        <f t="shared" si="14"/>
        <v>0</v>
      </c>
      <c r="AN53" s="7">
        <v>0</v>
      </c>
      <c r="AO53" s="7">
        <f t="shared" si="15"/>
        <v>0</v>
      </c>
      <c r="AP53" s="7">
        <v>0</v>
      </c>
      <c r="AQ53" s="7">
        <f t="shared" si="16"/>
        <v>0</v>
      </c>
      <c r="AR53" s="7">
        <f t="shared" si="17"/>
        <v>8081.4708333333338</v>
      </c>
      <c r="AS53" s="7">
        <v>500</v>
      </c>
      <c r="AT53" s="7">
        <v>0</v>
      </c>
      <c r="AU53" s="7">
        <f t="shared" si="18"/>
        <v>8581.4708333333328</v>
      </c>
      <c r="AV53" s="7">
        <v>290.7</v>
      </c>
      <c r="AW53" s="7">
        <v>0</v>
      </c>
      <c r="AX53" s="7">
        <v>50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f t="shared" si="19"/>
        <v>8240.7708333333321</v>
      </c>
      <c r="BI53" s="7">
        <f t="shared" si="20"/>
        <v>8081.4708333333338</v>
      </c>
      <c r="BJ53" s="7">
        <v>599.29999999999995</v>
      </c>
    </row>
    <row r="54" spans="1:62" x14ac:dyDescent="0.25">
      <c r="A54">
        <v>48</v>
      </c>
      <c r="B54" t="s">
        <v>188</v>
      </c>
      <c r="C54" t="s">
        <v>189</v>
      </c>
      <c r="D54" s="7" t="s">
        <v>115</v>
      </c>
      <c r="E54" s="7">
        <v>10</v>
      </c>
      <c r="F54" s="7">
        <v>4</v>
      </c>
      <c r="G54" s="7">
        <v>2048</v>
      </c>
      <c r="H54" s="7">
        <v>502</v>
      </c>
      <c r="I54" s="7">
        <v>100</v>
      </c>
      <c r="J54" s="7">
        <v>1.5666666666666671</v>
      </c>
      <c r="K54" s="7">
        <f t="shared" si="0"/>
        <v>98.308333333333366</v>
      </c>
      <c r="L54" s="7">
        <v>0</v>
      </c>
      <c r="M54" s="7">
        <f t="shared" si="1"/>
        <v>0</v>
      </c>
      <c r="N54" s="7">
        <v>0</v>
      </c>
      <c r="O54" s="7">
        <f t="shared" si="2"/>
        <v>0</v>
      </c>
      <c r="P54" s="7">
        <v>0</v>
      </c>
      <c r="Q54" s="7">
        <f t="shared" si="3"/>
        <v>0</v>
      </c>
      <c r="R54" s="7">
        <v>0</v>
      </c>
      <c r="S54" s="7">
        <f t="shared" si="4"/>
        <v>0</v>
      </c>
      <c r="T54" s="7">
        <v>0</v>
      </c>
      <c r="U54" s="7">
        <f t="shared" si="5"/>
        <v>0</v>
      </c>
      <c r="V54" s="7">
        <v>0</v>
      </c>
      <c r="W54" s="7">
        <f t="shared" si="6"/>
        <v>0</v>
      </c>
      <c r="X54" s="7">
        <v>15.45</v>
      </c>
      <c r="Y54" s="7">
        <f t="shared" si="7"/>
        <v>969.48749999999995</v>
      </c>
      <c r="Z54" s="7">
        <v>0</v>
      </c>
      <c r="AA54" s="7">
        <f t="shared" si="8"/>
        <v>0</v>
      </c>
      <c r="AB54" s="7">
        <v>0</v>
      </c>
      <c r="AC54" s="7">
        <f t="shared" si="9"/>
        <v>0</v>
      </c>
      <c r="AD54" s="7">
        <v>0</v>
      </c>
      <c r="AE54" s="7">
        <f t="shared" si="10"/>
        <v>0</v>
      </c>
      <c r="AF54" s="7">
        <v>0</v>
      </c>
      <c r="AG54" s="7">
        <f t="shared" si="11"/>
        <v>0</v>
      </c>
      <c r="AH54" s="7">
        <v>8</v>
      </c>
      <c r="AI54" s="7">
        <f t="shared" si="12"/>
        <v>150.6</v>
      </c>
      <c r="AJ54" s="7">
        <v>0</v>
      </c>
      <c r="AK54" s="7">
        <f t="shared" si="13"/>
        <v>0</v>
      </c>
      <c r="AL54" s="7">
        <v>0</v>
      </c>
      <c r="AM54" s="7">
        <f t="shared" si="14"/>
        <v>0</v>
      </c>
      <c r="AN54" s="7">
        <v>0</v>
      </c>
      <c r="AO54" s="7">
        <f t="shared" si="15"/>
        <v>0</v>
      </c>
      <c r="AP54" s="7">
        <v>0</v>
      </c>
      <c r="AQ54" s="7">
        <f t="shared" si="16"/>
        <v>0</v>
      </c>
      <c r="AR54" s="7">
        <f t="shared" si="17"/>
        <v>8189.7791666666672</v>
      </c>
      <c r="AS54" s="7">
        <v>0</v>
      </c>
      <c r="AT54" s="7">
        <v>0</v>
      </c>
      <c r="AU54" s="7">
        <f t="shared" si="18"/>
        <v>8189.7791666666672</v>
      </c>
      <c r="AV54" s="7">
        <v>290.7</v>
      </c>
      <c r="AW54" s="7">
        <v>0</v>
      </c>
      <c r="AX54" s="7">
        <v>62.5</v>
      </c>
      <c r="AY54" s="7">
        <v>0</v>
      </c>
      <c r="AZ54" s="7">
        <v>299.94</v>
      </c>
      <c r="BA54" s="7">
        <v>232.76</v>
      </c>
      <c r="BB54" s="7">
        <v>0</v>
      </c>
      <c r="BC54" s="7">
        <v>0</v>
      </c>
      <c r="BD54" s="7">
        <v>309.16000000000003</v>
      </c>
      <c r="BE54" s="7">
        <v>0</v>
      </c>
      <c r="BF54" s="7">
        <v>0</v>
      </c>
      <c r="BG54" s="7">
        <f t="shared" si="19"/>
        <v>6994.7191666666677</v>
      </c>
      <c r="BI54" s="7">
        <f t="shared" si="20"/>
        <v>8189.7791666666672</v>
      </c>
      <c r="BJ54" s="7">
        <v>599.29999999999995</v>
      </c>
    </row>
    <row r="55" spans="1:62" x14ac:dyDescent="0.25">
      <c r="A55">
        <v>49</v>
      </c>
      <c r="B55" t="s">
        <v>190</v>
      </c>
      <c r="C55" t="s">
        <v>93</v>
      </c>
      <c r="D55" s="7" t="s">
        <v>191</v>
      </c>
      <c r="E55" s="7">
        <v>14</v>
      </c>
      <c r="F55" s="7">
        <v>0</v>
      </c>
      <c r="G55" s="7">
        <v>0</v>
      </c>
      <c r="H55" s="7">
        <v>502</v>
      </c>
      <c r="I55" s="7">
        <v>140</v>
      </c>
      <c r="J55" s="7">
        <v>0.45</v>
      </c>
      <c r="K55" s="7">
        <f t="shared" si="0"/>
        <v>28.237500000000001</v>
      </c>
      <c r="L55" s="7">
        <v>0</v>
      </c>
      <c r="M55" s="7">
        <f t="shared" si="1"/>
        <v>0</v>
      </c>
      <c r="N55" s="7">
        <v>0</v>
      </c>
      <c r="O55" s="7">
        <f t="shared" si="2"/>
        <v>0</v>
      </c>
      <c r="P55" s="7">
        <v>4</v>
      </c>
      <c r="Q55" s="7">
        <f t="shared" si="3"/>
        <v>313.75</v>
      </c>
      <c r="R55" s="7">
        <v>0</v>
      </c>
      <c r="S55" s="7">
        <f t="shared" si="4"/>
        <v>0</v>
      </c>
      <c r="T55" s="7">
        <v>0</v>
      </c>
      <c r="U55" s="7">
        <f t="shared" si="5"/>
        <v>0</v>
      </c>
      <c r="V55" s="7">
        <v>0</v>
      </c>
      <c r="W55" s="7">
        <f t="shared" si="6"/>
        <v>0</v>
      </c>
      <c r="X55" s="7">
        <v>16</v>
      </c>
      <c r="Y55" s="7">
        <f t="shared" si="7"/>
        <v>1004</v>
      </c>
      <c r="Z55" s="7">
        <v>3</v>
      </c>
      <c r="AA55" s="7">
        <f t="shared" si="8"/>
        <v>489.45000000000005</v>
      </c>
      <c r="AB55" s="7">
        <v>0</v>
      </c>
      <c r="AC55" s="7">
        <f t="shared" si="9"/>
        <v>0</v>
      </c>
      <c r="AD55" s="7">
        <v>0</v>
      </c>
      <c r="AE55" s="7">
        <f t="shared" si="10"/>
        <v>0</v>
      </c>
      <c r="AF55" s="7">
        <v>0</v>
      </c>
      <c r="AG55" s="7">
        <f t="shared" si="11"/>
        <v>0</v>
      </c>
      <c r="AH55" s="7">
        <v>8</v>
      </c>
      <c r="AI55" s="7">
        <f t="shared" si="12"/>
        <v>150.6</v>
      </c>
      <c r="AJ55" s="7">
        <v>0</v>
      </c>
      <c r="AK55" s="7">
        <f t="shared" si="13"/>
        <v>0</v>
      </c>
      <c r="AL55" s="7">
        <v>0</v>
      </c>
      <c r="AM55" s="7">
        <f t="shared" si="14"/>
        <v>0</v>
      </c>
      <c r="AN55" s="7">
        <v>0</v>
      </c>
      <c r="AO55" s="7">
        <f t="shared" si="15"/>
        <v>0</v>
      </c>
      <c r="AP55" s="7">
        <v>0</v>
      </c>
      <c r="AQ55" s="7">
        <f t="shared" si="16"/>
        <v>0</v>
      </c>
      <c r="AR55" s="7">
        <f t="shared" si="17"/>
        <v>9097.5625000000018</v>
      </c>
      <c r="AS55" s="7">
        <v>0</v>
      </c>
      <c r="AT55" s="7">
        <v>0</v>
      </c>
      <c r="AU55" s="7">
        <f t="shared" si="18"/>
        <v>9097.5625000000018</v>
      </c>
      <c r="AV55" s="7">
        <v>308.8</v>
      </c>
      <c r="AW55" s="7">
        <v>0</v>
      </c>
      <c r="AX55" s="7">
        <v>100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f t="shared" si="19"/>
        <v>8688.7625000000025</v>
      </c>
      <c r="BI55" s="7">
        <f t="shared" si="20"/>
        <v>9097.5625000000018</v>
      </c>
      <c r="BJ55" s="7">
        <v>673</v>
      </c>
    </row>
    <row r="56" spans="1:62" x14ac:dyDescent="0.25">
      <c r="A56">
        <v>50</v>
      </c>
      <c r="B56" t="s">
        <v>192</v>
      </c>
      <c r="C56" t="s">
        <v>93</v>
      </c>
      <c r="D56" s="7" t="s">
        <v>193</v>
      </c>
      <c r="E56" s="7">
        <v>14</v>
      </c>
      <c r="F56" s="7">
        <v>0</v>
      </c>
      <c r="G56" s="7">
        <v>0</v>
      </c>
      <c r="H56" s="7">
        <v>502</v>
      </c>
      <c r="I56" s="7">
        <v>140</v>
      </c>
      <c r="J56" s="7">
        <v>0</v>
      </c>
      <c r="K56" s="7">
        <f t="shared" si="0"/>
        <v>0</v>
      </c>
      <c r="L56" s="7">
        <v>0</v>
      </c>
      <c r="M56" s="7">
        <f t="shared" si="1"/>
        <v>0</v>
      </c>
      <c r="N56" s="7">
        <v>0</v>
      </c>
      <c r="O56" s="7">
        <f t="shared" si="2"/>
        <v>0</v>
      </c>
      <c r="P56" s="7">
        <v>0</v>
      </c>
      <c r="Q56" s="7">
        <f t="shared" si="3"/>
        <v>0</v>
      </c>
      <c r="R56" s="7">
        <v>0</v>
      </c>
      <c r="S56" s="7">
        <f t="shared" si="4"/>
        <v>0</v>
      </c>
      <c r="T56" s="7">
        <v>0</v>
      </c>
      <c r="U56" s="7">
        <f t="shared" si="5"/>
        <v>0</v>
      </c>
      <c r="V56" s="7">
        <v>0</v>
      </c>
      <c r="W56" s="7">
        <f t="shared" si="6"/>
        <v>0</v>
      </c>
      <c r="X56" s="7">
        <v>16</v>
      </c>
      <c r="Y56" s="7">
        <f t="shared" si="7"/>
        <v>1004</v>
      </c>
      <c r="Z56" s="7">
        <v>0</v>
      </c>
      <c r="AA56" s="7">
        <f t="shared" si="8"/>
        <v>0</v>
      </c>
      <c r="AB56" s="7">
        <v>0</v>
      </c>
      <c r="AC56" s="7">
        <f t="shared" si="9"/>
        <v>0</v>
      </c>
      <c r="AD56" s="7">
        <v>0</v>
      </c>
      <c r="AE56" s="7">
        <f t="shared" si="10"/>
        <v>0</v>
      </c>
      <c r="AF56" s="7">
        <v>0</v>
      </c>
      <c r="AG56" s="7">
        <f t="shared" si="11"/>
        <v>0</v>
      </c>
      <c r="AH56" s="7">
        <v>8</v>
      </c>
      <c r="AI56" s="7">
        <f t="shared" si="12"/>
        <v>150.6</v>
      </c>
      <c r="AJ56" s="7">
        <v>0</v>
      </c>
      <c r="AK56" s="7">
        <f t="shared" si="13"/>
        <v>0</v>
      </c>
      <c r="AL56" s="7">
        <v>0</v>
      </c>
      <c r="AM56" s="7">
        <f t="shared" si="14"/>
        <v>0</v>
      </c>
      <c r="AN56" s="7">
        <v>0</v>
      </c>
      <c r="AO56" s="7">
        <f t="shared" si="15"/>
        <v>0</v>
      </c>
      <c r="AP56" s="7">
        <v>0</v>
      </c>
      <c r="AQ56" s="7">
        <f t="shared" si="16"/>
        <v>0</v>
      </c>
      <c r="AR56" s="7">
        <f t="shared" si="17"/>
        <v>8322.6</v>
      </c>
      <c r="AS56" s="7">
        <v>0</v>
      </c>
      <c r="AT56" s="7">
        <v>0</v>
      </c>
      <c r="AU56" s="7">
        <f t="shared" si="18"/>
        <v>8322.6</v>
      </c>
      <c r="AV56" s="7">
        <v>308.8</v>
      </c>
      <c r="AW56" s="7">
        <v>0</v>
      </c>
      <c r="AX56" s="7">
        <v>75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f t="shared" si="19"/>
        <v>7938.8</v>
      </c>
      <c r="BI56" s="7">
        <f t="shared" si="20"/>
        <v>8322.6</v>
      </c>
      <c r="BJ56" s="7">
        <v>636.20000000000005</v>
      </c>
    </row>
    <row r="57" spans="1:62" x14ac:dyDescent="0.25">
      <c r="A57">
        <v>51</v>
      </c>
      <c r="B57" t="s">
        <v>194</v>
      </c>
      <c r="C57" t="s">
        <v>195</v>
      </c>
      <c r="D57" s="7" t="s">
        <v>196</v>
      </c>
      <c r="E57" s="7">
        <v>10.5</v>
      </c>
      <c r="F57" s="7">
        <v>2</v>
      </c>
      <c r="G57" s="7">
        <v>1024</v>
      </c>
      <c r="H57" s="7">
        <v>502</v>
      </c>
      <c r="I57" s="7">
        <v>105</v>
      </c>
      <c r="J57" s="7">
        <v>1.05</v>
      </c>
      <c r="K57" s="7">
        <f t="shared" si="0"/>
        <v>65.887500000000003</v>
      </c>
      <c r="L57" s="7">
        <v>2</v>
      </c>
      <c r="M57" s="7">
        <f t="shared" si="1"/>
        <v>125.5</v>
      </c>
      <c r="N57" s="7">
        <v>0</v>
      </c>
      <c r="O57" s="7">
        <f t="shared" si="2"/>
        <v>0</v>
      </c>
      <c r="P57" s="7">
        <v>0</v>
      </c>
      <c r="Q57" s="7">
        <f t="shared" si="3"/>
        <v>0</v>
      </c>
      <c r="R57" s="7">
        <v>0</v>
      </c>
      <c r="S57" s="7">
        <f t="shared" si="4"/>
        <v>0</v>
      </c>
      <c r="T57" s="7">
        <v>0</v>
      </c>
      <c r="U57" s="7">
        <f t="shared" si="5"/>
        <v>0</v>
      </c>
      <c r="V57" s="7">
        <v>0</v>
      </c>
      <c r="W57" s="7">
        <f t="shared" si="6"/>
        <v>0</v>
      </c>
      <c r="X57" s="7">
        <v>8</v>
      </c>
      <c r="Y57" s="7">
        <f t="shared" si="7"/>
        <v>502</v>
      </c>
      <c r="Z57" s="7">
        <v>0</v>
      </c>
      <c r="AA57" s="7">
        <f t="shared" si="8"/>
        <v>0</v>
      </c>
      <c r="AB57" s="7">
        <v>0</v>
      </c>
      <c r="AC57" s="7">
        <f t="shared" si="9"/>
        <v>0</v>
      </c>
      <c r="AD57" s="7">
        <v>0</v>
      </c>
      <c r="AE57" s="7">
        <f t="shared" si="10"/>
        <v>0</v>
      </c>
      <c r="AF57" s="7">
        <v>0</v>
      </c>
      <c r="AG57" s="7">
        <f t="shared" si="11"/>
        <v>0</v>
      </c>
      <c r="AH57" s="7">
        <v>6.8666666666666663</v>
      </c>
      <c r="AI57" s="7">
        <f t="shared" si="12"/>
        <v>129.26499999999999</v>
      </c>
      <c r="AJ57" s="7">
        <v>0</v>
      </c>
      <c r="AK57" s="7">
        <f t="shared" si="13"/>
        <v>0</v>
      </c>
      <c r="AL57" s="7">
        <v>0</v>
      </c>
      <c r="AM57" s="7">
        <f t="shared" si="14"/>
        <v>0</v>
      </c>
      <c r="AN57" s="7">
        <v>0</v>
      </c>
      <c r="AO57" s="7">
        <f t="shared" si="15"/>
        <v>0</v>
      </c>
      <c r="AP57" s="7">
        <v>0</v>
      </c>
      <c r="AQ57" s="7">
        <f t="shared" si="16"/>
        <v>0</v>
      </c>
      <c r="AR57" s="7">
        <f t="shared" si="17"/>
        <v>6839.8775000000005</v>
      </c>
      <c r="AS57" s="7">
        <v>0</v>
      </c>
      <c r="AT57" s="7">
        <v>0</v>
      </c>
      <c r="AU57" s="7">
        <f t="shared" si="18"/>
        <v>6839.8775000000005</v>
      </c>
      <c r="AV57" s="7">
        <v>272.5</v>
      </c>
      <c r="AW57" s="7">
        <v>0</v>
      </c>
      <c r="AX57" s="7">
        <v>62.5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f t="shared" si="19"/>
        <v>6504.8775000000005</v>
      </c>
      <c r="BI57" s="7">
        <f t="shared" si="20"/>
        <v>6839.8775000000005</v>
      </c>
      <c r="BJ57" s="7">
        <v>562.5</v>
      </c>
    </row>
    <row r="58" spans="1:62" x14ac:dyDescent="0.25">
      <c r="A58">
        <v>52</v>
      </c>
      <c r="B58" t="s">
        <v>197</v>
      </c>
      <c r="C58" t="s">
        <v>198</v>
      </c>
      <c r="D58" s="7" t="s">
        <v>199</v>
      </c>
      <c r="E58" s="7">
        <v>13</v>
      </c>
      <c r="F58" s="7">
        <v>0</v>
      </c>
      <c r="G58" s="7">
        <v>0</v>
      </c>
      <c r="H58" s="7">
        <v>502</v>
      </c>
      <c r="I58" s="7">
        <v>130</v>
      </c>
      <c r="J58" s="7">
        <v>2.666666666666667</v>
      </c>
      <c r="K58" s="7">
        <f t="shared" si="0"/>
        <v>167.33333333333334</v>
      </c>
      <c r="L58" s="7">
        <v>0</v>
      </c>
      <c r="M58" s="7">
        <f t="shared" si="1"/>
        <v>0</v>
      </c>
      <c r="N58" s="7">
        <v>0</v>
      </c>
      <c r="O58" s="7">
        <f t="shared" si="2"/>
        <v>0</v>
      </c>
      <c r="P58" s="7">
        <v>0</v>
      </c>
      <c r="Q58" s="7">
        <f t="shared" si="3"/>
        <v>0</v>
      </c>
      <c r="R58" s="7">
        <v>0</v>
      </c>
      <c r="S58" s="7">
        <f t="shared" si="4"/>
        <v>0</v>
      </c>
      <c r="T58" s="7">
        <v>0</v>
      </c>
      <c r="U58" s="7">
        <f t="shared" si="5"/>
        <v>0</v>
      </c>
      <c r="V58" s="7">
        <v>0</v>
      </c>
      <c r="W58" s="7">
        <f t="shared" si="6"/>
        <v>0</v>
      </c>
      <c r="X58" s="7">
        <v>7.75</v>
      </c>
      <c r="Y58" s="7">
        <f t="shared" si="7"/>
        <v>486.3125</v>
      </c>
      <c r="Z58" s="7">
        <v>0</v>
      </c>
      <c r="AA58" s="7">
        <f t="shared" si="8"/>
        <v>0</v>
      </c>
      <c r="AB58" s="7">
        <v>0</v>
      </c>
      <c r="AC58" s="7">
        <f t="shared" si="9"/>
        <v>0</v>
      </c>
      <c r="AD58" s="7">
        <v>0</v>
      </c>
      <c r="AE58" s="7">
        <f t="shared" si="10"/>
        <v>0</v>
      </c>
      <c r="AF58" s="7">
        <v>0</v>
      </c>
      <c r="AG58" s="7">
        <f t="shared" si="11"/>
        <v>0</v>
      </c>
      <c r="AH58" s="7">
        <v>8</v>
      </c>
      <c r="AI58" s="7">
        <f t="shared" si="12"/>
        <v>150.6</v>
      </c>
      <c r="AJ58" s="7">
        <v>0</v>
      </c>
      <c r="AK58" s="7">
        <f t="shared" si="13"/>
        <v>0</v>
      </c>
      <c r="AL58" s="7">
        <v>0</v>
      </c>
      <c r="AM58" s="7">
        <f t="shared" si="14"/>
        <v>0</v>
      </c>
      <c r="AN58" s="7">
        <v>0</v>
      </c>
      <c r="AO58" s="7">
        <f t="shared" si="15"/>
        <v>0</v>
      </c>
      <c r="AP58" s="7">
        <v>0</v>
      </c>
      <c r="AQ58" s="7">
        <f t="shared" si="16"/>
        <v>0</v>
      </c>
      <c r="AR58" s="7">
        <f t="shared" si="17"/>
        <v>7125.5791666666673</v>
      </c>
      <c r="AS58" s="7">
        <v>0</v>
      </c>
      <c r="AT58" s="7">
        <v>0</v>
      </c>
      <c r="AU58" s="7">
        <f t="shared" si="18"/>
        <v>7125.5791666666673</v>
      </c>
      <c r="AV58" s="7">
        <v>272.5</v>
      </c>
      <c r="AW58" s="7">
        <v>0</v>
      </c>
      <c r="AX58" s="7">
        <v>75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f t="shared" si="19"/>
        <v>6778.0791666666673</v>
      </c>
      <c r="BI58" s="7">
        <f t="shared" si="20"/>
        <v>7125.5791666666673</v>
      </c>
      <c r="BJ58" s="7">
        <v>562.5</v>
      </c>
    </row>
    <row r="59" spans="1:62" x14ac:dyDescent="0.25">
      <c r="A59">
        <v>53</v>
      </c>
      <c r="B59" t="s">
        <v>200</v>
      </c>
      <c r="C59" t="s">
        <v>201</v>
      </c>
      <c r="D59" s="7" t="s">
        <v>146</v>
      </c>
      <c r="E59" s="7">
        <v>10</v>
      </c>
      <c r="F59" s="7">
        <v>3</v>
      </c>
      <c r="G59" s="7">
        <v>1536</v>
      </c>
      <c r="H59" s="7">
        <v>502</v>
      </c>
      <c r="I59" s="7">
        <v>100</v>
      </c>
      <c r="J59" s="7">
        <v>0.45</v>
      </c>
      <c r="K59" s="7">
        <f t="shared" si="0"/>
        <v>28.237500000000001</v>
      </c>
      <c r="L59" s="7">
        <v>0</v>
      </c>
      <c r="M59" s="7">
        <f t="shared" si="1"/>
        <v>0</v>
      </c>
      <c r="N59" s="7">
        <v>0</v>
      </c>
      <c r="O59" s="7">
        <f t="shared" si="2"/>
        <v>0</v>
      </c>
      <c r="P59" s="7">
        <v>0</v>
      </c>
      <c r="Q59" s="7">
        <f t="shared" si="3"/>
        <v>0</v>
      </c>
      <c r="R59" s="7">
        <v>0</v>
      </c>
      <c r="S59" s="7">
        <f t="shared" si="4"/>
        <v>0</v>
      </c>
      <c r="T59" s="7">
        <v>0</v>
      </c>
      <c r="U59" s="7">
        <f t="shared" si="5"/>
        <v>0</v>
      </c>
      <c r="V59" s="7">
        <v>0</v>
      </c>
      <c r="W59" s="7">
        <f t="shared" si="6"/>
        <v>0</v>
      </c>
      <c r="X59" s="7">
        <v>16</v>
      </c>
      <c r="Y59" s="7">
        <f t="shared" si="7"/>
        <v>1004</v>
      </c>
      <c r="Z59" s="7">
        <v>0</v>
      </c>
      <c r="AA59" s="7">
        <f t="shared" si="8"/>
        <v>0</v>
      </c>
      <c r="AB59" s="7">
        <v>0</v>
      </c>
      <c r="AC59" s="7">
        <f t="shared" si="9"/>
        <v>0</v>
      </c>
      <c r="AD59" s="7">
        <v>0</v>
      </c>
      <c r="AE59" s="7">
        <f t="shared" si="10"/>
        <v>0</v>
      </c>
      <c r="AF59" s="7">
        <v>0</v>
      </c>
      <c r="AG59" s="7">
        <f t="shared" si="11"/>
        <v>0</v>
      </c>
      <c r="AH59" s="7">
        <v>0</v>
      </c>
      <c r="AI59" s="7">
        <f t="shared" si="12"/>
        <v>0</v>
      </c>
      <c r="AJ59" s="7">
        <v>0</v>
      </c>
      <c r="AK59" s="7">
        <f t="shared" si="13"/>
        <v>0</v>
      </c>
      <c r="AL59" s="7">
        <v>0</v>
      </c>
      <c r="AM59" s="7">
        <f t="shared" si="14"/>
        <v>0</v>
      </c>
      <c r="AN59" s="7">
        <v>0</v>
      </c>
      <c r="AO59" s="7">
        <f t="shared" si="15"/>
        <v>0</v>
      </c>
      <c r="AP59" s="7">
        <v>0</v>
      </c>
      <c r="AQ59" s="7">
        <f t="shared" si="16"/>
        <v>0</v>
      </c>
      <c r="AR59" s="7">
        <f t="shared" si="17"/>
        <v>7631.7624999999998</v>
      </c>
      <c r="AS59" s="7">
        <v>0</v>
      </c>
      <c r="AT59" s="7">
        <v>150.6</v>
      </c>
      <c r="AU59" s="7">
        <f t="shared" si="18"/>
        <v>7782.3625000000002</v>
      </c>
      <c r="AV59" s="7">
        <v>290.60000000000002</v>
      </c>
      <c r="AW59" s="7">
        <v>0</v>
      </c>
      <c r="AX59" s="7">
        <v>75</v>
      </c>
      <c r="AY59" s="7">
        <v>0</v>
      </c>
      <c r="AZ59" s="7">
        <v>622.96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f t="shared" si="19"/>
        <v>6793.8024999999998</v>
      </c>
      <c r="BI59" s="7">
        <f t="shared" si="20"/>
        <v>7631.7624999999998</v>
      </c>
      <c r="BJ59" s="7">
        <v>599.29999999999995</v>
      </c>
    </row>
    <row r="60" spans="1:62" x14ac:dyDescent="0.25">
      <c r="A60">
        <v>54</v>
      </c>
      <c r="B60" t="s">
        <v>202</v>
      </c>
      <c r="C60" t="s">
        <v>203</v>
      </c>
      <c r="D60" s="7" t="s">
        <v>204</v>
      </c>
      <c r="E60" s="7">
        <v>15.5</v>
      </c>
      <c r="F60" s="7">
        <v>0</v>
      </c>
      <c r="G60" s="7">
        <v>0</v>
      </c>
      <c r="H60" s="7">
        <v>502</v>
      </c>
      <c r="I60" s="7">
        <v>155</v>
      </c>
      <c r="J60" s="7">
        <v>0.5</v>
      </c>
      <c r="K60" s="7">
        <f t="shared" si="0"/>
        <v>31.375</v>
      </c>
      <c r="L60" s="7">
        <v>0</v>
      </c>
      <c r="M60" s="7">
        <f t="shared" si="1"/>
        <v>0</v>
      </c>
      <c r="N60" s="7">
        <v>0</v>
      </c>
      <c r="O60" s="7">
        <f t="shared" si="2"/>
        <v>0</v>
      </c>
      <c r="P60" s="7">
        <v>23.416666666666671</v>
      </c>
      <c r="Q60" s="7">
        <f t="shared" si="3"/>
        <v>1836.744791666667</v>
      </c>
      <c r="R60" s="7">
        <v>0</v>
      </c>
      <c r="S60" s="7">
        <f t="shared" si="4"/>
        <v>0</v>
      </c>
      <c r="T60" s="7">
        <v>0</v>
      </c>
      <c r="U60" s="7">
        <f t="shared" si="5"/>
        <v>0</v>
      </c>
      <c r="V60" s="7">
        <v>0</v>
      </c>
      <c r="W60" s="7">
        <f t="shared" si="6"/>
        <v>0</v>
      </c>
      <c r="X60" s="7">
        <v>16</v>
      </c>
      <c r="Y60" s="7">
        <f t="shared" si="7"/>
        <v>1004</v>
      </c>
      <c r="Z60" s="7">
        <v>0</v>
      </c>
      <c r="AA60" s="7">
        <f t="shared" si="8"/>
        <v>0</v>
      </c>
      <c r="AB60" s="7">
        <v>0</v>
      </c>
      <c r="AC60" s="7">
        <f t="shared" si="9"/>
        <v>0</v>
      </c>
      <c r="AD60" s="7">
        <v>0</v>
      </c>
      <c r="AE60" s="7">
        <f t="shared" si="10"/>
        <v>0</v>
      </c>
      <c r="AF60" s="7">
        <v>0</v>
      </c>
      <c r="AG60" s="7">
        <f t="shared" si="11"/>
        <v>0</v>
      </c>
      <c r="AH60" s="7">
        <v>8</v>
      </c>
      <c r="AI60" s="7">
        <f t="shared" si="12"/>
        <v>150.6</v>
      </c>
      <c r="AJ60" s="7">
        <v>0</v>
      </c>
      <c r="AK60" s="7">
        <f t="shared" si="13"/>
        <v>0</v>
      </c>
      <c r="AL60" s="7">
        <v>0</v>
      </c>
      <c r="AM60" s="7">
        <f t="shared" si="14"/>
        <v>0</v>
      </c>
      <c r="AN60" s="7">
        <v>0</v>
      </c>
      <c r="AO60" s="7">
        <f t="shared" si="15"/>
        <v>0</v>
      </c>
      <c r="AP60" s="7">
        <v>0</v>
      </c>
      <c r="AQ60" s="7">
        <f t="shared" si="16"/>
        <v>0</v>
      </c>
      <c r="AR60" s="7">
        <f t="shared" si="17"/>
        <v>10895.969791666668</v>
      </c>
      <c r="AS60" s="7">
        <v>0</v>
      </c>
      <c r="AT60" s="7">
        <v>0</v>
      </c>
      <c r="AU60" s="7">
        <f t="shared" si="18"/>
        <v>10895.969791666668</v>
      </c>
      <c r="AV60" s="7">
        <v>272.5</v>
      </c>
      <c r="AW60" s="7">
        <v>0</v>
      </c>
      <c r="AX60" s="7">
        <v>137.5</v>
      </c>
      <c r="AY60" s="7">
        <v>0</v>
      </c>
      <c r="AZ60" s="7">
        <v>692.18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f t="shared" si="19"/>
        <v>9793.789791666668</v>
      </c>
      <c r="BI60" s="7">
        <f t="shared" si="20"/>
        <v>10895.969791666668</v>
      </c>
      <c r="BJ60" s="7">
        <v>820.3</v>
      </c>
    </row>
    <row r="61" spans="1:62" x14ac:dyDescent="0.25">
      <c r="A61">
        <v>55</v>
      </c>
      <c r="B61" t="s">
        <v>205</v>
      </c>
      <c r="C61" t="s">
        <v>206</v>
      </c>
      <c r="D61" s="7" t="s">
        <v>115</v>
      </c>
      <c r="E61" s="7">
        <v>12</v>
      </c>
      <c r="F61" s="7">
        <v>0</v>
      </c>
      <c r="G61" s="7">
        <v>0</v>
      </c>
      <c r="H61" s="7">
        <v>502</v>
      </c>
      <c r="I61" s="7">
        <v>120</v>
      </c>
      <c r="J61" s="7">
        <v>0.16666666666666671</v>
      </c>
      <c r="K61" s="7">
        <f t="shared" si="0"/>
        <v>10.458333333333336</v>
      </c>
      <c r="L61" s="7">
        <v>0</v>
      </c>
      <c r="M61" s="7">
        <f t="shared" si="1"/>
        <v>0</v>
      </c>
      <c r="N61" s="7">
        <v>0</v>
      </c>
      <c r="O61" s="7">
        <f t="shared" si="2"/>
        <v>0</v>
      </c>
      <c r="P61" s="7">
        <v>0</v>
      </c>
      <c r="Q61" s="7">
        <f t="shared" si="3"/>
        <v>0</v>
      </c>
      <c r="R61" s="7">
        <v>0</v>
      </c>
      <c r="S61" s="7">
        <f t="shared" si="4"/>
        <v>0</v>
      </c>
      <c r="T61" s="7">
        <v>0</v>
      </c>
      <c r="U61" s="7">
        <f t="shared" si="5"/>
        <v>0</v>
      </c>
      <c r="V61" s="7">
        <v>0</v>
      </c>
      <c r="W61" s="7">
        <f t="shared" si="6"/>
        <v>0</v>
      </c>
      <c r="X61" s="7">
        <v>4</v>
      </c>
      <c r="Y61" s="7">
        <f t="shared" si="7"/>
        <v>251</v>
      </c>
      <c r="Z61" s="7">
        <v>0</v>
      </c>
      <c r="AA61" s="7">
        <f t="shared" si="8"/>
        <v>0</v>
      </c>
      <c r="AB61" s="7">
        <v>0</v>
      </c>
      <c r="AC61" s="7">
        <f t="shared" si="9"/>
        <v>0</v>
      </c>
      <c r="AD61" s="7">
        <v>0</v>
      </c>
      <c r="AE61" s="7">
        <f t="shared" si="10"/>
        <v>0</v>
      </c>
      <c r="AF61" s="7">
        <v>0</v>
      </c>
      <c r="AG61" s="7">
        <f t="shared" si="11"/>
        <v>0</v>
      </c>
      <c r="AH61" s="7">
        <v>0</v>
      </c>
      <c r="AI61" s="7">
        <f t="shared" si="12"/>
        <v>0</v>
      </c>
      <c r="AJ61" s="7">
        <v>0</v>
      </c>
      <c r="AK61" s="7">
        <f t="shared" si="13"/>
        <v>0</v>
      </c>
      <c r="AL61" s="7">
        <v>0</v>
      </c>
      <c r="AM61" s="7">
        <f t="shared" si="14"/>
        <v>0</v>
      </c>
      <c r="AN61" s="7">
        <v>0</v>
      </c>
      <c r="AO61" s="7">
        <f t="shared" si="15"/>
        <v>0</v>
      </c>
      <c r="AP61" s="7">
        <v>0</v>
      </c>
      <c r="AQ61" s="7">
        <f t="shared" si="16"/>
        <v>0</v>
      </c>
      <c r="AR61" s="7">
        <f t="shared" si="17"/>
        <v>6384.541666666667</v>
      </c>
      <c r="AS61" s="7">
        <v>0</v>
      </c>
      <c r="AT61" s="7">
        <v>0</v>
      </c>
      <c r="AU61" s="7">
        <f t="shared" si="18"/>
        <v>6384.541666666667</v>
      </c>
      <c r="AV61" s="7">
        <v>254.3</v>
      </c>
      <c r="AW61" s="7">
        <v>0</v>
      </c>
      <c r="AX61" s="7">
        <v>62.5</v>
      </c>
      <c r="AY61" s="7">
        <v>0</v>
      </c>
      <c r="AZ61" s="7">
        <v>0</v>
      </c>
      <c r="BA61" s="7">
        <v>215.99</v>
      </c>
      <c r="BB61" s="7">
        <v>0</v>
      </c>
      <c r="BC61" s="7">
        <v>0</v>
      </c>
      <c r="BD61" s="7">
        <v>309.16000000000003</v>
      </c>
      <c r="BE61" s="7">
        <v>0</v>
      </c>
      <c r="BF61" s="7">
        <v>0</v>
      </c>
      <c r="BG61" s="7">
        <f t="shared" si="19"/>
        <v>5542.5916666666672</v>
      </c>
      <c r="BI61" s="7">
        <f t="shared" si="20"/>
        <v>6384.541666666667</v>
      </c>
      <c r="BJ61" s="7">
        <v>525.70000000000005</v>
      </c>
    </row>
    <row r="62" spans="1:62" x14ac:dyDescent="0.25">
      <c r="A62">
        <v>56</v>
      </c>
      <c r="B62" t="s">
        <v>207</v>
      </c>
      <c r="C62" t="s">
        <v>93</v>
      </c>
      <c r="D62" s="7" t="s">
        <v>134</v>
      </c>
      <c r="E62" s="7">
        <v>11</v>
      </c>
      <c r="F62" s="7">
        <v>0</v>
      </c>
      <c r="G62" s="7">
        <v>0</v>
      </c>
      <c r="H62" s="7">
        <v>502</v>
      </c>
      <c r="I62" s="7">
        <v>110</v>
      </c>
      <c r="J62" s="7">
        <v>2.0333333333333332</v>
      </c>
      <c r="K62" s="7">
        <f t="shared" si="0"/>
        <v>127.59166666666665</v>
      </c>
      <c r="L62" s="7">
        <v>0</v>
      </c>
      <c r="M62" s="7">
        <f t="shared" si="1"/>
        <v>0</v>
      </c>
      <c r="N62" s="7">
        <v>0</v>
      </c>
      <c r="O62" s="7">
        <f t="shared" si="2"/>
        <v>0</v>
      </c>
      <c r="P62" s="7">
        <v>6</v>
      </c>
      <c r="Q62" s="7">
        <f t="shared" si="3"/>
        <v>470.625</v>
      </c>
      <c r="R62" s="7">
        <v>0</v>
      </c>
      <c r="S62" s="7">
        <f t="shared" si="4"/>
        <v>0</v>
      </c>
      <c r="T62" s="7">
        <v>0</v>
      </c>
      <c r="U62" s="7">
        <f t="shared" si="5"/>
        <v>0</v>
      </c>
      <c r="V62" s="7">
        <v>0</v>
      </c>
      <c r="W62" s="7">
        <f t="shared" si="6"/>
        <v>0</v>
      </c>
      <c r="X62" s="7">
        <v>15.7</v>
      </c>
      <c r="Y62" s="7">
        <f t="shared" si="7"/>
        <v>985.17499999999995</v>
      </c>
      <c r="Z62" s="7">
        <v>0</v>
      </c>
      <c r="AA62" s="7">
        <f t="shared" si="8"/>
        <v>0</v>
      </c>
      <c r="AB62" s="7">
        <v>0</v>
      </c>
      <c r="AC62" s="7">
        <f t="shared" si="9"/>
        <v>0</v>
      </c>
      <c r="AD62" s="7">
        <v>0</v>
      </c>
      <c r="AE62" s="7">
        <f t="shared" si="10"/>
        <v>0</v>
      </c>
      <c r="AF62" s="7">
        <v>0</v>
      </c>
      <c r="AG62" s="7">
        <f t="shared" si="11"/>
        <v>0</v>
      </c>
      <c r="AH62" s="7">
        <v>7.1333333333333337</v>
      </c>
      <c r="AI62" s="7">
        <f t="shared" si="12"/>
        <v>134.285</v>
      </c>
      <c r="AJ62" s="7">
        <v>0</v>
      </c>
      <c r="AK62" s="7">
        <f t="shared" si="13"/>
        <v>0</v>
      </c>
      <c r="AL62" s="7">
        <v>0</v>
      </c>
      <c r="AM62" s="7">
        <f t="shared" si="14"/>
        <v>0</v>
      </c>
      <c r="AN62" s="7">
        <v>0</v>
      </c>
      <c r="AO62" s="7">
        <f t="shared" si="15"/>
        <v>0</v>
      </c>
      <c r="AP62" s="7">
        <v>0</v>
      </c>
      <c r="AQ62" s="7">
        <f t="shared" si="16"/>
        <v>0</v>
      </c>
      <c r="AR62" s="7">
        <f t="shared" si="17"/>
        <v>7094.4933333333338</v>
      </c>
      <c r="AS62" s="7">
        <v>0</v>
      </c>
      <c r="AT62" s="7">
        <v>0</v>
      </c>
      <c r="AU62" s="7">
        <f t="shared" si="18"/>
        <v>7094.4933333333338</v>
      </c>
      <c r="AV62" s="7">
        <v>254.4</v>
      </c>
      <c r="AW62" s="7">
        <v>0</v>
      </c>
      <c r="AX62" s="7">
        <v>75</v>
      </c>
      <c r="AY62" s="7">
        <v>0</v>
      </c>
      <c r="AZ62" s="7">
        <v>276.87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175</v>
      </c>
      <c r="BG62" s="7">
        <f t="shared" si="19"/>
        <v>6313.2233333333334</v>
      </c>
      <c r="BI62" s="7">
        <f t="shared" si="20"/>
        <v>7094.4933333333338</v>
      </c>
      <c r="BJ62" s="7">
        <v>525.70000000000005</v>
      </c>
    </row>
    <row r="63" spans="1:62" x14ac:dyDescent="0.25">
      <c r="A63">
        <v>57</v>
      </c>
      <c r="B63" t="s">
        <v>208</v>
      </c>
      <c r="C63" t="s">
        <v>209</v>
      </c>
      <c r="D63" s="7" t="s">
        <v>125</v>
      </c>
      <c r="E63" s="7">
        <v>13</v>
      </c>
      <c r="F63" s="7">
        <v>0</v>
      </c>
      <c r="G63" s="7">
        <v>0</v>
      </c>
      <c r="H63" s="7">
        <v>502</v>
      </c>
      <c r="I63" s="7">
        <v>130</v>
      </c>
      <c r="J63" s="7">
        <v>1.9333333333333329</v>
      </c>
      <c r="K63" s="7">
        <f t="shared" si="0"/>
        <v>121.31666666666663</v>
      </c>
      <c r="L63" s="7">
        <v>3.7833333333333332</v>
      </c>
      <c r="M63" s="7">
        <f t="shared" si="1"/>
        <v>237.40416666666667</v>
      </c>
      <c r="N63" s="7">
        <v>0</v>
      </c>
      <c r="O63" s="7">
        <f t="shared" si="2"/>
        <v>0</v>
      </c>
      <c r="P63" s="7">
        <v>3.0166666666666671</v>
      </c>
      <c r="Q63" s="7">
        <f t="shared" si="3"/>
        <v>236.61979166666671</v>
      </c>
      <c r="R63" s="7">
        <v>0</v>
      </c>
      <c r="S63" s="7">
        <f t="shared" si="4"/>
        <v>0</v>
      </c>
      <c r="T63" s="7">
        <v>0</v>
      </c>
      <c r="U63" s="7">
        <f t="shared" si="5"/>
        <v>0</v>
      </c>
      <c r="V63" s="7">
        <v>0</v>
      </c>
      <c r="W63" s="7">
        <f t="shared" si="6"/>
        <v>0</v>
      </c>
      <c r="X63" s="7">
        <v>15.33333333333333</v>
      </c>
      <c r="Y63" s="7">
        <f t="shared" si="7"/>
        <v>962.16666666666652</v>
      </c>
      <c r="Z63" s="7">
        <v>0</v>
      </c>
      <c r="AA63" s="7">
        <f t="shared" si="8"/>
        <v>0</v>
      </c>
      <c r="AB63" s="7">
        <v>0</v>
      </c>
      <c r="AC63" s="7">
        <f t="shared" si="9"/>
        <v>0</v>
      </c>
      <c r="AD63" s="7">
        <v>0</v>
      </c>
      <c r="AE63" s="7">
        <f t="shared" si="10"/>
        <v>0</v>
      </c>
      <c r="AF63" s="7">
        <v>0</v>
      </c>
      <c r="AG63" s="7">
        <f t="shared" si="11"/>
        <v>0</v>
      </c>
      <c r="AH63" s="7">
        <v>7.9833333333333334</v>
      </c>
      <c r="AI63" s="7">
        <f t="shared" si="12"/>
        <v>150.28625</v>
      </c>
      <c r="AJ63" s="7">
        <v>0</v>
      </c>
      <c r="AK63" s="7">
        <f t="shared" si="13"/>
        <v>0</v>
      </c>
      <c r="AL63" s="7">
        <v>0</v>
      </c>
      <c r="AM63" s="7">
        <f t="shared" si="14"/>
        <v>0</v>
      </c>
      <c r="AN63" s="7">
        <v>0</v>
      </c>
      <c r="AO63" s="7">
        <f t="shared" si="15"/>
        <v>0</v>
      </c>
      <c r="AP63" s="7">
        <v>0</v>
      </c>
      <c r="AQ63" s="7">
        <f t="shared" si="16"/>
        <v>0</v>
      </c>
      <c r="AR63" s="7">
        <f t="shared" si="17"/>
        <v>7646.3518750000012</v>
      </c>
      <c r="AS63" s="7">
        <v>0</v>
      </c>
      <c r="AT63" s="7">
        <v>502</v>
      </c>
      <c r="AU63" s="7">
        <f t="shared" si="18"/>
        <v>8148.3518750000012</v>
      </c>
      <c r="AV63" s="7">
        <v>272.5</v>
      </c>
      <c r="AW63" s="7">
        <v>0</v>
      </c>
      <c r="AX63" s="7">
        <v>75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f t="shared" si="19"/>
        <v>7800.8518750000012</v>
      </c>
      <c r="BI63" s="7">
        <f t="shared" si="20"/>
        <v>7646.3518750000012</v>
      </c>
      <c r="BJ63" s="7">
        <v>562.5</v>
      </c>
    </row>
    <row r="64" spans="1:62" x14ac:dyDescent="0.25">
      <c r="A64">
        <v>58</v>
      </c>
      <c r="B64" t="s">
        <v>210</v>
      </c>
      <c r="C64" t="s">
        <v>211</v>
      </c>
      <c r="D64" s="7" t="s">
        <v>180</v>
      </c>
      <c r="E64" s="7">
        <v>14</v>
      </c>
      <c r="F64" s="7">
        <v>0</v>
      </c>
      <c r="G64" s="7">
        <v>0</v>
      </c>
      <c r="H64" s="7">
        <v>502</v>
      </c>
      <c r="I64" s="7">
        <v>140</v>
      </c>
      <c r="J64" s="7">
        <v>0</v>
      </c>
      <c r="K64" s="7">
        <f t="shared" si="0"/>
        <v>0</v>
      </c>
      <c r="L64" s="7">
        <v>0</v>
      </c>
      <c r="M64" s="7">
        <f t="shared" si="1"/>
        <v>0</v>
      </c>
      <c r="N64" s="7">
        <v>0</v>
      </c>
      <c r="O64" s="7">
        <f t="shared" si="2"/>
        <v>0</v>
      </c>
      <c r="P64" s="7">
        <v>2</v>
      </c>
      <c r="Q64" s="7">
        <f t="shared" si="3"/>
        <v>156.875</v>
      </c>
      <c r="R64" s="7">
        <v>0</v>
      </c>
      <c r="S64" s="7">
        <f t="shared" si="4"/>
        <v>0</v>
      </c>
      <c r="T64" s="7">
        <v>2</v>
      </c>
      <c r="U64" s="7">
        <f t="shared" si="5"/>
        <v>12.55</v>
      </c>
      <c r="V64" s="7">
        <v>0</v>
      </c>
      <c r="W64" s="7">
        <f t="shared" si="6"/>
        <v>0</v>
      </c>
      <c r="X64" s="7">
        <v>16</v>
      </c>
      <c r="Y64" s="7">
        <f t="shared" si="7"/>
        <v>1004</v>
      </c>
      <c r="Z64" s="7">
        <v>3</v>
      </c>
      <c r="AA64" s="7">
        <f t="shared" si="8"/>
        <v>489.45000000000005</v>
      </c>
      <c r="AB64" s="7">
        <v>0</v>
      </c>
      <c r="AC64" s="7">
        <f t="shared" si="9"/>
        <v>0</v>
      </c>
      <c r="AD64" s="7">
        <v>0</v>
      </c>
      <c r="AE64" s="7">
        <f t="shared" si="10"/>
        <v>0</v>
      </c>
      <c r="AF64" s="7">
        <v>0</v>
      </c>
      <c r="AG64" s="7">
        <f t="shared" si="11"/>
        <v>0</v>
      </c>
      <c r="AH64" s="7">
        <v>8</v>
      </c>
      <c r="AI64" s="7">
        <f t="shared" si="12"/>
        <v>150.6</v>
      </c>
      <c r="AJ64" s="7">
        <v>0</v>
      </c>
      <c r="AK64" s="7">
        <f t="shared" si="13"/>
        <v>0</v>
      </c>
      <c r="AL64" s="7">
        <v>0</v>
      </c>
      <c r="AM64" s="7">
        <f t="shared" si="14"/>
        <v>0</v>
      </c>
      <c r="AN64" s="7">
        <v>0</v>
      </c>
      <c r="AO64" s="7">
        <f t="shared" si="15"/>
        <v>0</v>
      </c>
      <c r="AP64" s="7">
        <v>0</v>
      </c>
      <c r="AQ64" s="7">
        <f t="shared" si="16"/>
        <v>0</v>
      </c>
      <c r="AR64" s="7">
        <f t="shared" si="17"/>
        <v>8981.4750000000004</v>
      </c>
      <c r="AS64" s="7">
        <v>0</v>
      </c>
      <c r="AT64" s="7">
        <v>0</v>
      </c>
      <c r="AU64" s="7">
        <f t="shared" si="18"/>
        <v>8981.4750000000004</v>
      </c>
      <c r="AV64" s="7">
        <v>327</v>
      </c>
      <c r="AW64" s="7">
        <v>0</v>
      </c>
      <c r="AX64" s="7">
        <v>87.5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f t="shared" si="19"/>
        <v>8566.9750000000004</v>
      </c>
      <c r="BI64" s="7">
        <f t="shared" si="20"/>
        <v>8981.4750000000004</v>
      </c>
      <c r="BJ64" s="7">
        <v>673</v>
      </c>
    </row>
    <row r="65" spans="1:62" x14ac:dyDescent="0.25">
      <c r="A65">
        <v>59</v>
      </c>
      <c r="B65" t="s">
        <v>212</v>
      </c>
      <c r="C65" t="s">
        <v>213</v>
      </c>
      <c r="D65" s="7" t="s">
        <v>140</v>
      </c>
      <c r="E65" s="7">
        <v>14</v>
      </c>
      <c r="F65" s="7">
        <v>0</v>
      </c>
      <c r="G65" s="7">
        <v>0</v>
      </c>
      <c r="H65" s="7">
        <v>502</v>
      </c>
      <c r="I65" s="7">
        <v>140</v>
      </c>
      <c r="J65" s="7">
        <v>0</v>
      </c>
      <c r="K65" s="7">
        <f t="shared" si="0"/>
        <v>0</v>
      </c>
      <c r="L65" s="7">
        <v>0</v>
      </c>
      <c r="M65" s="7">
        <f t="shared" si="1"/>
        <v>0</v>
      </c>
      <c r="N65" s="7">
        <v>0</v>
      </c>
      <c r="O65" s="7">
        <f t="shared" si="2"/>
        <v>0</v>
      </c>
      <c r="P65" s="7">
        <v>33</v>
      </c>
      <c r="Q65" s="7">
        <f t="shared" si="3"/>
        <v>2588.4375</v>
      </c>
      <c r="R65" s="7">
        <v>0</v>
      </c>
      <c r="S65" s="7">
        <f t="shared" si="4"/>
        <v>0</v>
      </c>
      <c r="T65" s="7">
        <v>0</v>
      </c>
      <c r="U65" s="7">
        <f t="shared" si="5"/>
        <v>0</v>
      </c>
      <c r="V65" s="7">
        <v>0</v>
      </c>
      <c r="W65" s="7">
        <f t="shared" si="6"/>
        <v>0</v>
      </c>
      <c r="X65" s="7">
        <v>8</v>
      </c>
      <c r="Y65" s="7">
        <f t="shared" si="7"/>
        <v>502</v>
      </c>
      <c r="Z65" s="7">
        <v>3</v>
      </c>
      <c r="AA65" s="7">
        <f t="shared" si="8"/>
        <v>489.45000000000005</v>
      </c>
      <c r="AB65" s="7">
        <v>0</v>
      </c>
      <c r="AC65" s="7">
        <f t="shared" si="9"/>
        <v>0</v>
      </c>
      <c r="AD65" s="7">
        <v>0</v>
      </c>
      <c r="AE65" s="7">
        <f t="shared" si="10"/>
        <v>0</v>
      </c>
      <c r="AF65" s="7">
        <v>0</v>
      </c>
      <c r="AG65" s="7">
        <f t="shared" si="11"/>
        <v>0</v>
      </c>
      <c r="AH65" s="7">
        <v>8</v>
      </c>
      <c r="AI65" s="7">
        <f t="shared" si="12"/>
        <v>150.6</v>
      </c>
      <c r="AJ65" s="7">
        <v>0</v>
      </c>
      <c r="AK65" s="7">
        <f t="shared" si="13"/>
        <v>0</v>
      </c>
      <c r="AL65" s="7">
        <v>0</v>
      </c>
      <c r="AM65" s="7">
        <f t="shared" si="14"/>
        <v>0</v>
      </c>
      <c r="AN65" s="7">
        <v>0</v>
      </c>
      <c r="AO65" s="7">
        <f t="shared" si="15"/>
        <v>0</v>
      </c>
      <c r="AP65" s="7">
        <v>0</v>
      </c>
      <c r="AQ65" s="7">
        <f t="shared" si="16"/>
        <v>0</v>
      </c>
      <c r="AR65" s="7">
        <f t="shared" si="17"/>
        <v>10898.487500000001</v>
      </c>
      <c r="AS65" s="7">
        <v>0</v>
      </c>
      <c r="AT65" s="7">
        <v>0</v>
      </c>
      <c r="AU65" s="7">
        <f t="shared" si="18"/>
        <v>10898.487500000001</v>
      </c>
      <c r="AV65" s="7">
        <v>236.1</v>
      </c>
      <c r="AW65" s="7">
        <v>0</v>
      </c>
      <c r="AX65" s="7">
        <v>150</v>
      </c>
      <c r="AY65" s="7">
        <v>0</v>
      </c>
      <c r="AZ65" s="7">
        <v>738.32</v>
      </c>
      <c r="BA65" s="7">
        <v>154.79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f t="shared" si="19"/>
        <v>9619.2775000000001</v>
      </c>
      <c r="BI65" s="7">
        <f t="shared" si="20"/>
        <v>10898.487500000001</v>
      </c>
      <c r="BJ65" s="7">
        <v>857.2</v>
      </c>
    </row>
    <row r="66" spans="1:62" x14ac:dyDescent="0.25">
      <c r="A66">
        <v>60</v>
      </c>
      <c r="B66" t="s">
        <v>214</v>
      </c>
      <c r="C66" t="s">
        <v>215</v>
      </c>
      <c r="D66" s="7" t="s">
        <v>216</v>
      </c>
      <c r="E66" s="7">
        <v>12</v>
      </c>
      <c r="F66" s="7">
        <v>2</v>
      </c>
      <c r="G66" s="7">
        <v>1024</v>
      </c>
      <c r="H66" s="7">
        <v>502</v>
      </c>
      <c r="I66" s="7">
        <v>120</v>
      </c>
      <c r="J66" s="7">
        <v>0</v>
      </c>
      <c r="K66" s="7">
        <f t="shared" si="0"/>
        <v>0</v>
      </c>
      <c r="L66" s="7">
        <v>0</v>
      </c>
      <c r="M66" s="7">
        <f t="shared" si="1"/>
        <v>0</v>
      </c>
      <c r="N66" s="7">
        <v>0</v>
      </c>
      <c r="O66" s="7">
        <f t="shared" si="2"/>
        <v>0</v>
      </c>
      <c r="P66" s="7">
        <v>0</v>
      </c>
      <c r="Q66" s="7">
        <f t="shared" si="3"/>
        <v>0</v>
      </c>
      <c r="R66" s="7">
        <v>0</v>
      </c>
      <c r="S66" s="7">
        <f t="shared" si="4"/>
        <v>0</v>
      </c>
      <c r="T66" s="7">
        <v>0</v>
      </c>
      <c r="U66" s="7">
        <f t="shared" si="5"/>
        <v>0</v>
      </c>
      <c r="V66" s="7">
        <v>0</v>
      </c>
      <c r="W66" s="7">
        <f t="shared" si="6"/>
        <v>0</v>
      </c>
      <c r="X66" s="7">
        <v>0</v>
      </c>
      <c r="Y66" s="7">
        <f t="shared" si="7"/>
        <v>0</v>
      </c>
      <c r="Z66" s="7">
        <v>0</v>
      </c>
      <c r="AA66" s="7">
        <f t="shared" si="8"/>
        <v>0</v>
      </c>
      <c r="AB66" s="7">
        <v>0</v>
      </c>
      <c r="AC66" s="7">
        <f t="shared" si="9"/>
        <v>0</v>
      </c>
      <c r="AD66" s="7">
        <v>0</v>
      </c>
      <c r="AE66" s="7">
        <f t="shared" si="10"/>
        <v>0</v>
      </c>
      <c r="AF66" s="7">
        <v>0</v>
      </c>
      <c r="AG66" s="7">
        <f t="shared" si="11"/>
        <v>0</v>
      </c>
      <c r="AH66" s="7">
        <v>0</v>
      </c>
      <c r="AI66" s="7">
        <f t="shared" si="12"/>
        <v>0</v>
      </c>
      <c r="AJ66" s="7">
        <v>0</v>
      </c>
      <c r="AK66" s="7">
        <f t="shared" si="13"/>
        <v>0</v>
      </c>
      <c r="AL66" s="7">
        <v>0</v>
      </c>
      <c r="AM66" s="7">
        <f t="shared" si="14"/>
        <v>0</v>
      </c>
      <c r="AN66" s="7">
        <v>0</v>
      </c>
      <c r="AO66" s="7">
        <f t="shared" si="15"/>
        <v>0</v>
      </c>
      <c r="AP66" s="7">
        <v>0</v>
      </c>
      <c r="AQ66" s="7">
        <f t="shared" si="16"/>
        <v>0</v>
      </c>
      <c r="AR66" s="7">
        <f t="shared" si="17"/>
        <v>7168</v>
      </c>
      <c r="AS66" s="7">
        <v>0</v>
      </c>
      <c r="AT66" s="7">
        <v>0</v>
      </c>
      <c r="AU66" s="7">
        <f t="shared" si="18"/>
        <v>7168</v>
      </c>
      <c r="AV66" s="7">
        <v>272.5</v>
      </c>
      <c r="AW66" s="7">
        <v>0</v>
      </c>
      <c r="AX66" s="7">
        <v>100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f t="shared" si="19"/>
        <v>6795.5</v>
      </c>
      <c r="BI66" s="7">
        <f t="shared" si="20"/>
        <v>7168</v>
      </c>
      <c r="BJ66" s="7">
        <v>562.5</v>
      </c>
    </row>
    <row r="67" spans="1:62" x14ac:dyDescent="0.25">
      <c r="A67">
        <v>61</v>
      </c>
      <c r="B67" t="s">
        <v>217</v>
      </c>
      <c r="C67" t="s">
        <v>218</v>
      </c>
      <c r="D67" s="7" t="s">
        <v>122</v>
      </c>
      <c r="E67" s="7">
        <v>12.5</v>
      </c>
      <c r="F67" s="7">
        <v>0</v>
      </c>
      <c r="G67" s="7">
        <v>0</v>
      </c>
      <c r="H67" s="7">
        <v>502</v>
      </c>
      <c r="I67" s="7">
        <v>125</v>
      </c>
      <c r="J67" s="7">
        <v>0.5</v>
      </c>
      <c r="K67" s="7">
        <f t="shared" si="0"/>
        <v>31.375</v>
      </c>
      <c r="L67" s="7">
        <v>1.9833333333333329</v>
      </c>
      <c r="M67" s="7">
        <f t="shared" si="1"/>
        <v>124.45416666666664</v>
      </c>
      <c r="N67" s="7">
        <v>0</v>
      </c>
      <c r="O67" s="7">
        <f t="shared" si="2"/>
        <v>0</v>
      </c>
      <c r="P67" s="7">
        <v>5.3</v>
      </c>
      <c r="Q67" s="7">
        <f t="shared" si="3"/>
        <v>415.71875</v>
      </c>
      <c r="R67" s="7">
        <v>0</v>
      </c>
      <c r="S67" s="7">
        <f t="shared" si="4"/>
        <v>0</v>
      </c>
      <c r="T67" s="7">
        <v>0</v>
      </c>
      <c r="U67" s="7">
        <f t="shared" si="5"/>
        <v>0</v>
      </c>
      <c r="V67" s="7">
        <v>0</v>
      </c>
      <c r="W67" s="7">
        <f t="shared" si="6"/>
        <v>0</v>
      </c>
      <c r="X67" s="7">
        <v>8</v>
      </c>
      <c r="Y67" s="7">
        <f t="shared" si="7"/>
        <v>502</v>
      </c>
      <c r="Z67" s="7">
        <v>0</v>
      </c>
      <c r="AA67" s="7">
        <f t="shared" si="8"/>
        <v>0</v>
      </c>
      <c r="AB67" s="7">
        <v>0</v>
      </c>
      <c r="AC67" s="7">
        <f t="shared" si="9"/>
        <v>0</v>
      </c>
      <c r="AD67" s="7">
        <v>0</v>
      </c>
      <c r="AE67" s="7">
        <f t="shared" si="10"/>
        <v>0</v>
      </c>
      <c r="AF67" s="7">
        <v>0</v>
      </c>
      <c r="AG67" s="7">
        <f t="shared" si="11"/>
        <v>0</v>
      </c>
      <c r="AH67" s="7">
        <v>2.0166666666666671</v>
      </c>
      <c r="AI67" s="7">
        <f t="shared" si="12"/>
        <v>37.963750000000005</v>
      </c>
      <c r="AJ67" s="7">
        <v>0</v>
      </c>
      <c r="AK67" s="7">
        <f t="shared" si="13"/>
        <v>0</v>
      </c>
      <c r="AL67" s="7">
        <v>0</v>
      </c>
      <c r="AM67" s="7">
        <f t="shared" si="14"/>
        <v>0</v>
      </c>
      <c r="AN67" s="7">
        <v>0</v>
      </c>
      <c r="AO67" s="7">
        <f t="shared" si="15"/>
        <v>0</v>
      </c>
      <c r="AP67" s="7">
        <v>0</v>
      </c>
      <c r="AQ67" s="7">
        <f t="shared" si="16"/>
        <v>0</v>
      </c>
      <c r="AR67" s="7">
        <f t="shared" si="17"/>
        <v>7199.8533333333335</v>
      </c>
      <c r="AS67" s="7">
        <v>0</v>
      </c>
      <c r="AT67" s="7">
        <v>0</v>
      </c>
      <c r="AU67" s="7">
        <f t="shared" si="18"/>
        <v>7199.8533333333335</v>
      </c>
      <c r="AV67" s="7">
        <v>272.5</v>
      </c>
      <c r="AW67" s="7">
        <v>0</v>
      </c>
      <c r="AX67" s="7">
        <v>75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f t="shared" si="19"/>
        <v>6852.3533333333335</v>
      </c>
      <c r="BI67" s="7">
        <f t="shared" si="20"/>
        <v>7199.8533333333335</v>
      </c>
      <c r="BJ67" s="7">
        <v>562.5</v>
      </c>
    </row>
    <row r="68" spans="1:62" x14ac:dyDescent="0.25">
      <c r="A68">
        <v>62</v>
      </c>
      <c r="B68" t="s">
        <v>219</v>
      </c>
      <c r="C68" t="s">
        <v>220</v>
      </c>
      <c r="D68" s="7" t="s">
        <v>158</v>
      </c>
      <c r="E68" s="7">
        <v>13.5</v>
      </c>
      <c r="F68" s="7">
        <v>0</v>
      </c>
      <c r="G68" s="7">
        <v>0</v>
      </c>
      <c r="H68" s="7">
        <v>502</v>
      </c>
      <c r="I68" s="7">
        <v>135</v>
      </c>
      <c r="J68" s="7">
        <v>0</v>
      </c>
      <c r="K68" s="7">
        <f t="shared" si="0"/>
        <v>0</v>
      </c>
      <c r="L68" s="7">
        <v>2</v>
      </c>
      <c r="M68" s="7">
        <f t="shared" si="1"/>
        <v>125.5</v>
      </c>
      <c r="N68" s="7">
        <v>0</v>
      </c>
      <c r="O68" s="7">
        <f t="shared" si="2"/>
        <v>0</v>
      </c>
      <c r="P68" s="7">
        <v>1</v>
      </c>
      <c r="Q68" s="7">
        <f t="shared" si="3"/>
        <v>78.4375</v>
      </c>
      <c r="R68" s="7">
        <v>0</v>
      </c>
      <c r="S68" s="7">
        <f t="shared" si="4"/>
        <v>0</v>
      </c>
      <c r="T68" s="7">
        <v>2</v>
      </c>
      <c r="U68" s="7">
        <f t="shared" si="5"/>
        <v>12.55</v>
      </c>
      <c r="V68" s="7">
        <v>0</v>
      </c>
      <c r="W68" s="7">
        <f t="shared" si="6"/>
        <v>0</v>
      </c>
      <c r="X68" s="7">
        <v>16</v>
      </c>
      <c r="Y68" s="7">
        <f t="shared" si="7"/>
        <v>1004</v>
      </c>
      <c r="Z68" s="7">
        <v>0</v>
      </c>
      <c r="AA68" s="7">
        <f t="shared" si="8"/>
        <v>0</v>
      </c>
      <c r="AB68" s="7">
        <v>0</v>
      </c>
      <c r="AC68" s="7">
        <f t="shared" si="9"/>
        <v>0</v>
      </c>
      <c r="AD68" s="7">
        <v>0</v>
      </c>
      <c r="AE68" s="7">
        <f t="shared" si="10"/>
        <v>0</v>
      </c>
      <c r="AF68" s="7">
        <v>0</v>
      </c>
      <c r="AG68" s="7">
        <f t="shared" si="11"/>
        <v>0</v>
      </c>
      <c r="AH68" s="7">
        <v>6</v>
      </c>
      <c r="AI68" s="7">
        <f t="shared" si="12"/>
        <v>112.94999999999999</v>
      </c>
      <c r="AJ68" s="7">
        <v>0</v>
      </c>
      <c r="AK68" s="7">
        <f t="shared" si="13"/>
        <v>0</v>
      </c>
      <c r="AL68" s="7">
        <v>0</v>
      </c>
      <c r="AM68" s="7">
        <f t="shared" si="14"/>
        <v>0</v>
      </c>
      <c r="AN68" s="7">
        <v>0</v>
      </c>
      <c r="AO68" s="7">
        <f t="shared" si="15"/>
        <v>0</v>
      </c>
      <c r="AP68" s="7">
        <v>0</v>
      </c>
      <c r="AQ68" s="7">
        <f t="shared" si="16"/>
        <v>0</v>
      </c>
      <c r="AR68" s="7">
        <f t="shared" si="17"/>
        <v>7994.4375</v>
      </c>
      <c r="AS68" s="7">
        <v>0</v>
      </c>
      <c r="AT68" s="7">
        <v>0</v>
      </c>
      <c r="AU68" s="7">
        <f t="shared" si="18"/>
        <v>7994.4375</v>
      </c>
      <c r="AV68" s="7">
        <v>290.60000000000002</v>
      </c>
      <c r="AW68" s="7">
        <v>0</v>
      </c>
      <c r="AX68" s="7">
        <v>75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f t="shared" si="19"/>
        <v>7628.8374999999996</v>
      </c>
      <c r="BI68" s="7">
        <f t="shared" si="20"/>
        <v>7994.4375</v>
      </c>
      <c r="BJ68" s="7">
        <v>599.29999999999995</v>
      </c>
    </row>
    <row r="69" spans="1:62" x14ac:dyDescent="0.25">
      <c r="A69">
        <v>63</v>
      </c>
      <c r="B69" t="s">
        <v>221</v>
      </c>
      <c r="C69" t="s">
        <v>222</v>
      </c>
      <c r="D69" s="7" t="s">
        <v>130</v>
      </c>
      <c r="E69" s="7">
        <v>12</v>
      </c>
      <c r="F69" s="7">
        <v>0</v>
      </c>
      <c r="G69" s="7">
        <v>0</v>
      </c>
      <c r="H69" s="7">
        <v>502</v>
      </c>
      <c r="I69" s="7">
        <v>120</v>
      </c>
      <c r="J69" s="7">
        <v>0.43333333333333329</v>
      </c>
      <c r="K69" s="7">
        <f t="shared" si="0"/>
        <v>27.191666666666663</v>
      </c>
      <c r="L69" s="7">
        <v>3.85</v>
      </c>
      <c r="M69" s="7">
        <f t="shared" si="1"/>
        <v>241.58750000000001</v>
      </c>
      <c r="N69" s="7">
        <v>0</v>
      </c>
      <c r="O69" s="7">
        <f t="shared" si="2"/>
        <v>0</v>
      </c>
      <c r="P69" s="7">
        <v>0</v>
      </c>
      <c r="Q69" s="7">
        <f t="shared" si="3"/>
        <v>0</v>
      </c>
      <c r="R69" s="7">
        <v>0</v>
      </c>
      <c r="S69" s="7">
        <f t="shared" si="4"/>
        <v>0</v>
      </c>
      <c r="T69" s="7">
        <v>0</v>
      </c>
      <c r="U69" s="7">
        <f t="shared" si="5"/>
        <v>0</v>
      </c>
      <c r="V69" s="7">
        <v>0</v>
      </c>
      <c r="W69" s="7">
        <f t="shared" si="6"/>
        <v>0</v>
      </c>
      <c r="X69" s="7">
        <v>7.7166666666666668</v>
      </c>
      <c r="Y69" s="7">
        <f t="shared" si="7"/>
        <v>484.22083333333336</v>
      </c>
      <c r="Z69" s="7">
        <v>0</v>
      </c>
      <c r="AA69" s="7">
        <f t="shared" si="8"/>
        <v>0</v>
      </c>
      <c r="AB69" s="7">
        <v>0</v>
      </c>
      <c r="AC69" s="7">
        <f t="shared" si="9"/>
        <v>0</v>
      </c>
      <c r="AD69" s="7">
        <v>0</v>
      </c>
      <c r="AE69" s="7">
        <f t="shared" si="10"/>
        <v>0</v>
      </c>
      <c r="AF69" s="7">
        <v>0</v>
      </c>
      <c r="AG69" s="7">
        <f t="shared" si="11"/>
        <v>0</v>
      </c>
      <c r="AH69" s="7">
        <v>0</v>
      </c>
      <c r="AI69" s="7">
        <f t="shared" si="12"/>
        <v>0</v>
      </c>
      <c r="AJ69" s="7">
        <v>0</v>
      </c>
      <c r="AK69" s="7">
        <f t="shared" si="13"/>
        <v>0</v>
      </c>
      <c r="AL69" s="7">
        <v>0</v>
      </c>
      <c r="AM69" s="7">
        <f t="shared" si="14"/>
        <v>0</v>
      </c>
      <c r="AN69" s="7">
        <v>0</v>
      </c>
      <c r="AO69" s="7">
        <f t="shared" si="15"/>
        <v>0</v>
      </c>
      <c r="AP69" s="7">
        <v>0</v>
      </c>
      <c r="AQ69" s="7">
        <f t="shared" si="16"/>
        <v>0</v>
      </c>
      <c r="AR69" s="7">
        <f t="shared" si="17"/>
        <v>6359.4416666666666</v>
      </c>
      <c r="AS69" s="7">
        <v>0</v>
      </c>
      <c r="AT69" s="7">
        <v>0</v>
      </c>
      <c r="AU69" s="7">
        <f t="shared" si="18"/>
        <v>6359.4416666666666</v>
      </c>
      <c r="AV69" s="7">
        <v>218</v>
      </c>
      <c r="AW69" s="7">
        <v>0</v>
      </c>
      <c r="AX69" s="7">
        <v>62.5</v>
      </c>
      <c r="AY69" s="7">
        <v>0</v>
      </c>
      <c r="AZ69" s="7">
        <v>599.89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f t="shared" si="19"/>
        <v>5479.0516666666663</v>
      </c>
      <c r="BI69" s="7">
        <f t="shared" si="20"/>
        <v>6359.4416666666666</v>
      </c>
      <c r="BJ69" s="7">
        <v>488.8</v>
      </c>
    </row>
    <row r="70" spans="1:62" x14ac:dyDescent="0.25">
      <c r="A70">
        <v>64</v>
      </c>
      <c r="B70" t="s">
        <v>223</v>
      </c>
      <c r="C70" t="s">
        <v>224</v>
      </c>
      <c r="D70" s="7" t="s">
        <v>122</v>
      </c>
      <c r="E70" s="7">
        <v>14</v>
      </c>
      <c r="F70" s="7">
        <v>0</v>
      </c>
      <c r="G70" s="7">
        <v>0</v>
      </c>
      <c r="H70" s="7">
        <v>502</v>
      </c>
      <c r="I70" s="7">
        <v>140</v>
      </c>
      <c r="J70" s="7">
        <v>0</v>
      </c>
      <c r="K70" s="7">
        <f t="shared" si="0"/>
        <v>0</v>
      </c>
      <c r="L70" s="7">
        <v>0</v>
      </c>
      <c r="M70" s="7">
        <f t="shared" si="1"/>
        <v>0</v>
      </c>
      <c r="N70" s="7">
        <v>0</v>
      </c>
      <c r="O70" s="7">
        <f t="shared" si="2"/>
        <v>0</v>
      </c>
      <c r="P70" s="7">
        <v>4.166666666666667</v>
      </c>
      <c r="Q70" s="7">
        <f t="shared" si="3"/>
        <v>326.82291666666669</v>
      </c>
      <c r="R70" s="7">
        <v>0</v>
      </c>
      <c r="S70" s="7">
        <f t="shared" si="4"/>
        <v>0</v>
      </c>
      <c r="T70" s="7">
        <v>0</v>
      </c>
      <c r="U70" s="7">
        <f t="shared" si="5"/>
        <v>0</v>
      </c>
      <c r="V70" s="7">
        <v>0</v>
      </c>
      <c r="W70" s="7">
        <f t="shared" si="6"/>
        <v>0</v>
      </c>
      <c r="X70" s="7">
        <v>8</v>
      </c>
      <c r="Y70" s="7">
        <f t="shared" si="7"/>
        <v>502</v>
      </c>
      <c r="Z70" s="7">
        <v>0</v>
      </c>
      <c r="AA70" s="7">
        <f t="shared" si="8"/>
        <v>0</v>
      </c>
      <c r="AB70" s="7">
        <v>0</v>
      </c>
      <c r="AC70" s="7">
        <f t="shared" si="9"/>
        <v>0</v>
      </c>
      <c r="AD70" s="7">
        <v>0</v>
      </c>
      <c r="AE70" s="7">
        <f t="shared" si="10"/>
        <v>0</v>
      </c>
      <c r="AF70" s="7">
        <v>0</v>
      </c>
      <c r="AG70" s="7">
        <f t="shared" si="11"/>
        <v>0</v>
      </c>
      <c r="AH70" s="7">
        <v>8</v>
      </c>
      <c r="AI70" s="7">
        <f t="shared" si="12"/>
        <v>150.6</v>
      </c>
      <c r="AJ70" s="7">
        <v>0</v>
      </c>
      <c r="AK70" s="7">
        <f t="shared" si="13"/>
        <v>0</v>
      </c>
      <c r="AL70" s="7">
        <v>0</v>
      </c>
      <c r="AM70" s="7">
        <f t="shared" si="14"/>
        <v>0</v>
      </c>
      <c r="AN70" s="7">
        <v>0</v>
      </c>
      <c r="AO70" s="7">
        <f t="shared" si="15"/>
        <v>0</v>
      </c>
      <c r="AP70" s="7">
        <v>0</v>
      </c>
      <c r="AQ70" s="7">
        <f t="shared" si="16"/>
        <v>0</v>
      </c>
      <c r="AR70" s="7">
        <f t="shared" si="17"/>
        <v>8147.4229166666673</v>
      </c>
      <c r="AS70" s="7">
        <v>0</v>
      </c>
      <c r="AT70" s="7">
        <v>0</v>
      </c>
      <c r="AU70" s="7">
        <f t="shared" si="18"/>
        <v>8147.4229166666673</v>
      </c>
      <c r="AV70" s="7">
        <v>308.89999999999998</v>
      </c>
      <c r="AW70" s="7">
        <v>0</v>
      </c>
      <c r="AX70" s="7">
        <v>87.5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f t="shared" si="19"/>
        <v>7751.0229166666677</v>
      </c>
      <c r="BI70" s="7">
        <f t="shared" si="20"/>
        <v>8147.4229166666673</v>
      </c>
      <c r="BJ70" s="7">
        <v>636.20000000000005</v>
      </c>
    </row>
    <row r="71" spans="1:62" x14ac:dyDescent="0.25">
      <c r="A71">
        <v>65</v>
      </c>
      <c r="B71" t="s">
        <v>225</v>
      </c>
      <c r="C71" t="s">
        <v>226</v>
      </c>
      <c r="D71" s="7" t="s">
        <v>227</v>
      </c>
      <c r="E71" s="7">
        <v>14</v>
      </c>
      <c r="F71" s="7">
        <v>0</v>
      </c>
      <c r="G71" s="7">
        <v>0</v>
      </c>
      <c r="H71" s="7">
        <v>502</v>
      </c>
      <c r="I71" s="7">
        <v>140</v>
      </c>
      <c r="J71" s="7">
        <v>1.1833333333333329</v>
      </c>
      <c r="K71" s="7">
        <f t="shared" ref="K71:K134" si="21">(H71/8)*J71</f>
        <v>74.254166666666634</v>
      </c>
      <c r="L71" s="7">
        <v>0</v>
      </c>
      <c r="M71" s="7">
        <f t="shared" ref="M71:M134" si="22">(H71/8)*L71</f>
        <v>0</v>
      </c>
      <c r="N71" s="7">
        <v>0</v>
      </c>
      <c r="O71" s="7">
        <f t="shared" ref="O71:O134" si="23">H71*N71</f>
        <v>0</v>
      </c>
      <c r="P71" s="7">
        <v>42</v>
      </c>
      <c r="Q71" s="7">
        <f t="shared" ref="Q71:Q134" si="24">P71*(1.25)*(H71/8)</f>
        <v>3294.375</v>
      </c>
      <c r="R71" s="7">
        <v>0</v>
      </c>
      <c r="S71" s="7">
        <f t="shared" ref="S71:S134" si="25">R71*(1.69)*(H71/8)</f>
        <v>0</v>
      </c>
      <c r="T71" s="7">
        <v>32</v>
      </c>
      <c r="U71" s="7">
        <f t="shared" ref="U71:U134" si="26">T71*(0.1)*(H71/8)</f>
        <v>200.8</v>
      </c>
      <c r="V71" s="7">
        <v>0</v>
      </c>
      <c r="W71" s="7">
        <f t="shared" ref="W71:W134" si="27">V71*(1.69)*(H71/8)</f>
        <v>0</v>
      </c>
      <c r="X71" s="7">
        <v>16</v>
      </c>
      <c r="Y71" s="7">
        <f t="shared" ref="Y71:Y134" si="28">X71*(1)*(H71/8)</f>
        <v>1004</v>
      </c>
      <c r="Z71" s="7">
        <v>0</v>
      </c>
      <c r="AA71" s="7">
        <f t="shared" ref="AA71:AA134" si="29">Z71*(2.6)*(H71/8)</f>
        <v>0</v>
      </c>
      <c r="AB71" s="7">
        <v>0</v>
      </c>
      <c r="AC71" s="7">
        <f t="shared" ref="AC71:AC134" si="30">AB71*(2.6)*(H71/8)</f>
        <v>0</v>
      </c>
      <c r="AD71" s="7">
        <v>0</v>
      </c>
      <c r="AE71" s="7">
        <f t="shared" ref="AE71:AE134" si="31">AD71*(3.38)*(H71/8)</f>
        <v>0</v>
      </c>
      <c r="AF71" s="7">
        <v>0</v>
      </c>
      <c r="AG71" s="7">
        <f t="shared" ref="AG71:AG134" si="32">AF71*(0.2)*(H71/8)</f>
        <v>0</v>
      </c>
      <c r="AH71" s="7">
        <v>8</v>
      </c>
      <c r="AI71" s="7">
        <f t="shared" ref="AI71:AI134" si="33">AH71*(0.3)*(H71/8)</f>
        <v>150.6</v>
      </c>
      <c r="AJ71" s="7">
        <v>0</v>
      </c>
      <c r="AK71" s="7">
        <f t="shared" ref="AK71:AK134" si="34">AJ71*(1.69)*(H71/8)</f>
        <v>0</v>
      </c>
      <c r="AL71" s="7">
        <v>0</v>
      </c>
      <c r="AM71" s="7">
        <f t="shared" ref="AM71:AM134" si="35">AL71*(0.5)*(H71/8)</f>
        <v>0</v>
      </c>
      <c r="AN71" s="7">
        <v>0</v>
      </c>
      <c r="AO71" s="7">
        <f t="shared" ref="AO71:AO134" si="36">AN71*(1.95)*(H71/8)</f>
        <v>0</v>
      </c>
      <c r="AP71" s="7">
        <v>0</v>
      </c>
      <c r="AQ71" s="7">
        <f t="shared" ref="AQ71:AQ134" si="37">AP71*(0.13)*(H71/8)</f>
        <v>0</v>
      </c>
      <c r="AR71" s="7">
        <f t="shared" ref="AR71:AR134" si="38">(((E71*H71)+G71+I71)-SUM(O71,K71,M71)) + O71+Q71+S71+U71+W71+Y71+AA71+AC71+AE71+AG71+AI71+AK71+AM71+AO71+AQ71</f>
        <v>11743.520833333334</v>
      </c>
      <c r="AS71" s="7">
        <v>0</v>
      </c>
      <c r="AT71" s="7">
        <v>0</v>
      </c>
      <c r="AU71" s="7">
        <f t="shared" ref="AU71:AU134" si="39">AR71+AS71+AT71</f>
        <v>11743.520833333334</v>
      </c>
      <c r="AV71" s="7">
        <v>254.3</v>
      </c>
      <c r="AW71" s="7">
        <v>0</v>
      </c>
      <c r="AX71" s="7">
        <v>150</v>
      </c>
      <c r="AY71" s="7">
        <v>0</v>
      </c>
      <c r="AZ71" s="7">
        <v>646.03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f t="shared" ref="BG71:BG134" si="40">AU71-SUM(AV71:BF71)</f>
        <v>10693.190833333334</v>
      </c>
      <c r="BI71" s="7">
        <f t="shared" ref="BI71:BI134" si="41">AR71</f>
        <v>11743.520833333334</v>
      </c>
      <c r="BJ71" s="7">
        <v>857.2</v>
      </c>
    </row>
    <row r="72" spans="1:62" x14ac:dyDescent="0.25">
      <c r="A72">
        <v>66</v>
      </c>
      <c r="B72" t="s">
        <v>228</v>
      </c>
      <c r="C72" t="s">
        <v>229</v>
      </c>
      <c r="D72" s="7" t="s">
        <v>140</v>
      </c>
      <c r="E72" s="7">
        <v>10.5</v>
      </c>
      <c r="F72" s="7">
        <v>1</v>
      </c>
      <c r="G72" s="7">
        <v>512</v>
      </c>
      <c r="H72" s="7">
        <v>502</v>
      </c>
      <c r="I72" s="7">
        <v>105</v>
      </c>
      <c r="J72" s="7">
        <v>3.3333333333333333E-2</v>
      </c>
      <c r="K72" s="7">
        <f t="shared" si="21"/>
        <v>2.0916666666666668</v>
      </c>
      <c r="L72" s="7">
        <v>0</v>
      </c>
      <c r="M72" s="7">
        <f t="shared" si="22"/>
        <v>0</v>
      </c>
      <c r="N72" s="7">
        <v>0</v>
      </c>
      <c r="O72" s="7">
        <f t="shared" si="23"/>
        <v>0</v>
      </c>
      <c r="P72" s="7">
        <v>3.0333333333333332</v>
      </c>
      <c r="Q72" s="7">
        <f t="shared" si="24"/>
        <v>237.92708333333331</v>
      </c>
      <c r="R72" s="7">
        <v>0</v>
      </c>
      <c r="S72" s="7">
        <f t="shared" si="25"/>
        <v>0</v>
      </c>
      <c r="T72" s="7">
        <v>0</v>
      </c>
      <c r="U72" s="7">
        <f t="shared" si="26"/>
        <v>0</v>
      </c>
      <c r="V72" s="7">
        <v>0</v>
      </c>
      <c r="W72" s="7">
        <f t="shared" si="27"/>
        <v>0</v>
      </c>
      <c r="X72" s="7">
        <v>8</v>
      </c>
      <c r="Y72" s="7">
        <f t="shared" si="28"/>
        <v>502</v>
      </c>
      <c r="Z72" s="7">
        <v>0</v>
      </c>
      <c r="AA72" s="7">
        <f t="shared" si="29"/>
        <v>0</v>
      </c>
      <c r="AB72" s="7">
        <v>0</v>
      </c>
      <c r="AC72" s="7">
        <f t="shared" si="30"/>
        <v>0</v>
      </c>
      <c r="AD72" s="7">
        <v>0</v>
      </c>
      <c r="AE72" s="7">
        <f t="shared" si="31"/>
        <v>0</v>
      </c>
      <c r="AF72" s="7">
        <v>0</v>
      </c>
      <c r="AG72" s="7">
        <f t="shared" si="32"/>
        <v>0</v>
      </c>
      <c r="AH72" s="7">
        <v>8</v>
      </c>
      <c r="AI72" s="7">
        <f t="shared" si="33"/>
        <v>150.6</v>
      </c>
      <c r="AJ72" s="7">
        <v>0</v>
      </c>
      <c r="AK72" s="7">
        <f t="shared" si="34"/>
        <v>0</v>
      </c>
      <c r="AL72" s="7">
        <v>0</v>
      </c>
      <c r="AM72" s="7">
        <f t="shared" si="35"/>
        <v>0</v>
      </c>
      <c r="AN72" s="7">
        <v>0</v>
      </c>
      <c r="AO72" s="7">
        <f t="shared" si="36"/>
        <v>0</v>
      </c>
      <c r="AP72" s="7">
        <v>0</v>
      </c>
      <c r="AQ72" s="7">
        <f t="shared" si="37"/>
        <v>0</v>
      </c>
      <c r="AR72" s="7">
        <f t="shared" si="38"/>
        <v>6776.4354166666672</v>
      </c>
      <c r="AS72" s="7">
        <v>0</v>
      </c>
      <c r="AT72" s="7">
        <v>0</v>
      </c>
      <c r="AU72" s="7">
        <f t="shared" si="39"/>
        <v>6776.4354166666672</v>
      </c>
      <c r="AV72" s="7">
        <v>236.2</v>
      </c>
      <c r="AW72" s="7">
        <v>0</v>
      </c>
      <c r="AX72" s="7">
        <v>75</v>
      </c>
      <c r="AY72" s="7">
        <v>0</v>
      </c>
      <c r="AZ72" s="7">
        <v>242.26</v>
      </c>
      <c r="BA72" s="7">
        <v>267.91000000000003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f t="shared" si="40"/>
        <v>5955.0654166666673</v>
      </c>
      <c r="BI72" s="7">
        <f t="shared" si="41"/>
        <v>6776.4354166666672</v>
      </c>
      <c r="BJ72" s="7">
        <v>525.70000000000005</v>
      </c>
    </row>
    <row r="73" spans="1:62" x14ac:dyDescent="0.25">
      <c r="A73">
        <v>67</v>
      </c>
      <c r="B73" t="s">
        <v>230</v>
      </c>
      <c r="C73" t="s">
        <v>231</v>
      </c>
      <c r="D73" s="7" t="s">
        <v>153</v>
      </c>
      <c r="E73" s="7">
        <v>12</v>
      </c>
      <c r="F73" s="7">
        <v>2</v>
      </c>
      <c r="G73" s="7">
        <v>1024</v>
      </c>
      <c r="H73" s="7">
        <v>502</v>
      </c>
      <c r="I73" s="7">
        <v>120</v>
      </c>
      <c r="J73" s="7">
        <v>0</v>
      </c>
      <c r="K73" s="7">
        <f t="shared" si="21"/>
        <v>0</v>
      </c>
      <c r="L73" s="7">
        <v>0</v>
      </c>
      <c r="M73" s="7">
        <f t="shared" si="22"/>
        <v>0</v>
      </c>
      <c r="N73" s="7">
        <v>0</v>
      </c>
      <c r="O73" s="7">
        <f t="shared" si="23"/>
        <v>0</v>
      </c>
      <c r="P73" s="7">
        <v>4</v>
      </c>
      <c r="Q73" s="7">
        <f t="shared" si="24"/>
        <v>313.75</v>
      </c>
      <c r="R73" s="7">
        <v>0</v>
      </c>
      <c r="S73" s="7">
        <f t="shared" si="25"/>
        <v>0</v>
      </c>
      <c r="T73" s="7">
        <v>1</v>
      </c>
      <c r="U73" s="7">
        <f t="shared" si="26"/>
        <v>6.2750000000000004</v>
      </c>
      <c r="V73" s="7">
        <v>0</v>
      </c>
      <c r="W73" s="7">
        <f t="shared" si="27"/>
        <v>0</v>
      </c>
      <c r="X73" s="7">
        <v>16</v>
      </c>
      <c r="Y73" s="7">
        <f t="shared" si="28"/>
        <v>1004</v>
      </c>
      <c r="Z73" s="7">
        <v>0</v>
      </c>
      <c r="AA73" s="7">
        <f t="shared" si="29"/>
        <v>0</v>
      </c>
      <c r="AB73" s="7">
        <v>0</v>
      </c>
      <c r="AC73" s="7">
        <f t="shared" si="30"/>
        <v>0</v>
      </c>
      <c r="AD73" s="7">
        <v>0</v>
      </c>
      <c r="AE73" s="7">
        <f t="shared" si="31"/>
        <v>0</v>
      </c>
      <c r="AF73" s="7">
        <v>0</v>
      </c>
      <c r="AG73" s="7">
        <f t="shared" si="32"/>
        <v>0</v>
      </c>
      <c r="AH73" s="7">
        <v>8</v>
      </c>
      <c r="AI73" s="7">
        <f t="shared" si="33"/>
        <v>150.6</v>
      </c>
      <c r="AJ73" s="7">
        <v>0</v>
      </c>
      <c r="AK73" s="7">
        <f t="shared" si="34"/>
        <v>0</v>
      </c>
      <c r="AL73" s="7">
        <v>0</v>
      </c>
      <c r="AM73" s="7">
        <f t="shared" si="35"/>
        <v>0</v>
      </c>
      <c r="AN73" s="7">
        <v>0</v>
      </c>
      <c r="AO73" s="7">
        <f t="shared" si="36"/>
        <v>0</v>
      </c>
      <c r="AP73" s="7">
        <v>0</v>
      </c>
      <c r="AQ73" s="7">
        <f t="shared" si="37"/>
        <v>0</v>
      </c>
      <c r="AR73" s="7">
        <f t="shared" si="38"/>
        <v>8642.625</v>
      </c>
      <c r="AS73" s="7">
        <v>750</v>
      </c>
      <c r="AT73" s="7">
        <v>0</v>
      </c>
      <c r="AU73" s="7">
        <f t="shared" si="39"/>
        <v>9392.625</v>
      </c>
      <c r="AV73" s="7">
        <v>308.8</v>
      </c>
      <c r="AW73" s="7">
        <v>0</v>
      </c>
      <c r="AX73" s="7">
        <v>100</v>
      </c>
      <c r="AY73" s="7">
        <v>0</v>
      </c>
      <c r="AZ73" s="7">
        <v>346.08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f t="shared" si="40"/>
        <v>8637.7450000000008</v>
      </c>
      <c r="BI73" s="7">
        <f t="shared" si="41"/>
        <v>8642.625</v>
      </c>
      <c r="BJ73" s="7">
        <v>636.20000000000005</v>
      </c>
    </row>
    <row r="74" spans="1:62" x14ac:dyDescent="0.25">
      <c r="A74">
        <v>68</v>
      </c>
      <c r="B74" t="s">
        <v>232</v>
      </c>
      <c r="C74" t="s">
        <v>233</v>
      </c>
      <c r="D74" s="7" t="s">
        <v>234</v>
      </c>
      <c r="E74" s="7">
        <v>13</v>
      </c>
      <c r="F74" s="7">
        <v>0</v>
      </c>
      <c r="G74" s="7">
        <v>0</v>
      </c>
      <c r="H74" s="7">
        <v>502</v>
      </c>
      <c r="I74" s="7">
        <v>130</v>
      </c>
      <c r="J74" s="7">
        <v>6.6666666666666666E-2</v>
      </c>
      <c r="K74" s="7">
        <f t="shared" si="21"/>
        <v>4.1833333333333336</v>
      </c>
      <c r="L74" s="7">
        <v>0</v>
      </c>
      <c r="M74" s="7">
        <f t="shared" si="22"/>
        <v>0</v>
      </c>
      <c r="N74" s="7">
        <v>0</v>
      </c>
      <c r="O74" s="7">
        <f t="shared" si="23"/>
        <v>0</v>
      </c>
      <c r="P74" s="7">
        <v>0</v>
      </c>
      <c r="Q74" s="7">
        <f t="shared" si="24"/>
        <v>0</v>
      </c>
      <c r="R74" s="7">
        <v>0</v>
      </c>
      <c r="S74" s="7">
        <f t="shared" si="25"/>
        <v>0</v>
      </c>
      <c r="T74" s="7">
        <v>0</v>
      </c>
      <c r="U74" s="7">
        <f t="shared" si="26"/>
        <v>0</v>
      </c>
      <c r="V74" s="7">
        <v>0</v>
      </c>
      <c r="W74" s="7">
        <f t="shared" si="27"/>
        <v>0</v>
      </c>
      <c r="X74" s="7">
        <v>15.93333333333333</v>
      </c>
      <c r="Y74" s="7">
        <f t="shared" si="28"/>
        <v>999.81666666666649</v>
      </c>
      <c r="Z74" s="7">
        <v>0</v>
      </c>
      <c r="AA74" s="7">
        <f t="shared" si="29"/>
        <v>0</v>
      </c>
      <c r="AB74" s="7">
        <v>0</v>
      </c>
      <c r="AC74" s="7">
        <f t="shared" si="30"/>
        <v>0</v>
      </c>
      <c r="AD74" s="7">
        <v>0</v>
      </c>
      <c r="AE74" s="7">
        <f t="shared" si="31"/>
        <v>0</v>
      </c>
      <c r="AF74" s="7">
        <v>0</v>
      </c>
      <c r="AG74" s="7">
        <f t="shared" si="32"/>
        <v>0</v>
      </c>
      <c r="AH74" s="7">
        <v>8</v>
      </c>
      <c r="AI74" s="7">
        <f t="shared" si="33"/>
        <v>150.6</v>
      </c>
      <c r="AJ74" s="7">
        <v>0</v>
      </c>
      <c r="AK74" s="7">
        <f t="shared" si="34"/>
        <v>0</v>
      </c>
      <c r="AL74" s="7">
        <v>0</v>
      </c>
      <c r="AM74" s="7">
        <f t="shared" si="35"/>
        <v>0</v>
      </c>
      <c r="AN74" s="7">
        <v>0</v>
      </c>
      <c r="AO74" s="7">
        <f t="shared" si="36"/>
        <v>0</v>
      </c>
      <c r="AP74" s="7">
        <v>0</v>
      </c>
      <c r="AQ74" s="7">
        <f t="shared" si="37"/>
        <v>0</v>
      </c>
      <c r="AR74" s="7">
        <f t="shared" si="38"/>
        <v>7802.2333333333336</v>
      </c>
      <c r="AS74" s="7">
        <v>0</v>
      </c>
      <c r="AT74" s="7">
        <v>0</v>
      </c>
      <c r="AU74" s="7">
        <f t="shared" si="39"/>
        <v>7802.2333333333336</v>
      </c>
      <c r="AV74" s="7">
        <v>290.7</v>
      </c>
      <c r="AW74" s="7">
        <v>0</v>
      </c>
      <c r="AX74" s="7">
        <v>62.5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f t="shared" si="40"/>
        <v>7449.0333333333338</v>
      </c>
      <c r="BI74" s="7">
        <f t="shared" si="41"/>
        <v>7802.2333333333336</v>
      </c>
      <c r="BJ74" s="7">
        <v>599.29999999999995</v>
      </c>
    </row>
    <row r="75" spans="1:62" x14ac:dyDescent="0.25">
      <c r="A75">
        <v>69</v>
      </c>
      <c r="B75" t="s">
        <v>235</v>
      </c>
      <c r="C75" t="s">
        <v>236</v>
      </c>
      <c r="D75" s="7" t="s">
        <v>85</v>
      </c>
      <c r="E75" s="7">
        <v>13</v>
      </c>
      <c r="F75" s="7">
        <v>0</v>
      </c>
      <c r="G75" s="7">
        <v>0</v>
      </c>
      <c r="H75" s="7">
        <v>502</v>
      </c>
      <c r="I75" s="7">
        <v>130</v>
      </c>
      <c r="J75" s="7">
        <v>0.23333333333333331</v>
      </c>
      <c r="K75" s="7">
        <f t="shared" si="21"/>
        <v>14.641666666666666</v>
      </c>
      <c r="L75" s="7">
        <v>0</v>
      </c>
      <c r="M75" s="7">
        <f t="shared" si="22"/>
        <v>0</v>
      </c>
      <c r="N75" s="7">
        <v>0</v>
      </c>
      <c r="O75" s="7">
        <f t="shared" si="23"/>
        <v>0</v>
      </c>
      <c r="P75" s="7">
        <v>0</v>
      </c>
      <c r="Q75" s="7">
        <f t="shared" si="24"/>
        <v>0</v>
      </c>
      <c r="R75" s="7">
        <v>0</v>
      </c>
      <c r="S75" s="7">
        <f t="shared" si="25"/>
        <v>0</v>
      </c>
      <c r="T75" s="7">
        <v>0</v>
      </c>
      <c r="U75" s="7">
        <f t="shared" si="26"/>
        <v>0</v>
      </c>
      <c r="V75" s="7">
        <v>0</v>
      </c>
      <c r="W75" s="7">
        <f t="shared" si="27"/>
        <v>0</v>
      </c>
      <c r="X75" s="7">
        <v>8</v>
      </c>
      <c r="Y75" s="7">
        <f t="shared" si="28"/>
        <v>502</v>
      </c>
      <c r="Z75" s="7">
        <v>0</v>
      </c>
      <c r="AA75" s="7">
        <f t="shared" si="29"/>
        <v>0</v>
      </c>
      <c r="AB75" s="7">
        <v>0</v>
      </c>
      <c r="AC75" s="7">
        <f t="shared" si="30"/>
        <v>0</v>
      </c>
      <c r="AD75" s="7">
        <v>0</v>
      </c>
      <c r="AE75" s="7">
        <f t="shared" si="31"/>
        <v>0</v>
      </c>
      <c r="AF75" s="7">
        <v>0</v>
      </c>
      <c r="AG75" s="7">
        <f t="shared" si="32"/>
        <v>0</v>
      </c>
      <c r="AH75" s="7">
        <v>8</v>
      </c>
      <c r="AI75" s="7">
        <f t="shared" si="33"/>
        <v>150.6</v>
      </c>
      <c r="AJ75" s="7">
        <v>0</v>
      </c>
      <c r="AK75" s="7">
        <f t="shared" si="34"/>
        <v>0</v>
      </c>
      <c r="AL75" s="7">
        <v>0</v>
      </c>
      <c r="AM75" s="7">
        <f t="shared" si="35"/>
        <v>0</v>
      </c>
      <c r="AN75" s="7">
        <v>0</v>
      </c>
      <c r="AO75" s="7">
        <f t="shared" si="36"/>
        <v>0</v>
      </c>
      <c r="AP75" s="7">
        <v>0</v>
      </c>
      <c r="AQ75" s="7">
        <f t="shared" si="37"/>
        <v>0</v>
      </c>
      <c r="AR75" s="7">
        <f t="shared" si="38"/>
        <v>7293.9583333333339</v>
      </c>
      <c r="AS75" s="7">
        <v>0</v>
      </c>
      <c r="AT75" s="7">
        <v>0</v>
      </c>
      <c r="AU75" s="7">
        <f t="shared" si="39"/>
        <v>7293.9583333333339</v>
      </c>
      <c r="AV75" s="7">
        <v>290.7</v>
      </c>
      <c r="AW75" s="7">
        <v>0</v>
      </c>
      <c r="AX75" s="7">
        <v>62.5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f t="shared" si="40"/>
        <v>6940.7583333333341</v>
      </c>
      <c r="BI75" s="7">
        <f t="shared" si="41"/>
        <v>7293.9583333333339</v>
      </c>
      <c r="BJ75" s="7">
        <v>599.29999999999995</v>
      </c>
    </row>
    <row r="76" spans="1:62" x14ac:dyDescent="0.25">
      <c r="A76">
        <v>70</v>
      </c>
      <c r="B76" t="s">
        <v>237</v>
      </c>
      <c r="C76" t="s">
        <v>238</v>
      </c>
      <c r="D76" s="7" t="s">
        <v>204</v>
      </c>
      <c r="E76" s="7">
        <v>14</v>
      </c>
      <c r="F76" s="7">
        <v>0</v>
      </c>
      <c r="G76" s="7">
        <v>0</v>
      </c>
      <c r="H76" s="7">
        <v>502</v>
      </c>
      <c r="I76" s="7">
        <v>140</v>
      </c>
      <c r="J76" s="7">
        <v>1.033333333333333</v>
      </c>
      <c r="K76" s="7">
        <f t="shared" si="21"/>
        <v>64.84166666666664</v>
      </c>
      <c r="L76" s="7">
        <v>0</v>
      </c>
      <c r="M76" s="7">
        <f t="shared" si="22"/>
        <v>0</v>
      </c>
      <c r="N76" s="7">
        <v>0</v>
      </c>
      <c r="O76" s="7">
        <f t="shared" si="23"/>
        <v>0</v>
      </c>
      <c r="P76" s="7">
        <v>0</v>
      </c>
      <c r="Q76" s="7">
        <f t="shared" si="24"/>
        <v>0</v>
      </c>
      <c r="R76" s="7">
        <v>0</v>
      </c>
      <c r="S76" s="7">
        <f t="shared" si="25"/>
        <v>0</v>
      </c>
      <c r="T76" s="7">
        <v>0</v>
      </c>
      <c r="U76" s="7">
        <f t="shared" si="26"/>
        <v>0</v>
      </c>
      <c r="V76" s="7">
        <v>0</v>
      </c>
      <c r="W76" s="7">
        <f t="shared" si="27"/>
        <v>0</v>
      </c>
      <c r="X76" s="7">
        <v>8</v>
      </c>
      <c r="Y76" s="7">
        <f t="shared" si="28"/>
        <v>502</v>
      </c>
      <c r="Z76" s="7">
        <v>0</v>
      </c>
      <c r="AA76" s="7">
        <f t="shared" si="29"/>
        <v>0</v>
      </c>
      <c r="AB76" s="7">
        <v>0</v>
      </c>
      <c r="AC76" s="7">
        <f t="shared" si="30"/>
        <v>0</v>
      </c>
      <c r="AD76" s="7">
        <v>0</v>
      </c>
      <c r="AE76" s="7">
        <f t="shared" si="31"/>
        <v>0</v>
      </c>
      <c r="AF76" s="7">
        <v>0</v>
      </c>
      <c r="AG76" s="7">
        <f t="shared" si="32"/>
        <v>0</v>
      </c>
      <c r="AH76" s="7">
        <v>7.916666666666667</v>
      </c>
      <c r="AI76" s="7">
        <f t="shared" si="33"/>
        <v>149.03125</v>
      </c>
      <c r="AJ76" s="7">
        <v>0</v>
      </c>
      <c r="AK76" s="7">
        <f t="shared" si="34"/>
        <v>0</v>
      </c>
      <c r="AL76" s="7">
        <v>0</v>
      </c>
      <c r="AM76" s="7">
        <f t="shared" si="35"/>
        <v>0</v>
      </c>
      <c r="AN76" s="7">
        <v>0</v>
      </c>
      <c r="AO76" s="7">
        <f t="shared" si="36"/>
        <v>0</v>
      </c>
      <c r="AP76" s="7">
        <v>0</v>
      </c>
      <c r="AQ76" s="7">
        <f t="shared" si="37"/>
        <v>0</v>
      </c>
      <c r="AR76" s="7">
        <f t="shared" si="38"/>
        <v>7754.1895833333338</v>
      </c>
      <c r="AS76" s="7">
        <v>0</v>
      </c>
      <c r="AT76" s="7">
        <v>0</v>
      </c>
      <c r="AU76" s="7">
        <f t="shared" si="39"/>
        <v>7754.1895833333338</v>
      </c>
      <c r="AV76" s="7">
        <v>290.7</v>
      </c>
      <c r="AW76" s="7">
        <v>0</v>
      </c>
      <c r="AX76" s="7">
        <v>62.5</v>
      </c>
      <c r="AY76" s="7">
        <v>0</v>
      </c>
      <c r="AZ76" s="7">
        <v>0</v>
      </c>
      <c r="BA76" s="7">
        <v>0</v>
      </c>
      <c r="BB76" s="7">
        <v>500</v>
      </c>
      <c r="BC76" s="7">
        <v>0</v>
      </c>
      <c r="BD76" s="7">
        <v>0</v>
      </c>
      <c r="BE76" s="7">
        <v>0</v>
      </c>
      <c r="BF76" s="7">
        <v>0</v>
      </c>
      <c r="BG76" s="7">
        <f t="shared" si="40"/>
        <v>6900.9895833333339</v>
      </c>
      <c r="BI76" s="7">
        <f t="shared" si="41"/>
        <v>7754.1895833333338</v>
      </c>
      <c r="BJ76" s="7">
        <v>599.29999999999995</v>
      </c>
    </row>
    <row r="77" spans="1:62" x14ac:dyDescent="0.25">
      <c r="A77">
        <v>71</v>
      </c>
      <c r="B77" t="s">
        <v>239</v>
      </c>
      <c r="C77" t="s">
        <v>240</v>
      </c>
      <c r="D77" s="7" t="s">
        <v>130</v>
      </c>
      <c r="E77" s="7">
        <v>14</v>
      </c>
      <c r="F77" s="7">
        <v>0</v>
      </c>
      <c r="G77" s="7">
        <v>0</v>
      </c>
      <c r="H77" s="7">
        <v>502</v>
      </c>
      <c r="I77" s="7">
        <v>140</v>
      </c>
      <c r="J77" s="7">
        <v>3.166666666666667</v>
      </c>
      <c r="K77" s="7">
        <f t="shared" si="21"/>
        <v>198.70833333333334</v>
      </c>
      <c r="L77" s="7">
        <v>1.966666666666667</v>
      </c>
      <c r="M77" s="7">
        <f t="shared" si="22"/>
        <v>123.40833333333336</v>
      </c>
      <c r="N77" s="7">
        <v>0</v>
      </c>
      <c r="O77" s="7">
        <f t="shared" si="23"/>
        <v>0</v>
      </c>
      <c r="P77" s="7">
        <v>0</v>
      </c>
      <c r="Q77" s="7">
        <f t="shared" si="24"/>
        <v>0</v>
      </c>
      <c r="R77" s="7">
        <v>0</v>
      </c>
      <c r="S77" s="7">
        <f t="shared" si="25"/>
        <v>0</v>
      </c>
      <c r="T77" s="7">
        <v>0</v>
      </c>
      <c r="U77" s="7">
        <f t="shared" si="26"/>
        <v>0</v>
      </c>
      <c r="V77" s="7">
        <v>0</v>
      </c>
      <c r="W77" s="7">
        <f t="shared" si="27"/>
        <v>0</v>
      </c>
      <c r="X77" s="7">
        <v>8</v>
      </c>
      <c r="Y77" s="7">
        <f t="shared" si="28"/>
        <v>502</v>
      </c>
      <c r="Z77" s="7">
        <v>0</v>
      </c>
      <c r="AA77" s="7">
        <f t="shared" si="29"/>
        <v>0</v>
      </c>
      <c r="AB77" s="7">
        <v>0</v>
      </c>
      <c r="AC77" s="7">
        <f t="shared" si="30"/>
        <v>0</v>
      </c>
      <c r="AD77" s="7">
        <v>0</v>
      </c>
      <c r="AE77" s="7">
        <f t="shared" si="31"/>
        <v>0</v>
      </c>
      <c r="AF77" s="7">
        <v>0</v>
      </c>
      <c r="AG77" s="7">
        <f t="shared" si="32"/>
        <v>0</v>
      </c>
      <c r="AH77" s="7">
        <v>7.916666666666667</v>
      </c>
      <c r="AI77" s="7">
        <f t="shared" si="33"/>
        <v>149.03125</v>
      </c>
      <c r="AJ77" s="7">
        <v>0</v>
      </c>
      <c r="AK77" s="7">
        <f t="shared" si="34"/>
        <v>0</v>
      </c>
      <c r="AL77" s="7">
        <v>0</v>
      </c>
      <c r="AM77" s="7">
        <f t="shared" si="35"/>
        <v>0</v>
      </c>
      <c r="AN77" s="7">
        <v>0</v>
      </c>
      <c r="AO77" s="7">
        <f t="shared" si="36"/>
        <v>0</v>
      </c>
      <c r="AP77" s="7">
        <v>0</v>
      </c>
      <c r="AQ77" s="7">
        <f t="shared" si="37"/>
        <v>0</v>
      </c>
      <c r="AR77" s="7">
        <f t="shared" si="38"/>
        <v>7496.9145833333332</v>
      </c>
      <c r="AS77" s="7">
        <v>0</v>
      </c>
      <c r="AT77" s="7">
        <v>0</v>
      </c>
      <c r="AU77" s="7">
        <f t="shared" si="39"/>
        <v>7496.9145833333332</v>
      </c>
      <c r="AV77" s="7">
        <v>272.5</v>
      </c>
      <c r="AW77" s="7">
        <v>0</v>
      </c>
      <c r="AX77" s="7">
        <v>75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f t="shared" si="40"/>
        <v>7149.4145833333332</v>
      </c>
      <c r="BI77" s="7">
        <f t="shared" si="41"/>
        <v>7496.9145833333332</v>
      </c>
      <c r="BJ77" s="7">
        <v>562.5</v>
      </c>
    </row>
    <row r="78" spans="1:62" x14ac:dyDescent="0.25">
      <c r="A78">
        <v>72</v>
      </c>
      <c r="B78" t="s">
        <v>241</v>
      </c>
      <c r="C78" t="s">
        <v>242</v>
      </c>
      <c r="D78" s="7" t="s">
        <v>112</v>
      </c>
      <c r="E78" s="7">
        <v>14</v>
      </c>
      <c r="F78" s="7">
        <v>0</v>
      </c>
      <c r="G78" s="7">
        <v>0</v>
      </c>
      <c r="H78" s="7">
        <v>502</v>
      </c>
      <c r="I78" s="7">
        <v>140</v>
      </c>
      <c r="J78" s="7">
        <v>1.6333333333333331</v>
      </c>
      <c r="K78" s="7">
        <f t="shared" si="21"/>
        <v>102.49166666666665</v>
      </c>
      <c r="L78" s="7">
        <v>0</v>
      </c>
      <c r="M78" s="7">
        <f t="shared" si="22"/>
        <v>0</v>
      </c>
      <c r="N78" s="7">
        <v>0</v>
      </c>
      <c r="O78" s="7">
        <f t="shared" si="23"/>
        <v>0</v>
      </c>
      <c r="P78" s="7">
        <v>0</v>
      </c>
      <c r="Q78" s="7">
        <f t="shared" si="24"/>
        <v>0</v>
      </c>
      <c r="R78" s="7">
        <v>0</v>
      </c>
      <c r="S78" s="7">
        <f t="shared" si="25"/>
        <v>0</v>
      </c>
      <c r="T78" s="7">
        <v>0</v>
      </c>
      <c r="U78" s="7">
        <f t="shared" si="26"/>
        <v>0</v>
      </c>
      <c r="V78" s="7">
        <v>0</v>
      </c>
      <c r="W78" s="7">
        <f t="shared" si="27"/>
        <v>0</v>
      </c>
      <c r="X78" s="7">
        <v>8</v>
      </c>
      <c r="Y78" s="7">
        <f t="shared" si="28"/>
        <v>502</v>
      </c>
      <c r="Z78" s="7">
        <v>0</v>
      </c>
      <c r="AA78" s="7">
        <f t="shared" si="29"/>
        <v>0</v>
      </c>
      <c r="AB78" s="7">
        <v>0</v>
      </c>
      <c r="AC78" s="7">
        <f t="shared" si="30"/>
        <v>0</v>
      </c>
      <c r="AD78" s="7">
        <v>0</v>
      </c>
      <c r="AE78" s="7">
        <f t="shared" si="31"/>
        <v>0</v>
      </c>
      <c r="AF78" s="7">
        <v>0</v>
      </c>
      <c r="AG78" s="7">
        <f t="shared" si="32"/>
        <v>0</v>
      </c>
      <c r="AH78" s="7">
        <v>7.916666666666667</v>
      </c>
      <c r="AI78" s="7">
        <f t="shared" si="33"/>
        <v>149.03125</v>
      </c>
      <c r="AJ78" s="7">
        <v>0</v>
      </c>
      <c r="AK78" s="7">
        <f t="shared" si="34"/>
        <v>0</v>
      </c>
      <c r="AL78" s="7">
        <v>0</v>
      </c>
      <c r="AM78" s="7">
        <f t="shared" si="35"/>
        <v>0</v>
      </c>
      <c r="AN78" s="7">
        <v>0</v>
      </c>
      <c r="AO78" s="7">
        <f t="shared" si="36"/>
        <v>0</v>
      </c>
      <c r="AP78" s="7">
        <v>0</v>
      </c>
      <c r="AQ78" s="7">
        <f t="shared" si="37"/>
        <v>0</v>
      </c>
      <c r="AR78" s="7">
        <f t="shared" si="38"/>
        <v>7716.5395833333332</v>
      </c>
      <c r="AS78" s="7">
        <v>0</v>
      </c>
      <c r="AT78" s="7">
        <v>0</v>
      </c>
      <c r="AU78" s="7">
        <f t="shared" si="39"/>
        <v>7716.5395833333332</v>
      </c>
      <c r="AV78" s="7">
        <v>290.7</v>
      </c>
      <c r="AW78" s="7">
        <v>0</v>
      </c>
      <c r="AX78" s="7">
        <v>75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175</v>
      </c>
      <c r="BG78" s="7">
        <f t="shared" si="40"/>
        <v>7175.8395833333334</v>
      </c>
      <c r="BI78" s="7">
        <f t="shared" si="41"/>
        <v>7716.5395833333332</v>
      </c>
      <c r="BJ78" s="7">
        <v>599.29999999999995</v>
      </c>
    </row>
    <row r="79" spans="1:62" x14ac:dyDescent="0.25">
      <c r="A79">
        <v>73</v>
      </c>
      <c r="B79" t="s">
        <v>243</v>
      </c>
      <c r="C79" t="s">
        <v>244</v>
      </c>
      <c r="D79" s="7" t="s">
        <v>108</v>
      </c>
      <c r="E79" s="7">
        <v>9.5</v>
      </c>
      <c r="F79" s="7">
        <v>0</v>
      </c>
      <c r="G79" s="7">
        <v>0</v>
      </c>
      <c r="H79" s="7">
        <v>502</v>
      </c>
      <c r="I79" s="7">
        <v>95</v>
      </c>
      <c r="J79" s="7">
        <v>8.1666666666666661</v>
      </c>
      <c r="K79" s="7">
        <f t="shared" si="21"/>
        <v>512.45833333333326</v>
      </c>
      <c r="L79" s="7">
        <v>2.95</v>
      </c>
      <c r="M79" s="7">
        <f t="shared" si="22"/>
        <v>185.11250000000001</v>
      </c>
      <c r="N79" s="7">
        <v>0</v>
      </c>
      <c r="O79" s="7">
        <f t="shared" si="23"/>
        <v>0</v>
      </c>
      <c r="P79" s="7">
        <v>0</v>
      </c>
      <c r="Q79" s="7">
        <f t="shared" si="24"/>
        <v>0</v>
      </c>
      <c r="R79" s="7">
        <v>0</v>
      </c>
      <c r="S79" s="7">
        <f t="shared" si="25"/>
        <v>0</v>
      </c>
      <c r="T79" s="7">
        <v>0</v>
      </c>
      <c r="U79" s="7">
        <f t="shared" si="26"/>
        <v>0</v>
      </c>
      <c r="V79" s="7">
        <v>0</v>
      </c>
      <c r="W79" s="7">
        <f t="shared" si="27"/>
        <v>0</v>
      </c>
      <c r="X79" s="7">
        <v>6.6166666666666663</v>
      </c>
      <c r="Y79" s="7">
        <f t="shared" si="28"/>
        <v>415.19583333333333</v>
      </c>
      <c r="Z79" s="7">
        <v>0</v>
      </c>
      <c r="AA79" s="7">
        <f t="shared" si="29"/>
        <v>0</v>
      </c>
      <c r="AB79" s="7">
        <v>0</v>
      </c>
      <c r="AC79" s="7">
        <f t="shared" si="30"/>
        <v>0</v>
      </c>
      <c r="AD79" s="7">
        <v>0</v>
      </c>
      <c r="AE79" s="7">
        <f t="shared" si="31"/>
        <v>0</v>
      </c>
      <c r="AF79" s="7">
        <v>0</v>
      </c>
      <c r="AG79" s="7">
        <f t="shared" si="32"/>
        <v>0</v>
      </c>
      <c r="AH79" s="7">
        <v>2.0166666666666671</v>
      </c>
      <c r="AI79" s="7">
        <f t="shared" si="33"/>
        <v>37.963750000000005</v>
      </c>
      <c r="AJ79" s="7">
        <v>0</v>
      </c>
      <c r="AK79" s="7">
        <f t="shared" si="34"/>
        <v>0</v>
      </c>
      <c r="AL79" s="7">
        <v>0</v>
      </c>
      <c r="AM79" s="7">
        <f t="shared" si="35"/>
        <v>0</v>
      </c>
      <c r="AN79" s="7">
        <v>0</v>
      </c>
      <c r="AO79" s="7">
        <f t="shared" si="36"/>
        <v>0</v>
      </c>
      <c r="AP79" s="7">
        <v>0</v>
      </c>
      <c r="AQ79" s="7">
        <f t="shared" si="37"/>
        <v>0</v>
      </c>
      <c r="AR79" s="7">
        <f t="shared" si="38"/>
        <v>4619.5887499999999</v>
      </c>
      <c r="AS79" s="7">
        <v>0</v>
      </c>
      <c r="AT79" s="7">
        <v>0</v>
      </c>
      <c r="AU79" s="7">
        <f t="shared" si="39"/>
        <v>4619.5887499999999</v>
      </c>
      <c r="AV79" s="7">
        <v>181.6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f t="shared" si="40"/>
        <v>4437.9887499999995</v>
      </c>
      <c r="BI79" s="7">
        <f t="shared" si="41"/>
        <v>4619.5887499999999</v>
      </c>
      <c r="BJ79" s="7">
        <v>341.5</v>
      </c>
    </row>
    <row r="80" spans="1:62" x14ac:dyDescent="0.25">
      <c r="A80">
        <v>74</v>
      </c>
      <c r="B80" t="s">
        <v>245</v>
      </c>
      <c r="C80" t="s">
        <v>93</v>
      </c>
      <c r="D80" s="7" t="s">
        <v>117</v>
      </c>
      <c r="E80" s="7">
        <v>12</v>
      </c>
      <c r="F80" s="7">
        <v>0</v>
      </c>
      <c r="G80" s="7">
        <v>0</v>
      </c>
      <c r="H80" s="7">
        <v>502</v>
      </c>
      <c r="I80" s="7">
        <v>120</v>
      </c>
      <c r="J80" s="7">
        <v>0.2</v>
      </c>
      <c r="K80" s="7">
        <f t="shared" si="21"/>
        <v>12.55</v>
      </c>
      <c r="L80" s="7">
        <v>0</v>
      </c>
      <c r="M80" s="7">
        <f t="shared" si="22"/>
        <v>0</v>
      </c>
      <c r="N80" s="7">
        <v>0</v>
      </c>
      <c r="O80" s="7">
        <f t="shared" si="23"/>
        <v>0</v>
      </c>
      <c r="P80" s="7">
        <v>0</v>
      </c>
      <c r="Q80" s="7">
        <f t="shared" si="24"/>
        <v>0</v>
      </c>
      <c r="R80" s="7">
        <v>0</v>
      </c>
      <c r="S80" s="7">
        <f t="shared" si="25"/>
        <v>0</v>
      </c>
      <c r="T80" s="7">
        <v>0</v>
      </c>
      <c r="U80" s="7">
        <f t="shared" si="26"/>
        <v>0</v>
      </c>
      <c r="V80" s="7">
        <v>0</v>
      </c>
      <c r="W80" s="7">
        <f t="shared" si="27"/>
        <v>0</v>
      </c>
      <c r="X80" s="7">
        <v>15.95</v>
      </c>
      <c r="Y80" s="7">
        <f t="shared" si="28"/>
        <v>1000.8625</v>
      </c>
      <c r="Z80" s="7">
        <v>0</v>
      </c>
      <c r="AA80" s="7">
        <f t="shared" si="29"/>
        <v>0</v>
      </c>
      <c r="AB80" s="7">
        <v>0</v>
      </c>
      <c r="AC80" s="7">
        <f t="shared" si="30"/>
        <v>0</v>
      </c>
      <c r="AD80" s="7">
        <v>0</v>
      </c>
      <c r="AE80" s="7">
        <f t="shared" si="31"/>
        <v>0</v>
      </c>
      <c r="AF80" s="7">
        <v>0</v>
      </c>
      <c r="AG80" s="7">
        <f t="shared" si="32"/>
        <v>0</v>
      </c>
      <c r="AH80" s="7">
        <v>7.9333333333333336</v>
      </c>
      <c r="AI80" s="7">
        <f t="shared" si="33"/>
        <v>149.345</v>
      </c>
      <c r="AJ80" s="7">
        <v>0</v>
      </c>
      <c r="AK80" s="7">
        <f t="shared" si="34"/>
        <v>0</v>
      </c>
      <c r="AL80" s="7">
        <v>0</v>
      </c>
      <c r="AM80" s="7">
        <f t="shared" si="35"/>
        <v>0</v>
      </c>
      <c r="AN80" s="7">
        <v>0</v>
      </c>
      <c r="AO80" s="7">
        <f t="shared" si="36"/>
        <v>0</v>
      </c>
      <c r="AP80" s="7">
        <v>0</v>
      </c>
      <c r="AQ80" s="7">
        <f t="shared" si="37"/>
        <v>0</v>
      </c>
      <c r="AR80" s="7">
        <f t="shared" si="38"/>
        <v>7281.6575000000003</v>
      </c>
      <c r="AS80" s="7">
        <v>0</v>
      </c>
      <c r="AT80" s="7">
        <v>0</v>
      </c>
      <c r="AU80" s="7">
        <f t="shared" si="39"/>
        <v>7281.6575000000003</v>
      </c>
      <c r="AV80" s="7">
        <v>272.5</v>
      </c>
      <c r="AW80" s="7">
        <v>0</v>
      </c>
      <c r="AX80" s="7">
        <v>62.5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f t="shared" si="40"/>
        <v>6946.6575000000003</v>
      </c>
      <c r="BI80" s="7">
        <f t="shared" si="41"/>
        <v>7281.6575000000003</v>
      </c>
      <c r="BJ80" s="7">
        <v>562.5</v>
      </c>
    </row>
    <row r="81" spans="1:62" x14ac:dyDescent="0.25">
      <c r="A81">
        <v>75</v>
      </c>
      <c r="B81" t="s">
        <v>246</v>
      </c>
      <c r="C81" t="s">
        <v>93</v>
      </c>
      <c r="D81" s="7" t="s">
        <v>247</v>
      </c>
      <c r="E81" s="7">
        <v>8</v>
      </c>
      <c r="F81" s="7">
        <v>0</v>
      </c>
      <c r="G81" s="7">
        <v>0</v>
      </c>
      <c r="H81" s="7">
        <v>502</v>
      </c>
      <c r="I81" s="7">
        <v>80</v>
      </c>
      <c r="J81" s="7">
        <v>0.83333333333333337</v>
      </c>
      <c r="K81" s="7">
        <f t="shared" si="21"/>
        <v>52.291666666666671</v>
      </c>
      <c r="L81" s="7">
        <v>0</v>
      </c>
      <c r="M81" s="7">
        <f t="shared" si="22"/>
        <v>0</v>
      </c>
      <c r="N81" s="7">
        <v>0</v>
      </c>
      <c r="O81" s="7">
        <f t="shared" si="23"/>
        <v>0</v>
      </c>
      <c r="P81" s="7">
        <v>0</v>
      </c>
      <c r="Q81" s="7">
        <f t="shared" si="24"/>
        <v>0</v>
      </c>
      <c r="R81" s="7">
        <v>0</v>
      </c>
      <c r="S81" s="7">
        <f t="shared" si="25"/>
        <v>0</v>
      </c>
      <c r="T81" s="7">
        <v>0</v>
      </c>
      <c r="U81" s="7">
        <f t="shared" si="26"/>
        <v>0</v>
      </c>
      <c r="V81" s="7">
        <v>0</v>
      </c>
      <c r="W81" s="7">
        <f t="shared" si="27"/>
        <v>0</v>
      </c>
      <c r="X81" s="7">
        <v>8</v>
      </c>
      <c r="Y81" s="7">
        <f t="shared" si="28"/>
        <v>502</v>
      </c>
      <c r="Z81" s="7">
        <v>0</v>
      </c>
      <c r="AA81" s="7">
        <f t="shared" si="29"/>
        <v>0</v>
      </c>
      <c r="AB81" s="7">
        <v>0</v>
      </c>
      <c r="AC81" s="7">
        <f t="shared" si="30"/>
        <v>0</v>
      </c>
      <c r="AD81" s="7">
        <v>0</v>
      </c>
      <c r="AE81" s="7">
        <f t="shared" si="31"/>
        <v>0</v>
      </c>
      <c r="AF81" s="7">
        <v>0</v>
      </c>
      <c r="AG81" s="7">
        <f t="shared" si="32"/>
        <v>0</v>
      </c>
      <c r="AH81" s="7">
        <v>7.166666666666667</v>
      </c>
      <c r="AI81" s="7">
        <f t="shared" si="33"/>
        <v>134.91249999999999</v>
      </c>
      <c r="AJ81" s="7">
        <v>0</v>
      </c>
      <c r="AK81" s="7">
        <f t="shared" si="34"/>
        <v>0</v>
      </c>
      <c r="AL81" s="7">
        <v>0</v>
      </c>
      <c r="AM81" s="7">
        <f t="shared" si="35"/>
        <v>0</v>
      </c>
      <c r="AN81" s="7">
        <v>0</v>
      </c>
      <c r="AO81" s="7">
        <f t="shared" si="36"/>
        <v>0</v>
      </c>
      <c r="AP81" s="7">
        <v>0</v>
      </c>
      <c r="AQ81" s="7">
        <f t="shared" si="37"/>
        <v>0</v>
      </c>
      <c r="AR81" s="7">
        <f t="shared" si="38"/>
        <v>4680.6208333333343</v>
      </c>
      <c r="AS81" s="7">
        <v>0</v>
      </c>
      <c r="AT81" s="7">
        <v>0</v>
      </c>
      <c r="AU81" s="7">
        <f t="shared" si="39"/>
        <v>4680.6208333333343</v>
      </c>
      <c r="AV81" s="7">
        <v>163.5</v>
      </c>
      <c r="AW81" s="7">
        <v>0</v>
      </c>
      <c r="AX81" s="7">
        <v>100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f t="shared" si="40"/>
        <v>4417.1208333333343</v>
      </c>
      <c r="BI81" s="7">
        <f t="shared" si="41"/>
        <v>4680.6208333333343</v>
      </c>
      <c r="BJ81" s="7">
        <v>341.5</v>
      </c>
    </row>
    <row r="82" spans="1:62" x14ac:dyDescent="0.25">
      <c r="A82">
        <v>76</v>
      </c>
      <c r="B82" t="s">
        <v>248</v>
      </c>
      <c r="C82" t="s">
        <v>249</v>
      </c>
      <c r="D82" s="7" t="s">
        <v>180</v>
      </c>
      <c r="E82" s="7">
        <v>13.5</v>
      </c>
      <c r="F82" s="7">
        <v>0</v>
      </c>
      <c r="G82" s="7">
        <v>0</v>
      </c>
      <c r="H82" s="7">
        <v>502</v>
      </c>
      <c r="I82" s="7">
        <v>135</v>
      </c>
      <c r="J82" s="7">
        <v>0.15</v>
      </c>
      <c r="K82" s="7">
        <f t="shared" si="21"/>
        <v>9.4124999999999996</v>
      </c>
      <c r="L82" s="7">
        <v>0</v>
      </c>
      <c r="M82" s="7">
        <f t="shared" si="22"/>
        <v>0</v>
      </c>
      <c r="N82" s="7">
        <v>0</v>
      </c>
      <c r="O82" s="7">
        <f t="shared" si="23"/>
        <v>0</v>
      </c>
      <c r="P82" s="7">
        <v>0</v>
      </c>
      <c r="Q82" s="7">
        <f t="shared" si="24"/>
        <v>0</v>
      </c>
      <c r="R82" s="7">
        <v>0</v>
      </c>
      <c r="S82" s="7">
        <f t="shared" si="25"/>
        <v>0</v>
      </c>
      <c r="T82" s="7">
        <v>0</v>
      </c>
      <c r="U82" s="7">
        <f t="shared" si="26"/>
        <v>0</v>
      </c>
      <c r="V82" s="7">
        <v>0</v>
      </c>
      <c r="W82" s="7">
        <f t="shared" si="27"/>
        <v>0</v>
      </c>
      <c r="X82" s="7">
        <v>8</v>
      </c>
      <c r="Y82" s="7">
        <f t="shared" si="28"/>
        <v>502</v>
      </c>
      <c r="Z82" s="7">
        <v>0</v>
      </c>
      <c r="AA82" s="7">
        <f t="shared" si="29"/>
        <v>0</v>
      </c>
      <c r="AB82" s="7">
        <v>0</v>
      </c>
      <c r="AC82" s="7">
        <f t="shared" si="30"/>
        <v>0</v>
      </c>
      <c r="AD82" s="7">
        <v>0</v>
      </c>
      <c r="AE82" s="7">
        <f t="shared" si="31"/>
        <v>0</v>
      </c>
      <c r="AF82" s="7">
        <v>0</v>
      </c>
      <c r="AG82" s="7">
        <f t="shared" si="32"/>
        <v>0</v>
      </c>
      <c r="AH82" s="7">
        <v>8</v>
      </c>
      <c r="AI82" s="7">
        <f t="shared" si="33"/>
        <v>150.6</v>
      </c>
      <c r="AJ82" s="7">
        <v>0</v>
      </c>
      <c r="AK82" s="7">
        <f t="shared" si="34"/>
        <v>0</v>
      </c>
      <c r="AL82" s="7">
        <v>0</v>
      </c>
      <c r="AM82" s="7">
        <f t="shared" si="35"/>
        <v>0</v>
      </c>
      <c r="AN82" s="7">
        <v>0</v>
      </c>
      <c r="AO82" s="7">
        <f t="shared" si="36"/>
        <v>0</v>
      </c>
      <c r="AP82" s="7">
        <v>0</v>
      </c>
      <c r="AQ82" s="7">
        <f t="shared" si="37"/>
        <v>0</v>
      </c>
      <c r="AR82" s="7">
        <f t="shared" si="38"/>
        <v>7555.1875</v>
      </c>
      <c r="AS82" s="7">
        <v>0</v>
      </c>
      <c r="AT82" s="7">
        <v>0</v>
      </c>
      <c r="AU82" s="7">
        <f t="shared" si="39"/>
        <v>7555.1875</v>
      </c>
      <c r="AV82" s="7">
        <v>290.60000000000002</v>
      </c>
      <c r="AW82" s="7">
        <v>0</v>
      </c>
      <c r="AX82" s="7">
        <v>75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175</v>
      </c>
      <c r="BG82" s="7">
        <f t="shared" si="40"/>
        <v>7014.5874999999996</v>
      </c>
      <c r="BI82" s="7">
        <f t="shared" si="41"/>
        <v>7555.1875</v>
      </c>
      <c r="BJ82" s="7">
        <v>599.29999999999995</v>
      </c>
    </row>
    <row r="83" spans="1:62" x14ac:dyDescent="0.25">
      <c r="A83">
        <v>77</v>
      </c>
      <c r="B83" t="s">
        <v>250</v>
      </c>
      <c r="C83" t="s">
        <v>251</v>
      </c>
      <c r="D83" s="7" t="s">
        <v>247</v>
      </c>
      <c r="E83" s="7">
        <v>13</v>
      </c>
      <c r="F83" s="7">
        <v>0</v>
      </c>
      <c r="G83" s="7">
        <v>0</v>
      </c>
      <c r="H83" s="7">
        <v>502</v>
      </c>
      <c r="I83" s="7">
        <v>130</v>
      </c>
      <c r="J83" s="7">
        <v>5.15</v>
      </c>
      <c r="K83" s="7">
        <f t="shared" si="21"/>
        <v>323.16250000000002</v>
      </c>
      <c r="L83" s="7">
        <v>3.583333333333333</v>
      </c>
      <c r="M83" s="7">
        <f t="shared" si="22"/>
        <v>224.85416666666666</v>
      </c>
      <c r="N83" s="7">
        <v>0</v>
      </c>
      <c r="O83" s="7">
        <f t="shared" si="23"/>
        <v>0</v>
      </c>
      <c r="P83" s="7">
        <v>0</v>
      </c>
      <c r="Q83" s="7">
        <f t="shared" si="24"/>
        <v>0</v>
      </c>
      <c r="R83" s="7">
        <v>0</v>
      </c>
      <c r="S83" s="7">
        <f t="shared" si="25"/>
        <v>0</v>
      </c>
      <c r="T83" s="7">
        <v>0</v>
      </c>
      <c r="U83" s="7">
        <f t="shared" si="26"/>
        <v>0</v>
      </c>
      <c r="V83" s="7">
        <v>0</v>
      </c>
      <c r="W83" s="7">
        <f t="shared" si="27"/>
        <v>0</v>
      </c>
      <c r="X83" s="7">
        <v>14.66666666666667</v>
      </c>
      <c r="Y83" s="7">
        <f t="shared" si="28"/>
        <v>920.33333333333348</v>
      </c>
      <c r="Z83" s="7">
        <v>0</v>
      </c>
      <c r="AA83" s="7">
        <f t="shared" si="29"/>
        <v>0</v>
      </c>
      <c r="AB83" s="7">
        <v>0</v>
      </c>
      <c r="AC83" s="7">
        <f t="shared" si="30"/>
        <v>0</v>
      </c>
      <c r="AD83" s="7">
        <v>0</v>
      </c>
      <c r="AE83" s="7">
        <f t="shared" si="31"/>
        <v>0</v>
      </c>
      <c r="AF83" s="7">
        <v>0</v>
      </c>
      <c r="AG83" s="7">
        <f t="shared" si="32"/>
        <v>0</v>
      </c>
      <c r="AH83" s="7">
        <v>0</v>
      </c>
      <c r="AI83" s="7">
        <f t="shared" si="33"/>
        <v>0</v>
      </c>
      <c r="AJ83" s="7">
        <v>0</v>
      </c>
      <c r="AK83" s="7">
        <f t="shared" si="34"/>
        <v>0</v>
      </c>
      <c r="AL83" s="7">
        <v>0</v>
      </c>
      <c r="AM83" s="7">
        <f t="shared" si="35"/>
        <v>0</v>
      </c>
      <c r="AN83" s="7">
        <v>0</v>
      </c>
      <c r="AO83" s="7">
        <f t="shared" si="36"/>
        <v>0</v>
      </c>
      <c r="AP83" s="7">
        <v>0</v>
      </c>
      <c r="AQ83" s="7">
        <f t="shared" si="37"/>
        <v>0</v>
      </c>
      <c r="AR83" s="7">
        <f t="shared" si="38"/>
        <v>7028.3166666666675</v>
      </c>
      <c r="AS83" s="7">
        <v>0</v>
      </c>
      <c r="AT83" s="7">
        <v>0</v>
      </c>
      <c r="AU83" s="7">
        <f t="shared" si="39"/>
        <v>7028.3166666666675</v>
      </c>
      <c r="AV83" s="7">
        <v>254.3</v>
      </c>
      <c r="AW83" s="7">
        <v>0</v>
      </c>
      <c r="AX83" s="7">
        <v>62.5</v>
      </c>
      <c r="AY83" s="7">
        <v>0</v>
      </c>
      <c r="AZ83" s="7">
        <v>622.96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f t="shared" si="40"/>
        <v>6088.5566666666673</v>
      </c>
      <c r="BI83" s="7">
        <f t="shared" si="41"/>
        <v>7028.3166666666675</v>
      </c>
      <c r="BJ83" s="7">
        <v>525.70000000000005</v>
      </c>
    </row>
    <row r="84" spans="1:62" x14ac:dyDescent="0.25">
      <c r="A84">
        <v>78</v>
      </c>
      <c r="B84" t="s">
        <v>252</v>
      </c>
      <c r="C84" t="s">
        <v>253</v>
      </c>
      <c r="D84" s="7" t="s">
        <v>196</v>
      </c>
      <c r="E84" s="7">
        <v>11</v>
      </c>
      <c r="F84" s="7">
        <v>0</v>
      </c>
      <c r="G84" s="7">
        <v>0</v>
      </c>
      <c r="H84" s="7">
        <v>502</v>
      </c>
      <c r="I84" s="7">
        <v>110</v>
      </c>
      <c r="J84" s="7">
        <v>0.95</v>
      </c>
      <c r="K84" s="7">
        <f t="shared" si="21"/>
        <v>59.612499999999997</v>
      </c>
      <c r="L84" s="7">
        <v>0</v>
      </c>
      <c r="M84" s="7">
        <f t="shared" si="22"/>
        <v>0</v>
      </c>
      <c r="N84" s="7">
        <v>0</v>
      </c>
      <c r="O84" s="7">
        <f t="shared" si="23"/>
        <v>0</v>
      </c>
      <c r="P84" s="7">
        <v>0</v>
      </c>
      <c r="Q84" s="7">
        <f t="shared" si="24"/>
        <v>0</v>
      </c>
      <c r="R84" s="7">
        <v>0</v>
      </c>
      <c r="S84" s="7">
        <f t="shared" si="25"/>
        <v>0</v>
      </c>
      <c r="T84" s="7">
        <v>0</v>
      </c>
      <c r="U84" s="7">
        <f t="shared" si="26"/>
        <v>0</v>
      </c>
      <c r="V84" s="7">
        <v>0</v>
      </c>
      <c r="W84" s="7">
        <f t="shared" si="27"/>
        <v>0</v>
      </c>
      <c r="X84" s="7">
        <v>7.8</v>
      </c>
      <c r="Y84" s="7">
        <f t="shared" si="28"/>
        <v>489.45</v>
      </c>
      <c r="Z84" s="7">
        <v>0</v>
      </c>
      <c r="AA84" s="7">
        <f t="shared" si="29"/>
        <v>0</v>
      </c>
      <c r="AB84" s="7">
        <v>0</v>
      </c>
      <c r="AC84" s="7">
        <f t="shared" si="30"/>
        <v>0</v>
      </c>
      <c r="AD84" s="7">
        <v>0</v>
      </c>
      <c r="AE84" s="7">
        <f t="shared" si="31"/>
        <v>0</v>
      </c>
      <c r="AF84" s="7">
        <v>0</v>
      </c>
      <c r="AG84" s="7">
        <f t="shared" si="32"/>
        <v>0</v>
      </c>
      <c r="AH84" s="7">
        <v>0</v>
      </c>
      <c r="AI84" s="7">
        <f t="shared" si="33"/>
        <v>0</v>
      </c>
      <c r="AJ84" s="7">
        <v>0</v>
      </c>
      <c r="AK84" s="7">
        <f t="shared" si="34"/>
        <v>0</v>
      </c>
      <c r="AL84" s="7">
        <v>0</v>
      </c>
      <c r="AM84" s="7">
        <f t="shared" si="35"/>
        <v>0</v>
      </c>
      <c r="AN84" s="7">
        <v>0</v>
      </c>
      <c r="AO84" s="7">
        <f t="shared" si="36"/>
        <v>0</v>
      </c>
      <c r="AP84" s="7">
        <v>0</v>
      </c>
      <c r="AQ84" s="7">
        <f t="shared" si="37"/>
        <v>0</v>
      </c>
      <c r="AR84" s="7">
        <f t="shared" si="38"/>
        <v>6061.8374999999996</v>
      </c>
      <c r="AS84" s="7">
        <v>0</v>
      </c>
      <c r="AT84" s="7">
        <v>0</v>
      </c>
      <c r="AU84" s="7">
        <f t="shared" si="39"/>
        <v>6061.8374999999996</v>
      </c>
      <c r="AV84" s="7">
        <v>236.2</v>
      </c>
      <c r="AW84" s="7">
        <v>0</v>
      </c>
      <c r="AX84" s="7">
        <v>50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f t="shared" si="40"/>
        <v>5775.6374999999998</v>
      </c>
      <c r="BI84" s="7">
        <f t="shared" si="41"/>
        <v>6061.8374999999996</v>
      </c>
      <c r="BJ84" s="7">
        <v>452</v>
      </c>
    </row>
    <row r="85" spans="1:62" x14ac:dyDescent="0.25">
      <c r="A85">
        <v>79</v>
      </c>
      <c r="B85" t="s">
        <v>254</v>
      </c>
      <c r="C85" t="s">
        <v>255</v>
      </c>
      <c r="D85" s="7" t="s">
        <v>134</v>
      </c>
      <c r="E85" s="7">
        <v>14</v>
      </c>
      <c r="F85" s="7">
        <v>0</v>
      </c>
      <c r="G85" s="7">
        <v>0</v>
      </c>
      <c r="H85" s="7">
        <v>502</v>
      </c>
      <c r="I85" s="7">
        <v>140</v>
      </c>
      <c r="J85" s="7">
        <v>1.4</v>
      </c>
      <c r="K85" s="7">
        <f t="shared" si="21"/>
        <v>87.85</v>
      </c>
      <c r="L85" s="7">
        <v>1</v>
      </c>
      <c r="M85" s="7">
        <f t="shared" si="22"/>
        <v>62.75</v>
      </c>
      <c r="N85" s="7">
        <v>0</v>
      </c>
      <c r="O85" s="7">
        <f t="shared" si="23"/>
        <v>0</v>
      </c>
      <c r="P85" s="7">
        <v>4.833333333333333</v>
      </c>
      <c r="Q85" s="7">
        <f t="shared" si="24"/>
        <v>379.11458333333331</v>
      </c>
      <c r="R85" s="7">
        <v>0</v>
      </c>
      <c r="S85" s="7">
        <f t="shared" si="25"/>
        <v>0</v>
      </c>
      <c r="T85" s="7">
        <v>0.83333333333333337</v>
      </c>
      <c r="U85" s="7">
        <f t="shared" si="26"/>
        <v>5.229166666666667</v>
      </c>
      <c r="V85" s="7">
        <v>0</v>
      </c>
      <c r="W85" s="7">
        <f t="shared" si="27"/>
        <v>0</v>
      </c>
      <c r="X85" s="7">
        <v>8</v>
      </c>
      <c r="Y85" s="7">
        <f t="shared" si="28"/>
        <v>502</v>
      </c>
      <c r="Z85" s="7">
        <v>0</v>
      </c>
      <c r="AA85" s="7">
        <f t="shared" si="29"/>
        <v>0</v>
      </c>
      <c r="AB85" s="7">
        <v>0</v>
      </c>
      <c r="AC85" s="7">
        <f t="shared" si="30"/>
        <v>0</v>
      </c>
      <c r="AD85" s="7">
        <v>0</v>
      </c>
      <c r="AE85" s="7">
        <f t="shared" si="31"/>
        <v>0</v>
      </c>
      <c r="AF85" s="7">
        <v>0</v>
      </c>
      <c r="AG85" s="7">
        <f t="shared" si="32"/>
        <v>0</v>
      </c>
      <c r="AH85" s="7">
        <v>7.166666666666667</v>
      </c>
      <c r="AI85" s="7">
        <f t="shared" si="33"/>
        <v>134.91249999999999</v>
      </c>
      <c r="AJ85" s="7">
        <v>0</v>
      </c>
      <c r="AK85" s="7">
        <f t="shared" si="34"/>
        <v>0</v>
      </c>
      <c r="AL85" s="7">
        <v>0</v>
      </c>
      <c r="AM85" s="7">
        <f t="shared" si="35"/>
        <v>0</v>
      </c>
      <c r="AN85" s="7">
        <v>0</v>
      </c>
      <c r="AO85" s="7">
        <f t="shared" si="36"/>
        <v>0</v>
      </c>
      <c r="AP85" s="7">
        <v>0</v>
      </c>
      <c r="AQ85" s="7">
        <f t="shared" si="37"/>
        <v>0</v>
      </c>
      <c r="AR85" s="7">
        <f t="shared" si="38"/>
        <v>8038.65625</v>
      </c>
      <c r="AS85" s="7">
        <v>0</v>
      </c>
      <c r="AT85" s="7">
        <v>0</v>
      </c>
      <c r="AU85" s="7">
        <f t="shared" si="39"/>
        <v>8038.65625</v>
      </c>
      <c r="AV85" s="7">
        <v>308.89999999999998</v>
      </c>
      <c r="AW85" s="7">
        <v>0</v>
      </c>
      <c r="AX85" s="7">
        <v>87.5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175</v>
      </c>
      <c r="BG85" s="7">
        <f t="shared" si="40"/>
        <v>7467.2562500000004</v>
      </c>
      <c r="BI85" s="7">
        <f t="shared" si="41"/>
        <v>8038.65625</v>
      </c>
      <c r="BJ85" s="7">
        <v>636.20000000000005</v>
      </c>
    </row>
    <row r="86" spans="1:62" x14ac:dyDescent="0.25">
      <c r="A86">
        <v>80</v>
      </c>
      <c r="B86" t="s">
        <v>256</v>
      </c>
      <c r="C86" t="s">
        <v>257</v>
      </c>
      <c r="D86" s="7" t="s">
        <v>140</v>
      </c>
      <c r="E86" s="7">
        <v>14</v>
      </c>
      <c r="F86" s="7">
        <v>0</v>
      </c>
      <c r="G86" s="7">
        <v>0</v>
      </c>
      <c r="H86" s="7">
        <v>502</v>
      </c>
      <c r="I86" s="7">
        <v>140</v>
      </c>
      <c r="J86" s="7">
        <v>0.1333333333333333</v>
      </c>
      <c r="K86" s="7">
        <f t="shared" si="21"/>
        <v>8.3666666666666654</v>
      </c>
      <c r="L86" s="7">
        <v>0</v>
      </c>
      <c r="M86" s="7">
        <f t="shared" si="22"/>
        <v>0</v>
      </c>
      <c r="N86" s="7">
        <v>0</v>
      </c>
      <c r="O86" s="7">
        <f t="shared" si="23"/>
        <v>0</v>
      </c>
      <c r="P86" s="7">
        <v>0</v>
      </c>
      <c r="Q86" s="7">
        <f t="shared" si="24"/>
        <v>0</v>
      </c>
      <c r="R86" s="7">
        <v>0</v>
      </c>
      <c r="S86" s="7">
        <f t="shared" si="25"/>
        <v>0</v>
      </c>
      <c r="T86" s="7">
        <v>0</v>
      </c>
      <c r="U86" s="7">
        <f t="shared" si="26"/>
        <v>0</v>
      </c>
      <c r="V86" s="7">
        <v>0</v>
      </c>
      <c r="W86" s="7">
        <f t="shared" si="27"/>
        <v>0</v>
      </c>
      <c r="X86" s="7">
        <v>8</v>
      </c>
      <c r="Y86" s="7">
        <f t="shared" si="28"/>
        <v>502</v>
      </c>
      <c r="Z86" s="7">
        <v>0</v>
      </c>
      <c r="AA86" s="7">
        <f t="shared" si="29"/>
        <v>0</v>
      </c>
      <c r="AB86" s="7">
        <v>0</v>
      </c>
      <c r="AC86" s="7">
        <f t="shared" si="30"/>
        <v>0</v>
      </c>
      <c r="AD86" s="7">
        <v>0</v>
      </c>
      <c r="AE86" s="7">
        <f t="shared" si="31"/>
        <v>0</v>
      </c>
      <c r="AF86" s="7">
        <v>0</v>
      </c>
      <c r="AG86" s="7">
        <f t="shared" si="32"/>
        <v>0</v>
      </c>
      <c r="AH86" s="7">
        <v>8</v>
      </c>
      <c r="AI86" s="7">
        <f t="shared" si="33"/>
        <v>150.6</v>
      </c>
      <c r="AJ86" s="7">
        <v>0</v>
      </c>
      <c r="AK86" s="7">
        <f t="shared" si="34"/>
        <v>0</v>
      </c>
      <c r="AL86" s="7">
        <v>0</v>
      </c>
      <c r="AM86" s="7">
        <f t="shared" si="35"/>
        <v>0</v>
      </c>
      <c r="AN86" s="7">
        <v>0</v>
      </c>
      <c r="AO86" s="7">
        <f t="shared" si="36"/>
        <v>0</v>
      </c>
      <c r="AP86" s="7">
        <v>0</v>
      </c>
      <c r="AQ86" s="7">
        <f t="shared" si="37"/>
        <v>0</v>
      </c>
      <c r="AR86" s="7">
        <f t="shared" si="38"/>
        <v>7812.2333333333336</v>
      </c>
      <c r="AS86" s="7">
        <v>0</v>
      </c>
      <c r="AT86" s="7">
        <v>0</v>
      </c>
      <c r="AU86" s="7">
        <f t="shared" si="39"/>
        <v>7812.2333333333336</v>
      </c>
      <c r="AV86" s="7">
        <v>308.8</v>
      </c>
      <c r="AW86" s="7">
        <v>0</v>
      </c>
      <c r="AX86" s="7">
        <v>100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175</v>
      </c>
      <c r="BF86" s="7">
        <v>0</v>
      </c>
      <c r="BG86" s="7">
        <f t="shared" si="40"/>
        <v>7228.4333333333334</v>
      </c>
      <c r="BI86" s="7">
        <f t="shared" si="41"/>
        <v>7812.2333333333336</v>
      </c>
      <c r="BJ86" s="7">
        <v>636.20000000000005</v>
      </c>
    </row>
    <row r="87" spans="1:62" x14ac:dyDescent="0.25">
      <c r="A87">
        <v>81</v>
      </c>
      <c r="B87" t="s">
        <v>258</v>
      </c>
      <c r="C87" t="s">
        <v>93</v>
      </c>
      <c r="D87" s="7" t="s">
        <v>100</v>
      </c>
      <c r="E87" s="7">
        <v>13</v>
      </c>
      <c r="F87" s="7">
        <v>0</v>
      </c>
      <c r="G87" s="7">
        <v>0</v>
      </c>
      <c r="H87" s="7">
        <v>502</v>
      </c>
      <c r="I87" s="7">
        <v>130</v>
      </c>
      <c r="J87" s="7">
        <v>1.666666666666667E-2</v>
      </c>
      <c r="K87" s="7">
        <f t="shared" si="21"/>
        <v>1.0458333333333336</v>
      </c>
      <c r="L87" s="7">
        <v>0</v>
      </c>
      <c r="M87" s="7">
        <f t="shared" si="22"/>
        <v>0</v>
      </c>
      <c r="N87" s="7">
        <v>0</v>
      </c>
      <c r="O87" s="7">
        <f t="shared" si="23"/>
        <v>0</v>
      </c>
      <c r="P87" s="7">
        <v>8.0166666666666675</v>
      </c>
      <c r="Q87" s="7">
        <f t="shared" si="24"/>
        <v>628.80729166666674</v>
      </c>
      <c r="R87" s="7">
        <v>0</v>
      </c>
      <c r="S87" s="7">
        <f t="shared" si="25"/>
        <v>0</v>
      </c>
      <c r="T87" s="7">
        <v>3.3333333333333333E-2</v>
      </c>
      <c r="U87" s="7">
        <f t="shared" si="26"/>
        <v>0.20916666666666667</v>
      </c>
      <c r="V87" s="7">
        <v>0</v>
      </c>
      <c r="W87" s="7">
        <f t="shared" si="27"/>
        <v>0</v>
      </c>
      <c r="X87" s="7">
        <v>16</v>
      </c>
      <c r="Y87" s="7">
        <f t="shared" si="28"/>
        <v>1004</v>
      </c>
      <c r="Z87" s="7">
        <v>0</v>
      </c>
      <c r="AA87" s="7">
        <f t="shared" si="29"/>
        <v>0</v>
      </c>
      <c r="AB87" s="7">
        <v>0</v>
      </c>
      <c r="AC87" s="7">
        <f t="shared" si="30"/>
        <v>0</v>
      </c>
      <c r="AD87" s="7">
        <v>0</v>
      </c>
      <c r="AE87" s="7">
        <f t="shared" si="31"/>
        <v>0</v>
      </c>
      <c r="AF87" s="7">
        <v>0</v>
      </c>
      <c r="AG87" s="7">
        <f t="shared" si="32"/>
        <v>0</v>
      </c>
      <c r="AH87" s="7">
        <v>7.9833333333333334</v>
      </c>
      <c r="AI87" s="7">
        <f t="shared" si="33"/>
        <v>150.28625</v>
      </c>
      <c r="AJ87" s="7">
        <v>0</v>
      </c>
      <c r="AK87" s="7">
        <f t="shared" si="34"/>
        <v>0</v>
      </c>
      <c r="AL87" s="7">
        <v>0</v>
      </c>
      <c r="AM87" s="7">
        <f t="shared" si="35"/>
        <v>0</v>
      </c>
      <c r="AN87" s="7">
        <v>0</v>
      </c>
      <c r="AO87" s="7">
        <f t="shared" si="36"/>
        <v>0</v>
      </c>
      <c r="AP87" s="7">
        <v>0</v>
      </c>
      <c r="AQ87" s="7">
        <f t="shared" si="37"/>
        <v>0</v>
      </c>
      <c r="AR87" s="7">
        <f t="shared" si="38"/>
        <v>8438.2568749999991</v>
      </c>
      <c r="AS87" s="7">
        <v>0</v>
      </c>
      <c r="AT87" s="7">
        <v>0</v>
      </c>
      <c r="AU87" s="7">
        <f t="shared" si="39"/>
        <v>8438.2568749999991</v>
      </c>
      <c r="AV87" s="7">
        <v>290.60000000000002</v>
      </c>
      <c r="AW87" s="7">
        <v>0</v>
      </c>
      <c r="AX87" s="7">
        <v>100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f t="shared" si="40"/>
        <v>8047.6568749999988</v>
      </c>
      <c r="BI87" s="7">
        <f t="shared" si="41"/>
        <v>8438.2568749999991</v>
      </c>
      <c r="BJ87" s="7">
        <v>636.20000000000005</v>
      </c>
    </row>
    <row r="88" spans="1:62" x14ac:dyDescent="0.25">
      <c r="A88">
        <v>82</v>
      </c>
      <c r="B88" t="s">
        <v>259</v>
      </c>
      <c r="C88" t="s">
        <v>93</v>
      </c>
      <c r="D88" s="7" t="s">
        <v>82</v>
      </c>
      <c r="E88" s="7">
        <v>14</v>
      </c>
      <c r="F88" s="7">
        <v>0</v>
      </c>
      <c r="G88" s="7">
        <v>0</v>
      </c>
      <c r="H88" s="7">
        <v>502</v>
      </c>
      <c r="I88" s="7">
        <v>140</v>
      </c>
      <c r="J88" s="7">
        <v>0</v>
      </c>
      <c r="K88" s="7">
        <f t="shared" si="21"/>
        <v>0</v>
      </c>
      <c r="L88" s="7">
        <v>0</v>
      </c>
      <c r="M88" s="7">
        <f t="shared" si="22"/>
        <v>0</v>
      </c>
      <c r="N88" s="7">
        <v>0</v>
      </c>
      <c r="O88" s="7">
        <f t="shared" si="23"/>
        <v>0</v>
      </c>
      <c r="P88" s="7">
        <v>0</v>
      </c>
      <c r="Q88" s="7">
        <f t="shared" si="24"/>
        <v>0</v>
      </c>
      <c r="R88" s="7">
        <v>0</v>
      </c>
      <c r="S88" s="7">
        <f t="shared" si="25"/>
        <v>0</v>
      </c>
      <c r="T88" s="7">
        <v>0</v>
      </c>
      <c r="U88" s="7">
        <f t="shared" si="26"/>
        <v>0</v>
      </c>
      <c r="V88" s="7">
        <v>0</v>
      </c>
      <c r="W88" s="7">
        <f t="shared" si="27"/>
        <v>0</v>
      </c>
      <c r="X88" s="7">
        <v>8</v>
      </c>
      <c r="Y88" s="7">
        <f t="shared" si="28"/>
        <v>502</v>
      </c>
      <c r="Z88" s="7">
        <v>0</v>
      </c>
      <c r="AA88" s="7">
        <f t="shared" si="29"/>
        <v>0</v>
      </c>
      <c r="AB88" s="7">
        <v>0</v>
      </c>
      <c r="AC88" s="7">
        <f t="shared" si="30"/>
        <v>0</v>
      </c>
      <c r="AD88" s="7">
        <v>0</v>
      </c>
      <c r="AE88" s="7">
        <f t="shared" si="31"/>
        <v>0</v>
      </c>
      <c r="AF88" s="7">
        <v>0</v>
      </c>
      <c r="AG88" s="7">
        <f t="shared" si="32"/>
        <v>0</v>
      </c>
      <c r="AH88" s="7">
        <v>8</v>
      </c>
      <c r="AI88" s="7">
        <f t="shared" si="33"/>
        <v>150.6</v>
      </c>
      <c r="AJ88" s="7">
        <v>0</v>
      </c>
      <c r="AK88" s="7">
        <f t="shared" si="34"/>
        <v>0</v>
      </c>
      <c r="AL88" s="7">
        <v>0</v>
      </c>
      <c r="AM88" s="7">
        <f t="shared" si="35"/>
        <v>0</v>
      </c>
      <c r="AN88" s="7">
        <v>0</v>
      </c>
      <c r="AO88" s="7">
        <f t="shared" si="36"/>
        <v>0</v>
      </c>
      <c r="AP88" s="7">
        <v>0</v>
      </c>
      <c r="AQ88" s="7">
        <f t="shared" si="37"/>
        <v>0</v>
      </c>
      <c r="AR88" s="7">
        <f t="shared" si="38"/>
        <v>7820.6</v>
      </c>
      <c r="AS88" s="7">
        <v>0</v>
      </c>
      <c r="AT88" s="7">
        <v>0</v>
      </c>
      <c r="AU88" s="7">
        <f t="shared" si="39"/>
        <v>7820.6</v>
      </c>
      <c r="AV88" s="7">
        <v>272.5</v>
      </c>
      <c r="AW88" s="7">
        <v>0</v>
      </c>
      <c r="AX88" s="7">
        <v>62.5</v>
      </c>
      <c r="AY88" s="7">
        <v>0</v>
      </c>
      <c r="AZ88" s="7">
        <v>0</v>
      </c>
      <c r="BA88" s="7">
        <v>0</v>
      </c>
      <c r="BB88" s="7">
        <v>0</v>
      </c>
      <c r="BC88" s="7">
        <v>295</v>
      </c>
      <c r="BD88" s="7">
        <v>0</v>
      </c>
      <c r="BE88" s="7">
        <v>0</v>
      </c>
      <c r="BF88" s="7">
        <v>175</v>
      </c>
      <c r="BG88" s="7">
        <f t="shared" si="40"/>
        <v>7015.6</v>
      </c>
      <c r="BI88" s="7">
        <f t="shared" si="41"/>
        <v>7820.6</v>
      </c>
      <c r="BJ88" s="7">
        <v>599.29999999999995</v>
      </c>
    </row>
    <row r="89" spans="1:62" x14ac:dyDescent="0.25">
      <c r="A89">
        <v>83</v>
      </c>
      <c r="B89" t="s">
        <v>260</v>
      </c>
      <c r="C89" t="s">
        <v>93</v>
      </c>
      <c r="D89" s="7" t="s">
        <v>191</v>
      </c>
      <c r="E89" s="7">
        <v>14</v>
      </c>
      <c r="F89" s="7">
        <v>0</v>
      </c>
      <c r="G89" s="7">
        <v>0</v>
      </c>
      <c r="H89" s="7">
        <v>502</v>
      </c>
      <c r="I89" s="7">
        <v>140</v>
      </c>
      <c r="J89" s="7">
        <v>0.58333333333333337</v>
      </c>
      <c r="K89" s="7">
        <f t="shared" si="21"/>
        <v>36.604166666666671</v>
      </c>
      <c r="L89" s="7">
        <v>0</v>
      </c>
      <c r="M89" s="7">
        <f t="shared" si="22"/>
        <v>0</v>
      </c>
      <c r="N89" s="7">
        <v>0</v>
      </c>
      <c r="O89" s="7">
        <f t="shared" si="23"/>
        <v>0</v>
      </c>
      <c r="P89" s="7">
        <v>0</v>
      </c>
      <c r="Q89" s="7">
        <f t="shared" si="24"/>
        <v>0</v>
      </c>
      <c r="R89" s="7">
        <v>0</v>
      </c>
      <c r="S89" s="7">
        <f t="shared" si="25"/>
        <v>0</v>
      </c>
      <c r="T89" s="7">
        <v>0</v>
      </c>
      <c r="U89" s="7">
        <f t="shared" si="26"/>
        <v>0</v>
      </c>
      <c r="V89" s="7">
        <v>0</v>
      </c>
      <c r="W89" s="7">
        <f t="shared" si="27"/>
        <v>0</v>
      </c>
      <c r="X89" s="7">
        <v>8</v>
      </c>
      <c r="Y89" s="7">
        <f t="shared" si="28"/>
        <v>502</v>
      </c>
      <c r="Z89" s="7">
        <v>0</v>
      </c>
      <c r="AA89" s="7">
        <f t="shared" si="29"/>
        <v>0</v>
      </c>
      <c r="AB89" s="7">
        <v>0</v>
      </c>
      <c r="AC89" s="7">
        <f t="shared" si="30"/>
        <v>0</v>
      </c>
      <c r="AD89" s="7">
        <v>0</v>
      </c>
      <c r="AE89" s="7">
        <f t="shared" si="31"/>
        <v>0</v>
      </c>
      <c r="AF89" s="7">
        <v>0</v>
      </c>
      <c r="AG89" s="7">
        <f t="shared" si="32"/>
        <v>0</v>
      </c>
      <c r="AH89" s="7">
        <v>8</v>
      </c>
      <c r="AI89" s="7">
        <f t="shared" si="33"/>
        <v>150.6</v>
      </c>
      <c r="AJ89" s="7">
        <v>0</v>
      </c>
      <c r="AK89" s="7">
        <f t="shared" si="34"/>
        <v>0</v>
      </c>
      <c r="AL89" s="7">
        <v>0</v>
      </c>
      <c r="AM89" s="7">
        <f t="shared" si="35"/>
        <v>0</v>
      </c>
      <c r="AN89" s="7">
        <v>0</v>
      </c>
      <c r="AO89" s="7">
        <f t="shared" si="36"/>
        <v>0</v>
      </c>
      <c r="AP89" s="7">
        <v>0</v>
      </c>
      <c r="AQ89" s="7">
        <f t="shared" si="37"/>
        <v>0</v>
      </c>
      <c r="AR89" s="7">
        <f t="shared" si="38"/>
        <v>7783.9958333333334</v>
      </c>
      <c r="AS89" s="7">
        <v>0</v>
      </c>
      <c r="AT89" s="7">
        <v>0</v>
      </c>
      <c r="AU89" s="7">
        <f t="shared" si="39"/>
        <v>7783.9958333333334</v>
      </c>
      <c r="AV89" s="7">
        <v>308.8</v>
      </c>
      <c r="AW89" s="7">
        <v>0</v>
      </c>
      <c r="AX89" s="7">
        <v>75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f t="shared" si="40"/>
        <v>7400.1958333333332</v>
      </c>
      <c r="BI89" s="7">
        <f t="shared" si="41"/>
        <v>7783.9958333333334</v>
      </c>
      <c r="BJ89" s="7">
        <v>636.20000000000005</v>
      </c>
    </row>
    <row r="90" spans="1:62" x14ac:dyDescent="0.25">
      <c r="A90">
        <v>84</v>
      </c>
      <c r="B90" t="s">
        <v>261</v>
      </c>
      <c r="C90" t="s">
        <v>93</v>
      </c>
      <c r="D90" s="7" t="s">
        <v>262</v>
      </c>
      <c r="E90" s="7">
        <v>14</v>
      </c>
      <c r="F90" s="7">
        <v>0</v>
      </c>
      <c r="G90" s="7">
        <v>0</v>
      </c>
      <c r="H90" s="7">
        <v>502</v>
      </c>
      <c r="I90" s="7">
        <v>140</v>
      </c>
      <c r="J90" s="7">
        <v>0</v>
      </c>
      <c r="K90" s="7">
        <f t="shared" si="21"/>
        <v>0</v>
      </c>
      <c r="L90" s="7">
        <v>0</v>
      </c>
      <c r="M90" s="7">
        <f t="shared" si="22"/>
        <v>0</v>
      </c>
      <c r="N90" s="7">
        <v>0</v>
      </c>
      <c r="O90" s="7">
        <f t="shared" si="23"/>
        <v>0</v>
      </c>
      <c r="P90" s="7">
        <v>10.33333333333333</v>
      </c>
      <c r="Q90" s="7">
        <f t="shared" si="24"/>
        <v>810.52083333333303</v>
      </c>
      <c r="R90" s="7">
        <v>0</v>
      </c>
      <c r="S90" s="7">
        <f t="shared" si="25"/>
        <v>0</v>
      </c>
      <c r="T90" s="7">
        <v>1.333333333333333</v>
      </c>
      <c r="U90" s="7">
        <f t="shared" si="26"/>
        <v>8.3666666666666654</v>
      </c>
      <c r="V90" s="7">
        <v>0</v>
      </c>
      <c r="W90" s="7">
        <f t="shared" si="27"/>
        <v>0</v>
      </c>
      <c r="X90" s="7">
        <v>8</v>
      </c>
      <c r="Y90" s="7">
        <f t="shared" si="28"/>
        <v>502</v>
      </c>
      <c r="Z90" s="7">
        <v>0</v>
      </c>
      <c r="AA90" s="7">
        <f t="shared" si="29"/>
        <v>0</v>
      </c>
      <c r="AB90" s="7">
        <v>0</v>
      </c>
      <c r="AC90" s="7">
        <f t="shared" si="30"/>
        <v>0</v>
      </c>
      <c r="AD90" s="7">
        <v>0</v>
      </c>
      <c r="AE90" s="7">
        <f t="shared" si="31"/>
        <v>0</v>
      </c>
      <c r="AF90" s="7">
        <v>0</v>
      </c>
      <c r="AG90" s="7">
        <f t="shared" si="32"/>
        <v>0</v>
      </c>
      <c r="AH90" s="7">
        <v>8</v>
      </c>
      <c r="AI90" s="7">
        <f t="shared" si="33"/>
        <v>150.6</v>
      </c>
      <c r="AJ90" s="7">
        <v>0</v>
      </c>
      <c r="AK90" s="7">
        <f t="shared" si="34"/>
        <v>0</v>
      </c>
      <c r="AL90" s="7">
        <v>0</v>
      </c>
      <c r="AM90" s="7">
        <f t="shared" si="35"/>
        <v>0</v>
      </c>
      <c r="AN90" s="7">
        <v>0</v>
      </c>
      <c r="AO90" s="7">
        <f t="shared" si="36"/>
        <v>0</v>
      </c>
      <c r="AP90" s="7">
        <v>0</v>
      </c>
      <c r="AQ90" s="7">
        <f t="shared" si="37"/>
        <v>0</v>
      </c>
      <c r="AR90" s="7">
        <f t="shared" si="38"/>
        <v>8639.4875000000011</v>
      </c>
      <c r="AS90" s="7">
        <v>0</v>
      </c>
      <c r="AT90" s="7">
        <v>0</v>
      </c>
      <c r="AU90" s="7">
        <f t="shared" si="39"/>
        <v>8639.4875000000011</v>
      </c>
      <c r="AV90" s="7">
        <v>308.8</v>
      </c>
      <c r="AW90" s="7">
        <v>0</v>
      </c>
      <c r="AX90" s="7">
        <v>50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f t="shared" si="40"/>
        <v>8280.6875000000018</v>
      </c>
      <c r="BI90" s="7">
        <f t="shared" si="41"/>
        <v>8639.4875000000011</v>
      </c>
      <c r="BJ90" s="7">
        <v>636.20000000000005</v>
      </c>
    </row>
    <row r="91" spans="1:62" x14ac:dyDescent="0.25">
      <c r="A91">
        <v>85</v>
      </c>
      <c r="B91" t="s">
        <v>263</v>
      </c>
      <c r="C91" t="s">
        <v>93</v>
      </c>
      <c r="D91" s="7" t="s">
        <v>193</v>
      </c>
      <c r="E91" s="7">
        <v>14</v>
      </c>
      <c r="F91" s="7">
        <v>0</v>
      </c>
      <c r="G91" s="7">
        <v>0</v>
      </c>
      <c r="H91" s="7">
        <v>502</v>
      </c>
      <c r="I91" s="7">
        <v>140</v>
      </c>
      <c r="J91" s="7">
        <v>1.5666666666666671</v>
      </c>
      <c r="K91" s="7">
        <f t="shared" si="21"/>
        <v>98.308333333333366</v>
      </c>
      <c r="L91" s="7">
        <v>0</v>
      </c>
      <c r="M91" s="7">
        <f t="shared" si="22"/>
        <v>0</v>
      </c>
      <c r="N91" s="7">
        <v>0</v>
      </c>
      <c r="O91" s="7">
        <f t="shared" si="23"/>
        <v>0</v>
      </c>
      <c r="P91" s="7">
        <v>0</v>
      </c>
      <c r="Q91" s="7">
        <f t="shared" si="24"/>
        <v>0</v>
      </c>
      <c r="R91" s="7">
        <v>0</v>
      </c>
      <c r="S91" s="7">
        <f t="shared" si="25"/>
        <v>0</v>
      </c>
      <c r="T91" s="7">
        <v>0</v>
      </c>
      <c r="U91" s="7">
        <f t="shared" si="26"/>
        <v>0</v>
      </c>
      <c r="V91" s="7">
        <v>0</v>
      </c>
      <c r="W91" s="7">
        <f t="shared" si="27"/>
        <v>0</v>
      </c>
      <c r="X91" s="7">
        <v>15.866666666666671</v>
      </c>
      <c r="Y91" s="7">
        <f t="shared" si="28"/>
        <v>995.63333333333355</v>
      </c>
      <c r="Z91" s="7">
        <v>0</v>
      </c>
      <c r="AA91" s="7">
        <f t="shared" si="29"/>
        <v>0</v>
      </c>
      <c r="AB91" s="7">
        <v>0</v>
      </c>
      <c r="AC91" s="7">
        <f t="shared" si="30"/>
        <v>0</v>
      </c>
      <c r="AD91" s="7">
        <v>0</v>
      </c>
      <c r="AE91" s="7">
        <f t="shared" si="31"/>
        <v>0</v>
      </c>
      <c r="AF91" s="7">
        <v>0</v>
      </c>
      <c r="AG91" s="7">
        <f t="shared" si="32"/>
        <v>0</v>
      </c>
      <c r="AH91" s="7">
        <v>8</v>
      </c>
      <c r="AI91" s="7">
        <f t="shared" si="33"/>
        <v>150.6</v>
      </c>
      <c r="AJ91" s="7">
        <v>0</v>
      </c>
      <c r="AK91" s="7">
        <f t="shared" si="34"/>
        <v>0</v>
      </c>
      <c r="AL91" s="7">
        <v>0</v>
      </c>
      <c r="AM91" s="7">
        <f t="shared" si="35"/>
        <v>0</v>
      </c>
      <c r="AN91" s="7">
        <v>0</v>
      </c>
      <c r="AO91" s="7">
        <f t="shared" si="36"/>
        <v>0</v>
      </c>
      <c r="AP91" s="7">
        <v>0</v>
      </c>
      <c r="AQ91" s="7">
        <f t="shared" si="37"/>
        <v>0</v>
      </c>
      <c r="AR91" s="7">
        <f t="shared" si="38"/>
        <v>8215.9249999999993</v>
      </c>
      <c r="AS91" s="7">
        <v>0</v>
      </c>
      <c r="AT91" s="7">
        <v>0</v>
      </c>
      <c r="AU91" s="7">
        <f t="shared" si="39"/>
        <v>8215.9249999999993</v>
      </c>
      <c r="AV91" s="7">
        <v>308.8</v>
      </c>
      <c r="AW91" s="7">
        <v>0</v>
      </c>
      <c r="AX91" s="7">
        <v>75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f t="shared" si="40"/>
        <v>7832.1249999999991</v>
      </c>
      <c r="BI91" s="7">
        <f t="shared" si="41"/>
        <v>8215.9249999999993</v>
      </c>
      <c r="BJ91" s="7">
        <v>599.29999999999995</v>
      </c>
    </row>
    <row r="92" spans="1:62" x14ac:dyDescent="0.25">
      <c r="A92">
        <v>86</v>
      </c>
      <c r="B92" t="s">
        <v>264</v>
      </c>
      <c r="C92" t="s">
        <v>265</v>
      </c>
      <c r="D92" s="7" t="s">
        <v>262</v>
      </c>
      <c r="E92" s="7">
        <v>14</v>
      </c>
      <c r="F92" s="7">
        <v>0</v>
      </c>
      <c r="G92" s="7">
        <v>0</v>
      </c>
      <c r="H92" s="7">
        <v>502</v>
      </c>
      <c r="I92" s="7">
        <v>140</v>
      </c>
      <c r="J92" s="7">
        <v>0.6166666666666667</v>
      </c>
      <c r="K92" s="7">
        <f t="shared" si="21"/>
        <v>38.695833333333333</v>
      </c>
      <c r="L92" s="7">
        <v>0</v>
      </c>
      <c r="M92" s="7">
        <f t="shared" si="22"/>
        <v>0</v>
      </c>
      <c r="N92" s="7">
        <v>0</v>
      </c>
      <c r="O92" s="7">
        <f t="shared" si="23"/>
        <v>0</v>
      </c>
      <c r="P92" s="7">
        <v>10.08333333333333</v>
      </c>
      <c r="Q92" s="7">
        <f t="shared" si="24"/>
        <v>790.91145833333303</v>
      </c>
      <c r="R92" s="7">
        <v>0</v>
      </c>
      <c r="S92" s="7">
        <f t="shared" si="25"/>
        <v>0</v>
      </c>
      <c r="T92" s="7">
        <v>1.083333333333333</v>
      </c>
      <c r="U92" s="7">
        <f t="shared" si="26"/>
        <v>6.7979166666666648</v>
      </c>
      <c r="V92" s="7">
        <v>0</v>
      </c>
      <c r="W92" s="7">
        <f t="shared" si="27"/>
        <v>0</v>
      </c>
      <c r="X92" s="7">
        <v>15.45</v>
      </c>
      <c r="Y92" s="7">
        <f t="shared" si="28"/>
        <v>969.48749999999995</v>
      </c>
      <c r="Z92" s="7">
        <v>0</v>
      </c>
      <c r="AA92" s="7">
        <f t="shared" si="29"/>
        <v>0</v>
      </c>
      <c r="AB92" s="7">
        <v>0</v>
      </c>
      <c r="AC92" s="7">
        <f t="shared" si="30"/>
        <v>0</v>
      </c>
      <c r="AD92" s="7">
        <v>0</v>
      </c>
      <c r="AE92" s="7">
        <f t="shared" si="31"/>
        <v>0</v>
      </c>
      <c r="AF92" s="7">
        <v>0</v>
      </c>
      <c r="AG92" s="7">
        <f t="shared" si="32"/>
        <v>0</v>
      </c>
      <c r="AH92" s="7">
        <v>8</v>
      </c>
      <c r="AI92" s="7">
        <f t="shared" si="33"/>
        <v>150.6</v>
      </c>
      <c r="AJ92" s="7">
        <v>0</v>
      </c>
      <c r="AK92" s="7">
        <f t="shared" si="34"/>
        <v>0</v>
      </c>
      <c r="AL92" s="7">
        <v>0</v>
      </c>
      <c r="AM92" s="7">
        <f t="shared" si="35"/>
        <v>0</v>
      </c>
      <c r="AN92" s="7">
        <v>0</v>
      </c>
      <c r="AO92" s="7">
        <f t="shared" si="36"/>
        <v>0</v>
      </c>
      <c r="AP92" s="7">
        <v>0</v>
      </c>
      <c r="AQ92" s="7">
        <f t="shared" si="37"/>
        <v>0</v>
      </c>
      <c r="AR92" s="7">
        <f t="shared" si="38"/>
        <v>9047.1010416666668</v>
      </c>
      <c r="AS92" s="7">
        <v>0</v>
      </c>
      <c r="AT92" s="7">
        <v>0</v>
      </c>
      <c r="AU92" s="7">
        <f t="shared" si="39"/>
        <v>9047.1010416666668</v>
      </c>
      <c r="AV92" s="7">
        <v>327</v>
      </c>
      <c r="AW92" s="7">
        <v>0</v>
      </c>
      <c r="AX92" s="7">
        <v>100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f t="shared" si="40"/>
        <v>8620.1010416666668</v>
      </c>
      <c r="BI92" s="7">
        <f t="shared" si="41"/>
        <v>9047.1010416666668</v>
      </c>
      <c r="BJ92" s="7">
        <v>673</v>
      </c>
    </row>
    <row r="93" spans="1:62" x14ac:dyDescent="0.25">
      <c r="A93">
        <v>87</v>
      </c>
      <c r="B93" t="s">
        <v>266</v>
      </c>
      <c r="C93" t="s">
        <v>267</v>
      </c>
      <c r="D93" s="7" t="s">
        <v>108</v>
      </c>
      <c r="E93" s="7">
        <v>14</v>
      </c>
      <c r="F93" s="7">
        <v>0</v>
      </c>
      <c r="G93" s="7">
        <v>0</v>
      </c>
      <c r="H93" s="7">
        <v>502</v>
      </c>
      <c r="I93" s="7">
        <v>140</v>
      </c>
      <c r="J93" s="7">
        <v>3.083333333333333</v>
      </c>
      <c r="K93" s="7">
        <f t="shared" si="21"/>
        <v>193.47916666666666</v>
      </c>
      <c r="L93" s="7">
        <v>0</v>
      </c>
      <c r="M93" s="7">
        <f t="shared" si="22"/>
        <v>0</v>
      </c>
      <c r="N93" s="7">
        <v>0</v>
      </c>
      <c r="O93" s="7">
        <f t="shared" si="23"/>
        <v>0</v>
      </c>
      <c r="P93" s="7">
        <v>0</v>
      </c>
      <c r="Q93" s="7">
        <f t="shared" si="24"/>
        <v>0</v>
      </c>
      <c r="R93" s="7">
        <v>0</v>
      </c>
      <c r="S93" s="7">
        <f t="shared" si="25"/>
        <v>0</v>
      </c>
      <c r="T93" s="7">
        <v>0</v>
      </c>
      <c r="U93" s="7">
        <f t="shared" si="26"/>
        <v>0</v>
      </c>
      <c r="V93" s="7">
        <v>0</v>
      </c>
      <c r="W93" s="7">
        <f t="shared" si="27"/>
        <v>0</v>
      </c>
      <c r="X93" s="7">
        <v>15.83333333333333</v>
      </c>
      <c r="Y93" s="7">
        <f t="shared" si="28"/>
        <v>993.54166666666652</v>
      </c>
      <c r="Z93" s="7">
        <v>0</v>
      </c>
      <c r="AA93" s="7">
        <f t="shared" si="29"/>
        <v>0</v>
      </c>
      <c r="AB93" s="7">
        <v>0</v>
      </c>
      <c r="AC93" s="7">
        <f t="shared" si="30"/>
        <v>0</v>
      </c>
      <c r="AD93" s="7">
        <v>0</v>
      </c>
      <c r="AE93" s="7">
        <f t="shared" si="31"/>
        <v>0</v>
      </c>
      <c r="AF93" s="7">
        <v>0</v>
      </c>
      <c r="AG93" s="7">
        <f t="shared" si="32"/>
        <v>0</v>
      </c>
      <c r="AH93" s="7">
        <v>7.583333333333333</v>
      </c>
      <c r="AI93" s="7">
        <f t="shared" si="33"/>
        <v>142.75624999999999</v>
      </c>
      <c r="AJ93" s="7">
        <v>0</v>
      </c>
      <c r="AK93" s="7">
        <f t="shared" si="34"/>
        <v>0</v>
      </c>
      <c r="AL93" s="7">
        <v>0</v>
      </c>
      <c r="AM93" s="7">
        <f t="shared" si="35"/>
        <v>0</v>
      </c>
      <c r="AN93" s="7">
        <v>0</v>
      </c>
      <c r="AO93" s="7">
        <f t="shared" si="36"/>
        <v>0</v>
      </c>
      <c r="AP93" s="7">
        <v>0</v>
      </c>
      <c r="AQ93" s="7">
        <f t="shared" si="37"/>
        <v>0</v>
      </c>
      <c r="AR93" s="7">
        <f t="shared" si="38"/>
        <v>8110.8187500000004</v>
      </c>
      <c r="AS93" s="7">
        <v>0</v>
      </c>
      <c r="AT93" s="7">
        <v>0</v>
      </c>
      <c r="AU93" s="7">
        <f t="shared" si="39"/>
        <v>8110.8187500000004</v>
      </c>
      <c r="AV93" s="7">
        <v>290.7</v>
      </c>
      <c r="AW93" s="7">
        <v>0</v>
      </c>
      <c r="AX93" s="7">
        <v>87.5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f t="shared" si="40"/>
        <v>7732.6187500000005</v>
      </c>
      <c r="BI93" s="7">
        <f t="shared" si="41"/>
        <v>8110.8187500000004</v>
      </c>
      <c r="BJ93" s="7">
        <v>599.29999999999995</v>
      </c>
    </row>
    <row r="94" spans="1:62" x14ac:dyDescent="0.25">
      <c r="A94">
        <v>88</v>
      </c>
      <c r="B94" t="s">
        <v>268</v>
      </c>
      <c r="C94" t="s">
        <v>93</v>
      </c>
      <c r="D94" s="7" t="s">
        <v>88</v>
      </c>
      <c r="E94" s="7">
        <v>14</v>
      </c>
      <c r="F94" s="7">
        <v>0</v>
      </c>
      <c r="G94" s="7">
        <v>0</v>
      </c>
      <c r="H94" s="7">
        <v>502</v>
      </c>
      <c r="I94" s="7">
        <v>140</v>
      </c>
      <c r="J94" s="7">
        <v>0</v>
      </c>
      <c r="K94" s="7">
        <f t="shared" si="21"/>
        <v>0</v>
      </c>
      <c r="L94" s="7">
        <v>0</v>
      </c>
      <c r="M94" s="7">
        <f t="shared" si="22"/>
        <v>0</v>
      </c>
      <c r="N94" s="7">
        <v>0</v>
      </c>
      <c r="O94" s="7">
        <f t="shared" si="23"/>
        <v>0</v>
      </c>
      <c r="P94" s="7">
        <v>0</v>
      </c>
      <c r="Q94" s="7">
        <f t="shared" si="24"/>
        <v>0</v>
      </c>
      <c r="R94" s="7">
        <v>0</v>
      </c>
      <c r="S94" s="7">
        <f t="shared" si="25"/>
        <v>0</v>
      </c>
      <c r="T94" s="7">
        <v>0</v>
      </c>
      <c r="U94" s="7">
        <f t="shared" si="26"/>
        <v>0</v>
      </c>
      <c r="V94" s="7">
        <v>0</v>
      </c>
      <c r="W94" s="7">
        <f t="shared" si="27"/>
        <v>0</v>
      </c>
      <c r="X94" s="7">
        <v>16</v>
      </c>
      <c r="Y94" s="7">
        <f t="shared" si="28"/>
        <v>1004</v>
      </c>
      <c r="Z94" s="7">
        <v>0</v>
      </c>
      <c r="AA94" s="7">
        <f t="shared" si="29"/>
        <v>0</v>
      </c>
      <c r="AB94" s="7">
        <v>0</v>
      </c>
      <c r="AC94" s="7">
        <f t="shared" si="30"/>
        <v>0</v>
      </c>
      <c r="AD94" s="7">
        <v>0</v>
      </c>
      <c r="AE94" s="7">
        <f t="shared" si="31"/>
        <v>0</v>
      </c>
      <c r="AF94" s="7">
        <v>0</v>
      </c>
      <c r="AG94" s="7">
        <f t="shared" si="32"/>
        <v>0</v>
      </c>
      <c r="AH94" s="7">
        <v>8</v>
      </c>
      <c r="AI94" s="7">
        <f t="shared" si="33"/>
        <v>150.6</v>
      </c>
      <c r="AJ94" s="7">
        <v>0</v>
      </c>
      <c r="AK94" s="7">
        <f t="shared" si="34"/>
        <v>0</v>
      </c>
      <c r="AL94" s="7">
        <v>0</v>
      </c>
      <c r="AM94" s="7">
        <f t="shared" si="35"/>
        <v>0</v>
      </c>
      <c r="AN94" s="7">
        <v>0</v>
      </c>
      <c r="AO94" s="7">
        <f t="shared" si="36"/>
        <v>0</v>
      </c>
      <c r="AP94" s="7">
        <v>0</v>
      </c>
      <c r="AQ94" s="7">
        <f t="shared" si="37"/>
        <v>0</v>
      </c>
      <c r="AR94" s="7">
        <f t="shared" si="38"/>
        <v>8322.6</v>
      </c>
      <c r="AS94" s="7">
        <v>0</v>
      </c>
      <c r="AT94" s="7">
        <v>0</v>
      </c>
      <c r="AU94" s="7">
        <f t="shared" si="39"/>
        <v>8322.6</v>
      </c>
      <c r="AV94" s="7">
        <v>327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f t="shared" si="40"/>
        <v>7995.6</v>
      </c>
      <c r="BI94" s="7">
        <f t="shared" si="41"/>
        <v>8322.6</v>
      </c>
      <c r="BJ94" s="7">
        <v>636.20000000000005</v>
      </c>
    </row>
    <row r="95" spans="1:62" x14ac:dyDescent="0.25">
      <c r="A95">
        <v>89</v>
      </c>
      <c r="B95" t="s">
        <v>269</v>
      </c>
      <c r="C95" t="s">
        <v>270</v>
      </c>
      <c r="D95" s="7" t="s">
        <v>130</v>
      </c>
      <c r="E95" s="7">
        <v>15</v>
      </c>
      <c r="F95" s="7">
        <v>0</v>
      </c>
      <c r="G95" s="7">
        <v>0</v>
      </c>
      <c r="H95" s="7">
        <v>502</v>
      </c>
      <c r="I95" s="7">
        <v>150</v>
      </c>
      <c r="J95" s="7">
        <v>0</v>
      </c>
      <c r="K95" s="7">
        <f t="shared" si="21"/>
        <v>0</v>
      </c>
      <c r="L95" s="7">
        <v>0.48333333333333328</v>
      </c>
      <c r="M95" s="7">
        <f t="shared" si="22"/>
        <v>30.329166666666662</v>
      </c>
      <c r="N95" s="7">
        <v>0</v>
      </c>
      <c r="O95" s="7">
        <f t="shared" si="23"/>
        <v>0</v>
      </c>
      <c r="P95" s="7">
        <v>0</v>
      </c>
      <c r="Q95" s="7">
        <f t="shared" si="24"/>
        <v>0</v>
      </c>
      <c r="R95" s="7">
        <v>0</v>
      </c>
      <c r="S95" s="7">
        <f t="shared" si="25"/>
        <v>0</v>
      </c>
      <c r="T95" s="7">
        <v>0</v>
      </c>
      <c r="U95" s="7">
        <f t="shared" si="26"/>
        <v>0</v>
      </c>
      <c r="V95" s="7">
        <v>0</v>
      </c>
      <c r="W95" s="7">
        <f t="shared" si="27"/>
        <v>0</v>
      </c>
      <c r="X95" s="7">
        <v>16</v>
      </c>
      <c r="Y95" s="7">
        <f t="shared" si="28"/>
        <v>1004</v>
      </c>
      <c r="Z95" s="7">
        <v>0</v>
      </c>
      <c r="AA95" s="7">
        <f t="shared" si="29"/>
        <v>0</v>
      </c>
      <c r="AB95" s="7">
        <v>0</v>
      </c>
      <c r="AC95" s="7">
        <f t="shared" si="30"/>
        <v>0</v>
      </c>
      <c r="AD95" s="7">
        <v>0</v>
      </c>
      <c r="AE95" s="7">
        <f t="shared" si="31"/>
        <v>0</v>
      </c>
      <c r="AF95" s="7">
        <v>0</v>
      </c>
      <c r="AG95" s="7">
        <f t="shared" si="32"/>
        <v>0</v>
      </c>
      <c r="AH95" s="7">
        <v>8</v>
      </c>
      <c r="AI95" s="7">
        <f t="shared" si="33"/>
        <v>150.6</v>
      </c>
      <c r="AJ95" s="7">
        <v>0</v>
      </c>
      <c r="AK95" s="7">
        <f t="shared" si="34"/>
        <v>0</v>
      </c>
      <c r="AL95" s="7">
        <v>0</v>
      </c>
      <c r="AM95" s="7">
        <f t="shared" si="35"/>
        <v>0</v>
      </c>
      <c r="AN95" s="7">
        <v>0</v>
      </c>
      <c r="AO95" s="7">
        <f t="shared" si="36"/>
        <v>0</v>
      </c>
      <c r="AP95" s="7">
        <v>0</v>
      </c>
      <c r="AQ95" s="7">
        <f t="shared" si="37"/>
        <v>0</v>
      </c>
      <c r="AR95" s="7">
        <f t="shared" si="38"/>
        <v>8804.2708333333339</v>
      </c>
      <c r="AS95" s="7">
        <v>0</v>
      </c>
      <c r="AT95" s="7">
        <v>0</v>
      </c>
      <c r="AU95" s="7">
        <f t="shared" si="39"/>
        <v>8804.2708333333339</v>
      </c>
      <c r="AV95" s="7">
        <v>272.5</v>
      </c>
      <c r="AW95" s="7">
        <v>0</v>
      </c>
      <c r="AX95" s="7">
        <v>112.5</v>
      </c>
      <c r="AY95" s="7">
        <v>0</v>
      </c>
      <c r="AZ95" s="7">
        <v>299.94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f t="shared" si="40"/>
        <v>8119.3308333333334</v>
      </c>
      <c r="BI95" s="7">
        <f t="shared" si="41"/>
        <v>8804.2708333333339</v>
      </c>
      <c r="BJ95" s="7">
        <v>673</v>
      </c>
    </row>
    <row r="96" spans="1:62" x14ac:dyDescent="0.25">
      <c r="A96">
        <v>90</v>
      </c>
      <c r="B96" t="s">
        <v>271</v>
      </c>
      <c r="C96" t="s">
        <v>272</v>
      </c>
      <c r="D96" s="7" t="s">
        <v>204</v>
      </c>
      <c r="E96" s="7">
        <v>15</v>
      </c>
      <c r="F96" s="7">
        <v>0</v>
      </c>
      <c r="G96" s="7">
        <v>0</v>
      </c>
      <c r="H96" s="7">
        <v>502</v>
      </c>
      <c r="I96" s="7">
        <v>150</v>
      </c>
      <c r="J96" s="7">
        <v>0</v>
      </c>
      <c r="K96" s="7">
        <f t="shared" si="21"/>
        <v>0</v>
      </c>
      <c r="L96" s="7">
        <v>0</v>
      </c>
      <c r="M96" s="7">
        <f t="shared" si="22"/>
        <v>0</v>
      </c>
      <c r="N96" s="7">
        <v>0</v>
      </c>
      <c r="O96" s="7">
        <f t="shared" si="23"/>
        <v>0</v>
      </c>
      <c r="P96" s="7">
        <v>12.91666666666667</v>
      </c>
      <c r="Q96" s="7">
        <f t="shared" si="24"/>
        <v>1013.1510416666669</v>
      </c>
      <c r="R96" s="7">
        <v>0</v>
      </c>
      <c r="S96" s="7">
        <f t="shared" si="25"/>
        <v>0</v>
      </c>
      <c r="T96" s="7">
        <v>0</v>
      </c>
      <c r="U96" s="7">
        <f t="shared" si="26"/>
        <v>0</v>
      </c>
      <c r="V96" s="7">
        <v>0</v>
      </c>
      <c r="W96" s="7">
        <f t="shared" si="27"/>
        <v>0</v>
      </c>
      <c r="X96" s="7">
        <v>16</v>
      </c>
      <c r="Y96" s="7">
        <f t="shared" si="28"/>
        <v>1004</v>
      </c>
      <c r="Z96" s="7">
        <v>3.083333333333333</v>
      </c>
      <c r="AA96" s="7">
        <f t="shared" si="29"/>
        <v>503.04583333333329</v>
      </c>
      <c r="AB96" s="7">
        <v>0</v>
      </c>
      <c r="AC96" s="7">
        <f t="shared" si="30"/>
        <v>0</v>
      </c>
      <c r="AD96" s="7">
        <v>0</v>
      </c>
      <c r="AE96" s="7">
        <f t="shared" si="31"/>
        <v>0</v>
      </c>
      <c r="AF96" s="7">
        <v>0</v>
      </c>
      <c r="AG96" s="7">
        <f t="shared" si="32"/>
        <v>0</v>
      </c>
      <c r="AH96" s="7">
        <v>8</v>
      </c>
      <c r="AI96" s="7">
        <f t="shared" si="33"/>
        <v>150.6</v>
      </c>
      <c r="AJ96" s="7">
        <v>0</v>
      </c>
      <c r="AK96" s="7">
        <f t="shared" si="34"/>
        <v>0</v>
      </c>
      <c r="AL96" s="7">
        <v>0</v>
      </c>
      <c r="AM96" s="7">
        <f t="shared" si="35"/>
        <v>0</v>
      </c>
      <c r="AN96" s="7">
        <v>0</v>
      </c>
      <c r="AO96" s="7">
        <f t="shared" si="36"/>
        <v>0</v>
      </c>
      <c r="AP96" s="7">
        <v>0</v>
      </c>
      <c r="AQ96" s="7">
        <f t="shared" si="37"/>
        <v>0</v>
      </c>
      <c r="AR96" s="7">
        <f t="shared" si="38"/>
        <v>10350.796875</v>
      </c>
      <c r="AS96" s="7">
        <v>0</v>
      </c>
      <c r="AT96" s="7">
        <v>0</v>
      </c>
      <c r="AU96" s="7">
        <f t="shared" si="39"/>
        <v>10350.796875</v>
      </c>
      <c r="AV96" s="7">
        <v>272.5</v>
      </c>
      <c r="AW96" s="7">
        <v>0</v>
      </c>
      <c r="AX96" s="7">
        <v>125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f t="shared" si="40"/>
        <v>9953.296875</v>
      </c>
      <c r="BI96" s="7">
        <f t="shared" si="41"/>
        <v>10350.796875</v>
      </c>
      <c r="BJ96" s="7">
        <v>783.5</v>
      </c>
    </row>
    <row r="97" spans="1:62" x14ac:dyDescent="0.25">
      <c r="A97">
        <v>91</v>
      </c>
      <c r="B97" t="s">
        <v>273</v>
      </c>
      <c r="C97" t="s">
        <v>274</v>
      </c>
      <c r="D97" s="7" t="s">
        <v>143</v>
      </c>
      <c r="E97" s="7">
        <v>13.5</v>
      </c>
      <c r="F97" s="7">
        <v>0</v>
      </c>
      <c r="G97" s="7">
        <v>0</v>
      </c>
      <c r="H97" s="7">
        <v>502</v>
      </c>
      <c r="I97" s="7">
        <v>135</v>
      </c>
      <c r="J97" s="7">
        <v>2.2000000000000002</v>
      </c>
      <c r="K97" s="7">
        <f t="shared" si="21"/>
        <v>138.05000000000001</v>
      </c>
      <c r="L97" s="7">
        <v>0</v>
      </c>
      <c r="M97" s="7">
        <f t="shared" si="22"/>
        <v>0</v>
      </c>
      <c r="N97" s="7">
        <v>0</v>
      </c>
      <c r="O97" s="7">
        <f t="shared" si="23"/>
        <v>0</v>
      </c>
      <c r="P97" s="7">
        <v>6.1166666666666663</v>
      </c>
      <c r="Q97" s="7">
        <f t="shared" si="24"/>
        <v>479.77604166666663</v>
      </c>
      <c r="R97" s="7">
        <v>0</v>
      </c>
      <c r="S97" s="7">
        <f t="shared" si="25"/>
        <v>0</v>
      </c>
      <c r="T97" s="7">
        <v>2.1166666666666671</v>
      </c>
      <c r="U97" s="7">
        <f t="shared" si="26"/>
        <v>13.282083333333336</v>
      </c>
      <c r="V97" s="7">
        <v>0</v>
      </c>
      <c r="W97" s="7">
        <f t="shared" si="27"/>
        <v>0</v>
      </c>
      <c r="X97" s="7">
        <v>15.53333333333333</v>
      </c>
      <c r="Y97" s="7">
        <f t="shared" si="28"/>
        <v>974.71666666666647</v>
      </c>
      <c r="Z97" s="7">
        <v>0</v>
      </c>
      <c r="AA97" s="7">
        <f t="shared" si="29"/>
        <v>0</v>
      </c>
      <c r="AB97" s="7">
        <v>0</v>
      </c>
      <c r="AC97" s="7">
        <f t="shared" si="30"/>
        <v>0</v>
      </c>
      <c r="AD97" s="7">
        <v>0</v>
      </c>
      <c r="AE97" s="7">
        <f t="shared" si="31"/>
        <v>0</v>
      </c>
      <c r="AF97" s="7">
        <v>0</v>
      </c>
      <c r="AG97" s="7">
        <f t="shared" si="32"/>
        <v>0</v>
      </c>
      <c r="AH97" s="7">
        <v>4</v>
      </c>
      <c r="AI97" s="7">
        <f t="shared" si="33"/>
        <v>75.3</v>
      </c>
      <c r="AJ97" s="7">
        <v>0</v>
      </c>
      <c r="AK97" s="7">
        <f t="shared" si="34"/>
        <v>0</v>
      </c>
      <c r="AL97" s="7">
        <v>0</v>
      </c>
      <c r="AM97" s="7">
        <f t="shared" si="35"/>
        <v>0</v>
      </c>
      <c r="AN97" s="7">
        <v>0</v>
      </c>
      <c r="AO97" s="7">
        <f t="shared" si="36"/>
        <v>0</v>
      </c>
      <c r="AP97" s="7">
        <v>0</v>
      </c>
      <c r="AQ97" s="7">
        <f t="shared" si="37"/>
        <v>0</v>
      </c>
      <c r="AR97" s="7">
        <f t="shared" si="38"/>
        <v>8317.0247916666667</v>
      </c>
      <c r="AS97" s="7">
        <v>0</v>
      </c>
      <c r="AT97" s="7">
        <v>0</v>
      </c>
      <c r="AU97" s="7">
        <f t="shared" si="39"/>
        <v>8317.0247916666667</v>
      </c>
      <c r="AV97" s="7">
        <v>290.60000000000002</v>
      </c>
      <c r="AW97" s="7">
        <v>0</v>
      </c>
      <c r="AX97" s="7">
        <v>100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f t="shared" si="40"/>
        <v>7926.4247916666664</v>
      </c>
      <c r="BI97" s="7">
        <f t="shared" si="41"/>
        <v>8317.0247916666667</v>
      </c>
      <c r="BJ97" s="7">
        <v>636.20000000000005</v>
      </c>
    </row>
    <row r="98" spans="1:62" x14ac:dyDescent="0.25">
      <c r="A98">
        <v>92</v>
      </c>
      <c r="B98" t="s">
        <v>275</v>
      </c>
      <c r="C98" t="s">
        <v>276</v>
      </c>
      <c r="D98" s="7" t="s">
        <v>105</v>
      </c>
      <c r="E98" s="7">
        <v>13</v>
      </c>
      <c r="F98" s="7">
        <v>1</v>
      </c>
      <c r="G98" s="7">
        <v>512</v>
      </c>
      <c r="H98" s="7">
        <v>502</v>
      </c>
      <c r="I98" s="7">
        <v>130</v>
      </c>
      <c r="J98" s="7">
        <v>0.48333333333333328</v>
      </c>
      <c r="K98" s="7">
        <f t="shared" si="21"/>
        <v>30.329166666666662</v>
      </c>
      <c r="L98" s="7">
        <v>0</v>
      </c>
      <c r="M98" s="7">
        <f t="shared" si="22"/>
        <v>0</v>
      </c>
      <c r="N98" s="7">
        <v>0</v>
      </c>
      <c r="O98" s="7">
        <f t="shared" si="23"/>
        <v>0</v>
      </c>
      <c r="P98" s="7">
        <v>0</v>
      </c>
      <c r="Q98" s="7">
        <f t="shared" si="24"/>
        <v>0</v>
      </c>
      <c r="R98" s="7">
        <v>0</v>
      </c>
      <c r="S98" s="7">
        <f t="shared" si="25"/>
        <v>0</v>
      </c>
      <c r="T98" s="7">
        <v>0</v>
      </c>
      <c r="U98" s="7">
        <f t="shared" si="26"/>
        <v>0</v>
      </c>
      <c r="V98" s="7">
        <v>0</v>
      </c>
      <c r="W98" s="7">
        <f t="shared" si="27"/>
        <v>0</v>
      </c>
      <c r="X98" s="7">
        <v>8</v>
      </c>
      <c r="Y98" s="7">
        <f t="shared" si="28"/>
        <v>502</v>
      </c>
      <c r="Z98" s="7">
        <v>0</v>
      </c>
      <c r="AA98" s="7">
        <f t="shared" si="29"/>
        <v>0</v>
      </c>
      <c r="AB98" s="7">
        <v>0</v>
      </c>
      <c r="AC98" s="7">
        <f t="shared" si="30"/>
        <v>0</v>
      </c>
      <c r="AD98" s="7">
        <v>0</v>
      </c>
      <c r="AE98" s="7">
        <f t="shared" si="31"/>
        <v>0</v>
      </c>
      <c r="AF98" s="7">
        <v>0</v>
      </c>
      <c r="AG98" s="7">
        <f t="shared" si="32"/>
        <v>0</v>
      </c>
      <c r="AH98" s="7">
        <v>8</v>
      </c>
      <c r="AI98" s="7">
        <f t="shared" si="33"/>
        <v>150.6</v>
      </c>
      <c r="AJ98" s="7">
        <v>0</v>
      </c>
      <c r="AK98" s="7">
        <f t="shared" si="34"/>
        <v>0</v>
      </c>
      <c r="AL98" s="7">
        <v>0</v>
      </c>
      <c r="AM98" s="7">
        <f t="shared" si="35"/>
        <v>0</v>
      </c>
      <c r="AN98" s="7">
        <v>0</v>
      </c>
      <c r="AO98" s="7">
        <f t="shared" si="36"/>
        <v>0</v>
      </c>
      <c r="AP98" s="7">
        <v>0</v>
      </c>
      <c r="AQ98" s="7">
        <f t="shared" si="37"/>
        <v>0</v>
      </c>
      <c r="AR98" s="7">
        <f t="shared" si="38"/>
        <v>7790.2708333333339</v>
      </c>
      <c r="AS98" s="7">
        <v>0</v>
      </c>
      <c r="AT98" s="7">
        <v>0</v>
      </c>
      <c r="AU98" s="7">
        <f t="shared" si="39"/>
        <v>7790.2708333333339</v>
      </c>
      <c r="AV98" s="7">
        <v>290.60000000000002</v>
      </c>
      <c r="AW98" s="7">
        <v>0</v>
      </c>
      <c r="AX98" s="7">
        <v>75</v>
      </c>
      <c r="AY98" s="7">
        <v>0</v>
      </c>
      <c r="AZ98" s="7">
        <v>299.94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f t="shared" si="40"/>
        <v>7124.730833333334</v>
      </c>
      <c r="BI98" s="7">
        <f t="shared" si="41"/>
        <v>7790.2708333333339</v>
      </c>
      <c r="BJ98" s="7">
        <v>636.20000000000005</v>
      </c>
    </row>
    <row r="99" spans="1:62" x14ac:dyDescent="0.25">
      <c r="A99">
        <v>93</v>
      </c>
      <c r="B99" t="s">
        <v>277</v>
      </c>
      <c r="C99" t="s">
        <v>278</v>
      </c>
      <c r="D99" s="7" t="s">
        <v>105</v>
      </c>
      <c r="E99" s="7">
        <v>12.5</v>
      </c>
      <c r="F99" s="7">
        <v>0</v>
      </c>
      <c r="G99" s="7">
        <v>0</v>
      </c>
      <c r="H99" s="7">
        <v>502</v>
      </c>
      <c r="I99" s="7">
        <v>125</v>
      </c>
      <c r="J99" s="7">
        <v>1.833333333333333</v>
      </c>
      <c r="K99" s="7">
        <f t="shared" si="21"/>
        <v>115.04166666666664</v>
      </c>
      <c r="L99" s="7">
        <v>0</v>
      </c>
      <c r="M99" s="7">
        <f t="shared" si="22"/>
        <v>0</v>
      </c>
      <c r="N99" s="7">
        <v>0</v>
      </c>
      <c r="O99" s="7">
        <f t="shared" si="23"/>
        <v>0</v>
      </c>
      <c r="P99" s="7">
        <v>0</v>
      </c>
      <c r="Q99" s="7">
        <f t="shared" si="24"/>
        <v>0</v>
      </c>
      <c r="R99" s="7">
        <v>0</v>
      </c>
      <c r="S99" s="7">
        <f t="shared" si="25"/>
        <v>0</v>
      </c>
      <c r="T99" s="7">
        <v>0</v>
      </c>
      <c r="U99" s="7">
        <f t="shared" si="26"/>
        <v>0</v>
      </c>
      <c r="V99" s="7">
        <v>0</v>
      </c>
      <c r="W99" s="7">
        <f t="shared" si="27"/>
        <v>0</v>
      </c>
      <c r="X99" s="7">
        <v>15.383333333333329</v>
      </c>
      <c r="Y99" s="7">
        <f t="shared" si="28"/>
        <v>965.30416666666645</v>
      </c>
      <c r="Z99" s="7">
        <v>0</v>
      </c>
      <c r="AA99" s="7">
        <f t="shared" si="29"/>
        <v>0</v>
      </c>
      <c r="AB99" s="7">
        <v>0</v>
      </c>
      <c r="AC99" s="7">
        <f t="shared" si="30"/>
        <v>0</v>
      </c>
      <c r="AD99" s="7">
        <v>0</v>
      </c>
      <c r="AE99" s="7">
        <f t="shared" si="31"/>
        <v>0</v>
      </c>
      <c r="AF99" s="7">
        <v>0</v>
      </c>
      <c r="AG99" s="7">
        <f t="shared" si="32"/>
        <v>0</v>
      </c>
      <c r="AH99" s="7">
        <v>0</v>
      </c>
      <c r="AI99" s="7">
        <f t="shared" si="33"/>
        <v>0</v>
      </c>
      <c r="AJ99" s="7">
        <v>0</v>
      </c>
      <c r="AK99" s="7">
        <f t="shared" si="34"/>
        <v>0</v>
      </c>
      <c r="AL99" s="7">
        <v>0</v>
      </c>
      <c r="AM99" s="7">
        <f t="shared" si="35"/>
        <v>0</v>
      </c>
      <c r="AN99" s="7">
        <v>0</v>
      </c>
      <c r="AO99" s="7">
        <f t="shared" si="36"/>
        <v>0</v>
      </c>
      <c r="AP99" s="7">
        <v>0</v>
      </c>
      <c r="AQ99" s="7">
        <f t="shared" si="37"/>
        <v>0</v>
      </c>
      <c r="AR99" s="7">
        <f t="shared" si="38"/>
        <v>7250.2624999999998</v>
      </c>
      <c r="AS99" s="7">
        <v>0</v>
      </c>
      <c r="AT99" s="7">
        <v>0</v>
      </c>
      <c r="AU99" s="7">
        <f t="shared" si="39"/>
        <v>7250.2624999999998</v>
      </c>
      <c r="AV99" s="7">
        <v>272.5</v>
      </c>
      <c r="AW99" s="7">
        <v>0</v>
      </c>
      <c r="AX99" s="7">
        <v>75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f t="shared" si="40"/>
        <v>6902.7624999999998</v>
      </c>
      <c r="BI99" s="7">
        <f t="shared" si="41"/>
        <v>7250.2624999999998</v>
      </c>
      <c r="BJ99" s="7">
        <v>562.5</v>
      </c>
    </row>
    <row r="100" spans="1:62" x14ac:dyDescent="0.25">
      <c r="A100">
        <v>94</v>
      </c>
      <c r="B100" t="s">
        <v>279</v>
      </c>
      <c r="C100" t="s">
        <v>280</v>
      </c>
      <c r="D100" s="7" t="s">
        <v>115</v>
      </c>
      <c r="E100" s="7">
        <v>14</v>
      </c>
      <c r="F100" s="7">
        <v>0</v>
      </c>
      <c r="G100" s="7">
        <v>0</v>
      </c>
      <c r="H100" s="7">
        <v>502</v>
      </c>
      <c r="I100" s="7">
        <v>140</v>
      </c>
      <c r="J100" s="7">
        <v>0.85</v>
      </c>
      <c r="K100" s="7">
        <f t="shared" si="21"/>
        <v>53.337499999999999</v>
      </c>
      <c r="L100" s="7">
        <v>0</v>
      </c>
      <c r="M100" s="7">
        <f t="shared" si="22"/>
        <v>0</v>
      </c>
      <c r="N100" s="7">
        <v>0</v>
      </c>
      <c r="O100" s="7">
        <f t="shared" si="23"/>
        <v>0</v>
      </c>
      <c r="P100" s="7">
        <v>0</v>
      </c>
      <c r="Q100" s="7">
        <f t="shared" si="24"/>
        <v>0</v>
      </c>
      <c r="R100" s="7">
        <v>0</v>
      </c>
      <c r="S100" s="7">
        <f t="shared" si="25"/>
        <v>0</v>
      </c>
      <c r="T100" s="7">
        <v>0</v>
      </c>
      <c r="U100" s="7">
        <f t="shared" si="26"/>
        <v>0</v>
      </c>
      <c r="V100" s="7">
        <v>0</v>
      </c>
      <c r="W100" s="7">
        <f t="shared" si="27"/>
        <v>0</v>
      </c>
      <c r="X100" s="7">
        <v>15.866666666666671</v>
      </c>
      <c r="Y100" s="7">
        <f t="shared" si="28"/>
        <v>995.63333333333355</v>
      </c>
      <c r="Z100" s="7">
        <v>0</v>
      </c>
      <c r="AA100" s="7">
        <f t="shared" si="29"/>
        <v>0</v>
      </c>
      <c r="AB100" s="7">
        <v>0</v>
      </c>
      <c r="AC100" s="7">
        <f t="shared" si="30"/>
        <v>0</v>
      </c>
      <c r="AD100" s="7">
        <v>0</v>
      </c>
      <c r="AE100" s="7">
        <f t="shared" si="31"/>
        <v>0</v>
      </c>
      <c r="AF100" s="7">
        <v>0</v>
      </c>
      <c r="AG100" s="7">
        <f t="shared" si="32"/>
        <v>0</v>
      </c>
      <c r="AH100" s="7">
        <v>8</v>
      </c>
      <c r="AI100" s="7">
        <f t="shared" si="33"/>
        <v>150.6</v>
      </c>
      <c r="AJ100" s="7">
        <v>0</v>
      </c>
      <c r="AK100" s="7">
        <f t="shared" si="34"/>
        <v>0</v>
      </c>
      <c r="AL100" s="7">
        <v>0</v>
      </c>
      <c r="AM100" s="7">
        <f t="shared" si="35"/>
        <v>0</v>
      </c>
      <c r="AN100" s="7">
        <v>0</v>
      </c>
      <c r="AO100" s="7">
        <f t="shared" si="36"/>
        <v>0</v>
      </c>
      <c r="AP100" s="7">
        <v>0</v>
      </c>
      <c r="AQ100" s="7">
        <f t="shared" si="37"/>
        <v>0</v>
      </c>
      <c r="AR100" s="7">
        <f t="shared" si="38"/>
        <v>8260.8958333333339</v>
      </c>
      <c r="AS100" s="7">
        <v>0</v>
      </c>
      <c r="AT100" s="7">
        <v>0</v>
      </c>
      <c r="AU100" s="7">
        <f t="shared" si="39"/>
        <v>8260.8958333333339</v>
      </c>
      <c r="AV100" s="7">
        <v>308.8</v>
      </c>
      <c r="AW100" s="7">
        <v>0</v>
      </c>
      <c r="AX100" s="7">
        <v>75</v>
      </c>
      <c r="AY100" s="7">
        <v>0</v>
      </c>
      <c r="AZ100" s="7">
        <v>311.48</v>
      </c>
      <c r="BA100" s="7">
        <v>176.46</v>
      </c>
      <c r="BB100" s="7">
        <v>0</v>
      </c>
      <c r="BC100" s="7">
        <v>0</v>
      </c>
      <c r="BD100" s="7">
        <v>309.16000000000003</v>
      </c>
      <c r="BE100" s="7">
        <v>0</v>
      </c>
      <c r="BF100" s="7">
        <v>0</v>
      </c>
      <c r="BG100" s="7">
        <f t="shared" si="40"/>
        <v>7079.9958333333343</v>
      </c>
      <c r="BI100" s="7">
        <f t="shared" si="41"/>
        <v>8260.8958333333339</v>
      </c>
      <c r="BJ100" s="7">
        <v>636.20000000000005</v>
      </c>
    </row>
    <row r="101" spans="1:62" x14ac:dyDescent="0.25">
      <c r="A101">
        <v>95</v>
      </c>
      <c r="B101" t="s">
        <v>281</v>
      </c>
      <c r="C101" t="s">
        <v>93</v>
      </c>
      <c r="D101" s="7" t="s">
        <v>191</v>
      </c>
      <c r="E101" s="7">
        <v>14</v>
      </c>
      <c r="F101" s="7">
        <v>0</v>
      </c>
      <c r="G101" s="7">
        <v>0</v>
      </c>
      <c r="H101" s="7">
        <v>502</v>
      </c>
      <c r="I101" s="7">
        <v>140</v>
      </c>
      <c r="J101" s="7">
        <v>0</v>
      </c>
      <c r="K101" s="7">
        <f t="shared" si="21"/>
        <v>0</v>
      </c>
      <c r="L101" s="7">
        <v>0</v>
      </c>
      <c r="M101" s="7">
        <f t="shared" si="22"/>
        <v>0</v>
      </c>
      <c r="N101" s="7">
        <v>0</v>
      </c>
      <c r="O101" s="7">
        <f t="shared" si="23"/>
        <v>0</v>
      </c>
      <c r="P101" s="7">
        <v>4.7833333333333332</v>
      </c>
      <c r="Q101" s="7">
        <f t="shared" si="24"/>
        <v>375.19270833333331</v>
      </c>
      <c r="R101" s="7">
        <v>0</v>
      </c>
      <c r="S101" s="7">
        <f t="shared" si="25"/>
        <v>0</v>
      </c>
      <c r="T101" s="7">
        <v>0</v>
      </c>
      <c r="U101" s="7">
        <f t="shared" si="26"/>
        <v>0</v>
      </c>
      <c r="V101" s="7">
        <v>0</v>
      </c>
      <c r="W101" s="7">
        <f t="shared" si="27"/>
        <v>0</v>
      </c>
      <c r="X101" s="7">
        <v>16</v>
      </c>
      <c r="Y101" s="7">
        <f t="shared" si="28"/>
        <v>1004</v>
      </c>
      <c r="Z101" s="7">
        <v>0</v>
      </c>
      <c r="AA101" s="7">
        <f t="shared" si="29"/>
        <v>0</v>
      </c>
      <c r="AB101" s="7">
        <v>0</v>
      </c>
      <c r="AC101" s="7">
        <f t="shared" si="30"/>
        <v>0</v>
      </c>
      <c r="AD101" s="7">
        <v>0</v>
      </c>
      <c r="AE101" s="7">
        <f t="shared" si="31"/>
        <v>0</v>
      </c>
      <c r="AF101" s="7">
        <v>0</v>
      </c>
      <c r="AG101" s="7">
        <f t="shared" si="32"/>
        <v>0</v>
      </c>
      <c r="AH101" s="7">
        <v>8</v>
      </c>
      <c r="AI101" s="7">
        <f t="shared" si="33"/>
        <v>150.6</v>
      </c>
      <c r="AJ101" s="7">
        <v>0</v>
      </c>
      <c r="AK101" s="7">
        <f t="shared" si="34"/>
        <v>0</v>
      </c>
      <c r="AL101" s="7">
        <v>0</v>
      </c>
      <c r="AM101" s="7">
        <f t="shared" si="35"/>
        <v>0</v>
      </c>
      <c r="AN101" s="7">
        <v>0</v>
      </c>
      <c r="AO101" s="7">
        <f t="shared" si="36"/>
        <v>0</v>
      </c>
      <c r="AP101" s="7">
        <v>0</v>
      </c>
      <c r="AQ101" s="7">
        <f t="shared" si="37"/>
        <v>0</v>
      </c>
      <c r="AR101" s="7">
        <f t="shared" si="38"/>
        <v>8697.7927083333325</v>
      </c>
      <c r="AS101" s="7">
        <v>0</v>
      </c>
      <c r="AT101" s="7">
        <v>0</v>
      </c>
      <c r="AU101" s="7">
        <f t="shared" si="39"/>
        <v>8697.7927083333325</v>
      </c>
      <c r="AV101" s="7">
        <v>327</v>
      </c>
      <c r="AW101" s="7">
        <v>0</v>
      </c>
      <c r="AX101" s="7">
        <v>75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175</v>
      </c>
      <c r="BF101" s="7">
        <v>0</v>
      </c>
      <c r="BG101" s="7">
        <f t="shared" si="40"/>
        <v>8120.7927083333325</v>
      </c>
      <c r="BI101" s="7">
        <f t="shared" si="41"/>
        <v>8697.7927083333325</v>
      </c>
      <c r="BJ101" s="7">
        <v>636.20000000000005</v>
      </c>
    </row>
    <row r="102" spans="1:62" x14ac:dyDescent="0.25">
      <c r="A102">
        <v>96</v>
      </c>
      <c r="B102" t="s">
        <v>282</v>
      </c>
      <c r="C102" t="s">
        <v>283</v>
      </c>
      <c r="D102" s="7" t="s">
        <v>204</v>
      </c>
      <c r="E102" s="7">
        <v>0</v>
      </c>
      <c r="F102" s="7">
        <v>0</v>
      </c>
      <c r="G102" s="7">
        <v>0</v>
      </c>
      <c r="H102" s="7">
        <v>502</v>
      </c>
      <c r="I102" s="7">
        <v>0</v>
      </c>
      <c r="J102" s="7">
        <v>0</v>
      </c>
      <c r="K102" s="7">
        <f t="shared" si="21"/>
        <v>0</v>
      </c>
      <c r="L102" s="7">
        <v>0</v>
      </c>
      <c r="M102" s="7">
        <f t="shared" si="22"/>
        <v>0</v>
      </c>
      <c r="N102" s="7">
        <v>0</v>
      </c>
      <c r="O102" s="7">
        <f t="shared" si="23"/>
        <v>0</v>
      </c>
      <c r="P102" s="7">
        <v>0</v>
      </c>
      <c r="Q102" s="7">
        <f t="shared" si="24"/>
        <v>0</v>
      </c>
      <c r="R102" s="7">
        <v>0</v>
      </c>
      <c r="S102" s="7">
        <f t="shared" si="25"/>
        <v>0</v>
      </c>
      <c r="T102" s="7">
        <v>0</v>
      </c>
      <c r="U102" s="7">
        <f t="shared" si="26"/>
        <v>0</v>
      </c>
      <c r="V102" s="7">
        <v>0</v>
      </c>
      <c r="W102" s="7">
        <f t="shared" si="27"/>
        <v>0</v>
      </c>
      <c r="X102" s="7">
        <v>0</v>
      </c>
      <c r="Y102" s="7">
        <f t="shared" si="28"/>
        <v>0</v>
      </c>
      <c r="Z102" s="7">
        <v>0</v>
      </c>
      <c r="AA102" s="7">
        <f t="shared" si="29"/>
        <v>0</v>
      </c>
      <c r="AB102" s="7">
        <v>0</v>
      </c>
      <c r="AC102" s="7">
        <f t="shared" si="30"/>
        <v>0</v>
      </c>
      <c r="AD102" s="7">
        <v>0</v>
      </c>
      <c r="AE102" s="7">
        <f t="shared" si="31"/>
        <v>0</v>
      </c>
      <c r="AF102" s="7">
        <v>0</v>
      </c>
      <c r="AG102" s="7">
        <f t="shared" si="32"/>
        <v>0</v>
      </c>
      <c r="AH102" s="7">
        <v>0</v>
      </c>
      <c r="AI102" s="7">
        <f t="shared" si="33"/>
        <v>0</v>
      </c>
      <c r="AJ102" s="7">
        <v>0</v>
      </c>
      <c r="AK102" s="7">
        <f t="shared" si="34"/>
        <v>0</v>
      </c>
      <c r="AL102" s="7">
        <v>0</v>
      </c>
      <c r="AM102" s="7">
        <f t="shared" si="35"/>
        <v>0</v>
      </c>
      <c r="AN102" s="7">
        <v>0</v>
      </c>
      <c r="AO102" s="7">
        <f t="shared" si="36"/>
        <v>0</v>
      </c>
      <c r="AP102" s="7">
        <v>0</v>
      </c>
      <c r="AQ102" s="7">
        <f t="shared" si="37"/>
        <v>0</v>
      </c>
      <c r="AR102" s="7">
        <f t="shared" si="38"/>
        <v>0</v>
      </c>
      <c r="AS102" s="7">
        <v>0</v>
      </c>
      <c r="AT102" s="7">
        <v>0</v>
      </c>
      <c r="AU102" s="7">
        <f t="shared" si="39"/>
        <v>0</v>
      </c>
      <c r="AV102" s="7">
        <v>0</v>
      </c>
      <c r="AW102" s="7">
        <v>0</v>
      </c>
      <c r="AX102" s="7">
        <v>100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f t="shared" si="40"/>
        <v>-100</v>
      </c>
      <c r="BI102" s="7">
        <f t="shared" si="41"/>
        <v>0</v>
      </c>
      <c r="BJ102" s="7">
        <v>0</v>
      </c>
    </row>
    <row r="103" spans="1:62" x14ac:dyDescent="0.25">
      <c r="A103">
        <v>97</v>
      </c>
      <c r="B103" t="s">
        <v>284</v>
      </c>
      <c r="C103">
        <v>0</v>
      </c>
      <c r="D103" s="7" t="s">
        <v>146</v>
      </c>
      <c r="E103" s="7">
        <v>13</v>
      </c>
      <c r="F103" s="7">
        <v>1</v>
      </c>
      <c r="G103" s="7">
        <v>512</v>
      </c>
      <c r="H103" s="7">
        <v>502</v>
      </c>
      <c r="I103" s="7">
        <v>130</v>
      </c>
      <c r="J103" s="7">
        <v>1.666666666666667E-2</v>
      </c>
      <c r="K103" s="7">
        <f t="shared" si="21"/>
        <v>1.0458333333333336</v>
      </c>
      <c r="L103" s="7">
        <v>0</v>
      </c>
      <c r="M103" s="7">
        <f t="shared" si="22"/>
        <v>0</v>
      </c>
      <c r="N103" s="7">
        <v>0</v>
      </c>
      <c r="O103" s="7">
        <f t="shared" si="23"/>
        <v>0</v>
      </c>
      <c r="P103" s="7">
        <v>0</v>
      </c>
      <c r="Q103" s="7">
        <f t="shared" si="24"/>
        <v>0</v>
      </c>
      <c r="R103" s="7">
        <v>0</v>
      </c>
      <c r="S103" s="7">
        <f t="shared" si="25"/>
        <v>0</v>
      </c>
      <c r="T103" s="7">
        <v>0</v>
      </c>
      <c r="U103" s="7">
        <f t="shared" si="26"/>
        <v>0</v>
      </c>
      <c r="V103" s="7">
        <v>0</v>
      </c>
      <c r="W103" s="7">
        <f t="shared" si="27"/>
        <v>0</v>
      </c>
      <c r="X103" s="7">
        <v>16</v>
      </c>
      <c r="Y103" s="7">
        <f t="shared" si="28"/>
        <v>1004</v>
      </c>
      <c r="Z103" s="7">
        <v>0</v>
      </c>
      <c r="AA103" s="7">
        <f t="shared" si="29"/>
        <v>0</v>
      </c>
      <c r="AB103" s="7">
        <v>0</v>
      </c>
      <c r="AC103" s="7">
        <f t="shared" si="30"/>
        <v>0</v>
      </c>
      <c r="AD103" s="7">
        <v>0</v>
      </c>
      <c r="AE103" s="7">
        <f t="shared" si="31"/>
        <v>0</v>
      </c>
      <c r="AF103" s="7">
        <v>0</v>
      </c>
      <c r="AG103" s="7">
        <f t="shared" si="32"/>
        <v>0</v>
      </c>
      <c r="AH103" s="7">
        <v>8</v>
      </c>
      <c r="AI103" s="7">
        <f t="shared" si="33"/>
        <v>150.6</v>
      </c>
      <c r="AJ103" s="7">
        <v>0</v>
      </c>
      <c r="AK103" s="7">
        <f t="shared" si="34"/>
        <v>0</v>
      </c>
      <c r="AL103" s="7">
        <v>0</v>
      </c>
      <c r="AM103" s="7">
        <f t="shared" si="35"/>
        <v>0</v>
      </c>
      <c r="AN103" s="7">
        <v>0</v>
      </c>
      <c r="AO103" s="7">
        <f t="shared" si="36"/>
        <v>0</v>
      </c>
      <c r="AP103" s="7">
        <v>0</v>
      </c>
      <c r="AQ103" s="7">
        <f t="shared" si="37"/>
        <v>0</v>
      </c>
      <c r="AR103" s="7">
        <f t="shared" si="38"/>
        <v>8321.5541666666668</v>
      </c>
      <c r="AS103" s="7">
        <v>0</v>
      </c>
      <c r="AT103" s="7">
        <v>150.6</v>
      </c>
      <c r="AU103" s="7">
        <f t="shared" si="39"/>
        <v>8472.1541666666672</v>
      </c>
      <c r="AV103" s="7">
        <v>308.8</v>
      </c>
      <c r="AW103" s="7">
        <v>0</v>
      </c>
      <c r="AX103" s="7">
        <v>75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f t="shared" si="40"/>
        <v>8088.354166666667</v>
      </c>
      <c r="BI103" s="7">
        <f t="shared" si="41"/>
        <v>8321.5541666666668</v>
      </c>
      <c r="BJ103" s="7">
        <v>636.20000000000005</v>
      </c>
    </row>
    <row r="104" spans="1:62" x14ac:dyDescent="0.25">
      <c r="A104">
        <v>98</v>
      </c>
      <c r="B104" t="s">
        <v>285</v>
      </c>
      <c r="C104" t="s">
        <v>286</v>
      </c>
      <c r="D104" s="7" t="s">
        <v>191</v>
      </c>
      <c r="E104" s="7">
        <v>11</v>
      </c>
      <c r="F104" s="7">
        <v>3</v>
      </c>
      <c r="G104" s="7">
        <v>1536</v>
      </c>
      <c r="H104" s="7">
        <v>502</v>
      </c>
      <c r="I104" s="7">
        <v>110</v>
      </c>
      <c r="J104" s="7">
        <v>0.26666666666666672</v>
      </c>
      <c r="K104" s="7">
        <f t="shared" si="21"/>
        <v>16.733333333333338</v>
      </c>
      <c r="L104" s="7">
        <v>0</v>
      </c>
      <c r="M104" s="7">
        <f t="shared" si="22"/>
        <v>0</v>
      </c>
      <c r="N104" s="7">
        <v>0</v>
      </c>
      <c r="O104" s="7">
        <f t="shared" si="23"/>
        <v>0</v>
      </c>
      <c r="P104" s="7">
        <v>0</v>
      </c>
      <c r="Q104" s="7">
        <f t="shared" si="24"/>
        <v>0</v>
      </c>
      <c r="R104" s="7">
        <v>0</v>
      </c>
      <c r="S104" s="7">
        <f t="shared" si="25"/>
        <v>0</v>
      </c>
      <c r="T104" s="7">
        <v>0</v>
      </c>
      <c r="U104" s="7">
        <f t="shared" si="26"/>
        <v>0</v>
      </c>
      <c r="V104" s="7">
        <v>0</v>
      </c>
      <c r="W104" s="7">
        <f t="shared" si="27"/>
        <v>0</v>
      </c>
      <c r="X104" s="7">
        <v>16</v>
      </c>
      <c r="Y104" s="7">
        <f t="shared" si="28"/>
        <v>1004</v>
      </c>
      <c r="Z104" s="7">
        <v>0</v>
      </c>
      <c r="AA104" s="7">
        <f t="shared" si="29"/>
        <v>0</v>
      </c>
      <c r="AB104" s="7">
        <v>0</v>
      </c>
      <c r="AC104" s="7">
        <f t="shared" si="30"/>
        <v>0</v>
      </c>
      <c r="AD104" s="7">
        <v>0</v>
      </c>
      <c r="AE104" s="7">
        <f t="shared" si="31"/>
        <v>0</v>
      </c>
      <c r="AF104" s="7">
        <v>0</v>
      </c>
      <c r="AG104" s="7">
        <f t="shared" si="32"/>
        <v>0</v>
      </c>
      <c r="AH104" s="7">
        <v>0</v>
      </c>
      <c r="AI104" s="7">
        <f t="shared" si="33"/>
        <v>0</v>
      </c>
      <c r="AJ104" s="7">
        <v>0</v>
      </c>
      <c r="AK104" s="7">
        <f t="shared" si="34"/>
        <v>0</v>
      </c>
      <c r="AL104" s="7">
        <v>0</v>
      </c>
      <c r="AM104" s="7">
        <f t="shared" si="35"/>
        <v>0</v>
      </c>
      <c r="AN104" s="7">
        <v>0</v>
      </c>
      <c r="AO104" s="7">
        <f t="shared" si="36"/>
        <v>0</v>
      </c>
      <c r="AP104" s="7">
        <v>0</v>
      </c>
      <c r="AQ104" s="7">
        <f t="shared" si="37"/>
        <v>0</v>
      </c>
      <c r="AR104" s="7">
        <f t="shared" si="38"/>
        <v>8155.2666666666664</v>
      </c>
      <c r="AS104" s="7">
        <v>0</v>
      </c>
      <c r="AT104" s="7">
        <v>0</v>
      </c>
      <c r="AU104" s="7">
        <f t="shared" si="39"/>
        <v>8155.2666666666664</v>
      </c>
      <c r="AV104" s="7">
        <v>308.8</v>
      </c>
      <c r="AW104" s="7">
        <v>0</v>
      </c>
      <c r="AX104" s="7">
        <v>75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f t="shared" si="40"/>
        <v>7771.4666666666662</v>
      </c>
      <c r="BI104" s="7">
        <f t="shared" si="41"/>
        <v>8155.2666666666664</v>
      </c>
      <c r="BJ104" s="7">
        <v>599.29999999999995</v>
      </c>
    </row>
    <row r="105" spans="1:62" x14ac:dyDescent="0.25">
      <c r="A105">
        <v>99</v>
      </c>
      <c r="B105" t="s">
        <v>287</v>
      </c>
      <c r="C105" t="s">
        <v>288</v>
      </c>
      <c r="D105" s="7" t="s">
        <v>94</v>
      </c>
      <c r="E105" s="7">
        <v>12.5</v>
      </c>
      <c r="F105" s="7">
        <v>0</v>
      </c>
      <c r="G105" s="7">
        <v>0</v>
      </c>
      <c r="H105" s="7">
        <v>502</v>
      </c>
      <c r="I105" s="7">
        <v>125</v>
      </c>
      <c r="J105" s="7">
        <v>0.2</v>
      </c>
      <c r="K105" s="7">
        <f t="shared" si="21"/>
        <v>12.55</v>
      </c>
      <c r="L105" s="7">
        <v>0</v>
      </c>
      <c r="M105" s="7">
        <f t="shared" si="22"/>
        <v>0</v>
      </c>
      <c r="N105" s="7">
        <v>0</v>
      </c>
      <c r="O105" s="7">
        <f t="shared" si="23"/>
        <v>0</v>
      </c>
      <c r="P105" s="7">
        <v>0</v>
      </c>
      <c r="Q105" s="7">
        <f t="shared" si="24"/>
        <v>0</v>
      </c>
      <c r="R105" s="7">
        <v>0</v>
      </c>
      <c r="S105" s="7">
        <f t="shared" si="25"/>
        <v>0</v>
      </c>
      <c r="T105" s="7">
        <v>0</v>
      </c>
      <c r="U105" s="7">
        <f t="shared" si="26"/>
        <v>0</v>
      </c>
      <c r="V105" s="7">
        <v>0</v>
      </c>
      <c r="W105" s="7">
        <f t="shared" si="27"/>
        <v>0</v>
      </c>
      <c r="X105" s="7">
        <v>15.8</v>
      </c>
      <c r="Y105" s="7">
        <f t="shared" si="28"/>
        <v>991.45</v>
      </c>
      <c r="Z105" s="7">
        <v>0</v>
      </c>
      <c r="AA105" s="7">
        <f t="shared" si="29"/>
        <v>0</v>
      </c>
      <c r="AB105" s="7">
        <v>0</v>
      </c>
      <c r="AC105" s="7">
        <f t="shared" si="30"/>
        <v>0</v>
      </c>
      <c r="AD105" s="7">
        <v>0</v>
      </c>
      <c r="AE105" s="7">
        <f t="shared" si="31"/>
        <v>0</v>
      </c>
      <c r="AF105" s="7">
        <v>0</v>
      </c>
      <c r="AG105" s="7">
        <f t="shared" si="32"/>
        <v>0</v>
      </c>
      <c r="AH105" s="7">
        <v>8</v>
      </c>
      <c r="AI105" s="7">
        <f t="shared" si="33"/>
        <v>150.6</v>
      </c>
      <c r="AJ105" s="7">
        <v>0</v>
      </c>
      <c r="AK105" s="7">
        <f t="shared" si="34"/>
        <v>0</v>
      </c>
      <c r="AL105" s="7">
        <v>0</v>
      </c>
      <c r="AM105" s="7">
        <f t="shared" si="35"/>
        <v>0</v>
      </c>
      <c r="AN105" s="7">
        <v>0</v>
      </c>
      <c r="AO105" s="7">
        <f t="shared" si="36"/>
        <v>0</v>
      </c>
      <c r="AP105" s="7">
        <v>0</v>
      </c>
      <c r="AQ105" s="7">
        <f t="shared" si="37"/>
        <v>0</v>
      </c>
      <c r="AR105" s="7">
        <f t="shared" si="38"/>
        <v>7529.5</v>
      </c>
      <c r="AS105" s="7">
        <v>0</v>
      </c>
      <c r="AT105" s="7">
        <v>0</v>
      </c>
      <c r="AU105" s="7">
        <f t="shared" si="39"/>
        <v>7529.5</v>
      </c>
      <c r="AV105" s="7">
        <v>272.5</v>
      </c>
      <c r="AW105" s="7">
        <v>0</v>
      </c>
      <c r="AX105" s="7">
        <v>75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f t="shared" si="40"/>
        <v>7182</v>
      </c>
      <c r="BI105" s="7">
        <f t="shared" si="41"/>
        <v>7529.5</v>
      </c>
      <c r="BJ105" s="7">
        <v>562.5</v>
      </c>
    </row>
    <row r="106" spans="1:62" x14ac:dyDescent="0.25">
      <c r="A106">
        <v>100</v>
      </c>
      <c r="B106" t="s">
        <v>289</v>
      </c>
      <c r="C106" t="s">
        <v>290</v>
      </c>
      <c r="D106" s="7" t="s">
        <v>150</v>
      </c>
      <c r="E106" s="7">
        <v>14</v>
      </c>
      <c r="F106" s="7">
        <v>0</v>
      </c>
      <c r="G106" s="7">
        <v>0</v>
      </c>
      <c r="H106" s="7">
        <v>502</v>
      </c>
      <c r="I106" s="7">
        <v>140</v>
      </c>
      <c r="J106" s="7">
        <v>0.36666666666666659</v>
      </c>
      <c r="K106" s="7">
        <f t="shared" si="21"/>
        <v>23.008333333333329</v>
      </c>
      <c r="L106" s="7">
        <v>0</v>
      </c>
      <c r="M106" s="7">
        <f t="shared" si="22"/>
        <v>0</v>
      </c>
      <c r="N106" s="7">
        <v>0</v>
      </c>
      <c r="O106" s="7">
        <f t="shared" si="23"/>
        <v>0</v>
      </c>
      <c r="P106" s="7">
        <v>16</v>
      </c>
      <c r="Q106" s="7">
        <f t="shared" si="24"/>
        <v>1255</v>
      </c>
      <c r="R106" s="7">
        <v>0</v>
      </c>
      <c r="S106" s="7">
        <f t="shared" si="25"/>
        <v>0</v>
      </c>
      <c r="T106" s="7">
        <v>1</v>
      </c>
      <c r="U106" s="7">
        <f t="shared" si="26"/>
        <v>6.2750000000000004</v>
      </c>
      <c r="V106" s="7">
        <v>0</v>
      </c>
      <c r="W106" s="7">
        <f t="shared" si="27"/>
        <v>0</v>
      </c>
      <c r="X106" s="7">
        <v>8</v>
      </c>
      <c r="Y106" s="7">
        <f t="shared" si="28"/>
        <v>502</v>
      </c>
      <c r="Z106" s="7">
        <v>0</v>
      </c>
      <c r="AA106" s="7">
        <f t="shared" si="29"/>
        <v>0</v>
      </c>
      <c r="AB106" s="7">
        <v>0</v>
      </c>
      <c r="AC106" s="7">
        <f t="shared" si="30"/>
        <v>0</v>
      </c>
      <c r="AD106" s="7">
        <v>0</v>
      </c>
      <c r="AE106" s="7">
        <f t="shared" si="31"/>
        <v>0</v>
      </c>
      <c r="AF106" s="7">
        <v>0</v>
      </c>
      <c r="AG106" s="7">
        <f t="shared" si="32"/>
        <v>0</v>
      </c>
      <c r="AH106" s="7">
        <v>8</v>
      </c>
      <c r="AI106" s="7">
        <f t="shared" si="33"/>
        <v>150.6</v>
      </c>
      <c r="AJ106" s="7">
        <v>1</v>
      </c>
      <c r="AK106" s="7">
        <f t="shared" si="34"/>
        <v>106.0475</v>
      </c>
      <c r="AL106" s="7">
        <v>0</v>
      </c>
      <c r="AM106" s="7">
        <f t="shared" si="35"/>
        <v>0</v>
      </c>
      <c r="AN106" s="7">
        <v>0</v>
      </c>
      <c r="AO106" s="7">
        <f t="shared" si="36"/>
        <v>0</v>
      </c>
      <c r="AP106" s="7">
        <v>0</v>
      </c>
      <c r="AQ106" s="7">
        <f t="shared" si="37"/>
        <v>0</v>
      </c>
      <c r="AR106" s="7">
        <f t="shared" si="38"/>
        <v>9164.9141666666674</v>
      </c>
      <c r="AS106" s="7">
        <v>0</v>
      </c>
      <c r="AT106" s="7">
        <v>0</v>
      </c>
      <c r="AU106" s="7">
        <f t="shared" si="39"/>
        <v>9164.9141666666674</v>
      </c>
      <c r="AV106" s="7">
        <v>345.1</v>
      </c>
      <c r="AW106" s="7">
        <v>0</v>
      </c>
      <c r="AX106" s="7">
        <v>100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f t="shared" si="40"/>
        <v>8719.814166666667</v>
      </c>
      <c r="BI106" s="7">
        <f t="shared" si="41"/>
        <v>9164.9141666666674</v>
      </c>
      <c r="BJ106" s="7">
        <v>709.8</v>
      </c>
    </row>
    <row r="107" spans="1:62" x14ac:dyDescent="0.25">
      <c r="A107">
        <v>101</v>
      </c>
      <c r="B107" t="s">
        <v>291</v>
      </c>
      <c r="C107" t="s">
        <v>292</v>
      </c>
      <c r="D107" s="7" t="s">
        <v>167</v>
      </c>
      <c r="E107" s="7">
        <v>14</v>
      </c>
      <c r="F107" s="7">
        <v>0</v>
      </c>
      <c r="G107" s="7">
        <v>0</v>
      </c>
      <c r="H107" s="7">
        <v>502</v>
      </c>
      <c r="I107" s="7">
        <v>140</v>
      </c>
      <c r="J107" s="7">
        <v>0.3</v>
      </c>
      <c r="K107" s="7">
        <f t="shared" si="21"/>
        <v>18.824999999999999</v>
      </c>
      <c r="L107" s="7">
        <v>0</v>
      </c>
      <c r="M107" s="7">
        <f t="shared" si="22"/>
        <v>0</v>
      </c>
      <c r="N107" s="7">
        <v>0</v>
      </c>
      <c r="O107" s="7">
        <f t="shared" si="23"/>
        <v>0</v>
      </c>
      <c r="P107" s="7">
        <v>0</v>
      </c>
      <c r="Q107" s="7">
        <f t="shared" si="24"/>
        <v>0</v>
      </c>
      <c r="R107" s="7">
        <v>0</v>
      </c>
      <c r="S107" s="7">
        <f t="shared" si="25"/>
        <v>0</v>
      </c>
      <c r="T107" s="7">
        <v>0</v>
      </c>
      <c r="U107" s="7">
        <f t="shared" si="26"/>
        <v>0</v>
      </c>
      <c r="V107" s="7">
        <v>0</v>
      </c>
      <c r="W107" s="7">
        <f t="shared" si="27"/>
        <v>0</v>
      </c>
      <c r="X107" s="7">
        <v>8</v>
      </c>
      <c r="Y107" s="7">
        <f t="shared" si="28"/>
        <v>502</v>
      </c>
      <c r="Z107" s="7">
        <v>0</v>
      </c>
      <c r="AA107" s="7">
        <f t="shared" si="29"/>
        <v>0</v>
      </c>
      <c r="AB107" s="7">
        <v>0</v>
      </c>
      <c r="AC107" s="7">
        <f t="shared" si="30"/>
        <v>0</v>
      </c>
      <c r="AD107" s="7">
        <v>0</v>
      </c>
      <c r="AE107" s="7">
        <f t="shared" si="31"/>
        <v>0</v>
      </c>
      <c r="AF107" s="7">
        <v>0</v>
      </c>
      <c r="AG107" s="7">
        <f t="shared" si="32"/>
        <v>0</v>
      </c>
      <c r="AH107" s="7">
        <v>7.7</v>
      </c>
      <c r="AI107" s="7">
        <f t="shared" si="33"/>
        <v>144.95250000000001</v>
      </c>
      <c r="AJ107" s="7">
        <v>0</v>
      </c>
      <c r="AK107" s="7">
        <f t="shared" si="34"/>
        <v>0</v>
      </c>
      <c r="AL107" s="7">
        <v>0</v>
      </c>
      <c r="AM107" s="7">
        <f t="shared" si="35"/>
        <v>0</v>
      </c>
      <c r="AN107" s="7">
        <v>0</v>
      </c>
      <c r="AO107" s="7">
        <f t="shared" si="36"/>
        <v>0</v>
      </c>
      <c r="AP107" s="7">
        <v>0</v>
      </c>
      <c r="AQ107" s="7">
        <f t="shared" si="37"/>
        <v>0</v>
      </c>
      <c r="AR107" s="7">
        <f t="shared" si="38"/>
        <v>7796.1275000000005</v>
      </c>
      <c r="AS107" s="7">
        <v>0</v>
      </c>
      <c r="AT107" s="7">
        <v>0</v>
      </c>
      <c r="AU107" s="7">
        <f t="shared" si="39"/>
        <v>7796.1275000000005</v>
      </c>
      <c r="AV107" s="7">
        <v>308.8</v>
      </c>
      <c r="AW107" s="7">
        <v>0</v>
      </c>
      <c r="AX107" s="7">
        <v>75</v>
      </c>
      <c r="AY107" s="7">
        <v>0</v>
      </c>
      <c r="AZ107" s="7">
        <v>576.80999999999995</v>
      </c>
      <c r="BA107" s="7">
        <v>0</v>
      </c>
      <c r="BB107" s="7">
        <v>490</v>
      </c>
      <c r="BC107" s="7">
        <v>0</v>
      </c>
      <c r="BD107" s="7">
        <v>0</v>
      </c>
      <c r="BE107" s="7">
        <v>0</v>
      </c>
      <c r="BF107" s="7">
        <v>0</v>
      </c>
      <c r="BG107" s="7">
        <f t="shared" si="40"/>
        <v>6345.5175000000008</v>
      </c>
      <c r="BI107" s="7">
        <f t="shared" si="41"/>
        <v>7796.1275000000005</v>
      </c>
      <c r="BJ107" s="7">
        <v>636.20000000000005</v>
      </c>
    </row>
    <row r="108" spans="1:62" x14ac:dyDescent="0.25">
      <c r="A108">
        <v>102</v>
      </c>
      <c r="B108" t="s">
        <v>293</v>
      </c>
      <c r="C108" t="s">
        <v>93</v>
      </c>
      <c r="D108" s="7" t="s">
        <v>294</v>
      </c>
      <c r="E108" s="7">
        <v>12</v>
      </c>
      <c r="F108" s="7">
        <v>0</v>
      </c>
      <c r="G108" s="7">
        <v>0</v>
      </c>
      <c r="H108" s="7">
        <v>502</v>
      </c>
      <c r="I108" s="7">
        <v>120</v>
      </c>
      <c r="J108" s="7">
        <v>1.283333333333333</v>
      </c>
      <c r="K108" s="7">
        <f t="shared" si="21"/>
        <v>80.52916666666664</v>
      </c>
      <c r="L108" s="7">
        <v>0.48333333333333328</v>
      </c>
      <c r="M108" s="7">
        <f t="shared" si="22"/>
        <v>30.329166666666662</v>
      </c>
      <c r="N108" s="7">
        <v>0</v>
      </c>
      <c r="O108" s="7">
        <f t="shared" si="23"/>
        <v>0</v>
      </c>
      <c r="P108" s="7">
        <v>11</v>
      </c>
      <c r="Q108" s="7">
        <f t="shared" si="24"/>
        <v>862.8125</v>
      </c>
      <c r="R108" s="7">
        <v>0</v>
      </c>
      <c r="S108" s="7">
        <f t="shared" si="25"/>
        <v>0</v>
      </c>
      <c r="T108" s="7">
        <v>4</v>
      </c>
      <c r="U108" s="7">
        <f t="shared" si="26"/>
        <v>25.1</v>
      </c>
      <c r="V108" s="7">
        <v>0</v>
      </c>
      <c r="W108" s="7">
        <f t="shared" si="27"/>
        <v>0</v>
      </c>
      <c r="X108" s="7">
        <v>16</v>
      </c>
      <c r="Y108" s="7">
        <f t="shared" si="28"/>
        <v>1004</v>
      </c>
      <c r="Z108" s="7">
        <v>2</v>
      </c>
      <c r="AA108" s="7">
        <f t="shared" si="29"/>
        <v>326.3</v>
      </c>
      <c r="AB108" s="7">
        <v>0</v>
      </c>
      <c r="AC108" s="7">
        <f t="shared" si="30"/>
        <v>0</v>
      </c>
      <c r="AD108" s="7">
        <v>0</v>
      </c>
      <c r="AE108" s="7">
        <f t="shared" si="31"/>
        <v>0</v>
      </c>
      <c r="AF108" s="7">
        <v>1</v>
      </c>
      <c r="AG108" s="7">
        <f t="shared" si="32"/>
        <v>12.55</v>
      </c>
      <c r="AH108" s="7">
        <v>7.1</v>
      </c>
      <c r="AI108" s="7">
        <f t="shared" si="33"/>
        <v>133.6575</v>
      </c>
      <c r="AJ108" s="7">
        <v>0</v>
      </c>
      <c r="AK108" s="7">
        <f t="shared" si="34"/>
        <v>0</v>
      </c>
      <c r="AL108" s="7">
        <v>0</v>
      </c>
      <c r="AM108" s="7">
        <f t="shared" si="35"/>
        <v>0</v>
      </c>
      <c r="AN108" s="7">
        <v>0</v>
      </c>
      <c r="AO108" s="7">
        <f t="shared" si="36"/>
        <v>0</v>
      </c>
      <c r="AP108" s="7">
        <v>0</v>
      </c>
      <c r="AQ108" s="7">
        <f t="shared" si="37"/>
        <v>0</v>
      </c>
      <c r="AR108" s="7">
        <f t="shared" si="38"/>
        <v>8397.5616666666647</v>
      </c>
      <c r="AS108" s="7">
        <v>0</v>
      </c>
      <c r="AT108" s="7">
        <v>0</v>
      </c>
      <c r="AU108" s="7">
        <f t="shared" si="39"/>
        <v>8397.5616666666647</v>
      </c>
      <c r="AV108" s="7">
        <v>308.89999999999998</v>
      </c>
      <c r="AW108" s="7">
        <v>0</v>
      </c>
      <c r="AX108" s="7">
        <v>87.5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f t="shared" si="40"/>
        <v>8001.161666666665</v>
      </c>
      <c r="BI108" s="7">
        <f t="shared" si="41"/>
        <v>8397.5616666666647</v>
      </c>
      <c r="BJ108" s="7">
        <v>636.20000000000005</v>
      </c>
    </row>
    <row r="109" spans="1:62" x14ac:dyDescent="0.25">
      <c r="A109">
        <v>103</v>
      </c>
      <c r="B109" t="s">
        <v>295</v>
      </c>
      <c r="C109" t="s">
        <v>93</v>
      </c>
      <c r="D109" s="7" t="s">
        <v>247</v>
      </c>
      <c r="E109" s="7">
        <v>8</v>
      </c>
      <c r="F109" s="7">
        <v>0</v>
      </c>
      <c r="G109" s="7">
        <v>0</v>
      </c>
      <c r="H109" s="7">
        <v>502</v>
      </c>
      <c r="I109" s="7">
        <v>80</v>
      </c>
      <c r="J109" s="7">
        <v>0</v>
      </c>
      <c r="K109" s="7">
        <f t="shared" si="21"/>
        <v>0</v>
      </c>
      <c r="L109" s="7">
        <v>0</v>
      </c>
      <c r="M109" s="7">
        <f t="shared" si="22"/>
        <v>0</v>
      </c>
      <c r="N109" s="7">
        <v>0</v>
      </c>
      <c r="O109" s="7">
        <f t="shared" si="23"/>
        <v>0</v>
      </c>
      <c r="P109" s="7">
        <v>0</v>
      </c>
      <c r="Q109" s="7">
        <f t="shared" si="24"/>
        <v>0</v>
      </c>
      <c r="R109" s="7">
        <v>0</v>
      </c>
      <c r="S109" s="7">
        <f t="shared" si="25"/>
        <v>0</v>
      </c>
      <c r="T109" s="7">
        <v>0</v>
      </c>
      <c r="U109" s="7">
        <f t="shared" si="26"/>
        <v>0</v>
      </c>
      <c r="V109" s="7">
        <v>0</v>
      </c>
      <c r="W109" s="7">
        <f t="shared" si="27"/>
        <v>0</v>
      </c>
      <c r="X109" s="7">
        <v>0</v>
      </c>
      <c r="Y109" s="7">
        <f t="shared" si="28"/>
        <v>0</v>
      </c>
      <c r="Z109" s="7">
        <v>0</v>
      </c>
      <c r="AA109" s="7">
        <f t="shared" si="29"/>
        <v>0</v>
      </c>
      <c r="AB109" s="7">
        <v>0</v>
      </c>
      <c r="AC109" s="7">
        <f t="shared" si="30"/>
        <v>0</v>
      </c>
      <c r="AD109" s="7">
        <v>0</v>
      </c>
      <c r="AE109" s="7">
        <f t="shared" si="31"/>
        <v>0</v>
      </c>
      <c r="AF109" s="7">
        <v>0</v>
      </c>
      <c r="AG109" s="7">
        <f t="shared" si="32"/>
        <v>0</v>
      </c>
      <c r="AH109" s="7">
        <v>0</v>
      </c>
      <c r="AI109" s="7">
        <f t="shared" si="33"/>
        <v>0</v>
      </c>
      <c r="AJ109" s="7">
        <v>0</v>
      </c>
      <c r="AK109" s="7">
        <f t="shared" si="34"/>
        <v>0</v>
      </c>
      <c r="AL109" s="7">
        <v>0</v>
      </c>
      <c r="AM109" s="7">
        <f t="shared" si="35"/>
        <v>0</v>
      </c>
      <c r="AN109" s="7">
        <v>0</v>
      </c>
      <c r="AO109" s="7">
        <f t="shared" si="36"/>
        <v>0</v>
      </c>
      <c r="AP109" s="7">
        <v>0</v>
      </c>
      <c r="AQ109" s="7">
        <f t="shared" si="37"/>
        <v>0</v>
      </c>
      <c r="AR109" s="7">
        <f t="shared" si="38"/>
        <v>4096</v>
      </c>
      <c r="AS109" s="7">
        <v>0</v>
      </c>
      <c r="AT109" s="7">
        <v>0</v>
      </c>
      <c r="AU109" s="7">
        <f t="shared" si="39"/>
        <v>4096</v>
      </c>
      <c r="AV109" s="7">
        <v>145.4</v>
      </c>
      <c r="AW109" s="7">
        <v>0</v>
      </c>
      <c r="AX109" s="7">
        <v>25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175</v>
      </c>
      <c r="BG109" s="7">
        <f t="shared" si="40"/>
        <v>3750.6</v>
      </c>
      <c r="BI109" s="7">
        <f t="shared" si="41"/>
        <v>4096</v>
      </c>
      <c r="BJ109" s="7">
        <v>304.7</v>
      </c>
    </row>
    <row r="110" spans="1:62" x14ac:dyDescent="0.25">
      <c r="A110">
        <v>104</v>
      </c>
      <c r="B110" t="s">
        <v>296</v>
      </c>
      <c r="C110" t="s">
        <v>297</v>
      </c>
      <c r="D110" s="7" t="s">
        <v>125</v>
      </c>
      <c r="E110" s="7">
        <v>14</v>
      </c>
      <c r="F110" s="7">
        <v>0</v>
      </c>
      <c r="G110" s="7">
        <v>0</v>
      </c>
      <c r="H110" s="7">
        <v>502</v>
      </c>
      <c r="I110" s="7">
        <v>140</v>
      </c>
      <c r="J110" s="7">
        <v>1.033333333333333</v>
      </c>
      <c r="K110" s="7">
        <f t="shared" si="21"/>
        <v>64.84166666666664</v>
      </c>
      <c r="L110" s="7">
        <v>1</v>
      </c>
      <c r="M110" s="7">
        <f t="shared" si="22"/>
        <v>62.75</v>
      </c>
      <c r="N110" s="7">
        <v>0</v>
      </c>
      <c r="O110" s="7">
        <f t="shared" si="23"/>
        <v>0</v>
      </c>
      <c r="P110" s="7">
        <v>0</v>
      </c>
      <c r="Q110" s="7">
        <f t="shared" si="24"/>
        <v>0</v>
      </c>
      <c r="R110" s="7">
        <v>0</v>
      </c>
      <c r="S110" s="7">
        <f t="shared" si="25"/>
        <v>0</v>
      </c>
      <c r="T110" s="7">
        <v>0</v>
      </c>
      <c r="U110" s="7">
        <f t="shared" si="26"/>
        <v>0</v>
      </c>
      <c r="V110" s="7">
        <v>0</v>
      </c>
      <c r="W110" s="7">
        <f t="shared" si="27"/>
        <v>0</v>
      </c>
      <c r="X110" s="7">
        <v>15.83333333333333</v>
      </c>
      <c r="Y110" s="7">
        <f t="shared" si="28"/>
        <v>993.54166666666652</v>
      </c>
      <c r="Z110" s="7">
        <v>0</v>
      </c>
      <c r="AA110" s="7">
        <f t="shared" si="29"/>
        <v>0</v>
      </c>
      <c r="AB110" s="7">
        <v>0</v>
      </c>
      <c r="AC110" s="7">
        <f t="shared" si="30"/>
        <v>0</v>
      </c>
      <c r="AD110" s="7">
        <v>0</v>
      </c>
      <c r="AE110" s="7">
        <f t="shared" si="31"/>
        <v>0</v>
      </c>
      <c r="AF110" s="7">
        <v>0</v>
      </c>
      <c r="AG110" s="7">
        <f t="shared" si="32"/>
        <v>0</v>
      </c>
      <c r="AH110" s="7">
        <v>8</v>
      </c>
      <c r="AI110" s="7">
        <f t="shared" si="33"/>
        <v>150.6</v>
      </c>
      <c r="AJ110" s="7">
        <v>0</v>
      </c>
      <c r="AK110" s="7">
        <f t="shared" si="34"/>
        <v>0</v>
      </c>
      <c r="AL110" s="7">
        <v>0</v>
      </c>
      <c r="AM110" s="7">
        <f t="shared" si="35"/>
        <v>0</v>
      </c>
      <c r="AN110" s="7">
        <v>0</v>
      </c>
      <c r="AO110" s="7">
        <f t="shared" si="36"/>
        <v>0</v>
      </c>
      <c r="AP110" s="7">
        <v>0</v>
      </c>
      <c r="AQ110" s="7">
        <f t="shared" si="37"/>
        <v>0</v>
      </c>
      <c r="AR110" s="7">
        <f t="shared" si="38"/>
        <v>8184.5500000000011</v>
      </c>
      <c r="AS110" s="7">
        <v>0</v>
      </c>
      <c r="AT110" s="7">
        <v>0</v>
      </c>
      <c r="AU110" s="7">
        <f t="shared" si="39"/>
        <v>8184.5500000000011</v>
      </c>
      <c r="AV110" s="7">
        <v>308.8</v>
      </c>
      <c r="AW110" s="7">
        <v>0</v>
      </c>
      <c r="AX110" s="7">
        <v>75</v>
      </c>
      <c r="AY110" s="7">
        <v>0</v>
      </c>
      <c r="AZ110" s="7">
        <v>311.48</v>
      </c>
      <c r="BA110" s="7">
        <v>224.16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f t="shared" si="40"/>
        <v>7265.1100000000015</v>
      </c>
      <c r="BI110" s="7">
        <f t="shared" si="41"/>
        <v>8184.5500000000011</v>
      </c>
      <c r="BJ110" s="7">
        <v>599.29999999999995</v>
      </c>
    </row>
    <row r="111" spans="1:62" x14ac:dyDescent="0.25">
      <c r="A111">
        <v>105</v>
      </c>
      <c r="B111" t="s">
        <v>298</v>
      </c>
      <c r="C111" t="s">
        <v>93</v>
      </c>
      <c r="D111" s="7" t="s">
        <v>294</v>
      </c>
      <c r="E111" s="7">
        <v>14</v>
      </c>
      <c r="F111" s="7">
        <v>0</v>
      </c>
      <c r="G111" s="7">
        <v>0</v>
      </c>
      <c r="H111" s="7">
        <v>502</v>
      </c>
      <c r="I111" s="7">
        <v>140</v>
      </c>
      <c r="J111" s="7">
        <v>1.4</v>
      </c>
      <c r="K111" s="7">
        <f t="shared" si="21"/>
        <v>87.85</v>
      </c>
      <c r="L111" s="7">
        <v>0</v>
      </c>
      <c r="M111" s="7">
        <f t="shared" si="22"/>
        <v>0</v>
      </c>
      <c r="N111" s="7">
        <v>0</v>
      </c>
      <c r="O111" s="7">
        <f t="shared" si="23"/>
        <v>0</v>
      </c>
      <c r="P111" s="7">
        <v>15</v>
      </c>
      <c r="Q111" s="7">
        <f t="shared" si="24"/>
        <v>1176.5625</v>
      </c>
      <c r="R111" s="7">
        <v>0</v>
      </c>
      <c r="S111" s="7">
        <f t="shared" si="25"/>
        <v>0</v>
      </c>
      <c r="T111" s="7">
        <v>5</v>
      </c>
      <c r="U111" s="7">
        <f t="shared" si="26"/>
        <v>31.375</v>
      </c>
      <c r="V111" s="7">
        <v>0</v>
      </c>
      <c r="W111" s="7">
        <f t="shared" si="27"/>
        <v>0</v>
      </c>
      <c r="X111" s="7">
        <v>8</v>
      </c>
      <c r="Y111" s="7">
        <f t="shared" si="28"/>
        <v>502</v>
      </c>
      <c r="Z111" s="7">
        <v>0</v>
      </c>
      <c r="AA111" s="7">
        <f t="shared" si="29"/>
        <v>0</v>
      </c>
      <c r="AB111" s="7">
        <v>0</v>
      </c>
      <c r="AC111" s="7">
        <f t="shared" si="30"/>
        <v>0</v>
      </c>
      <c r="AD111" s="7">
        <v>0</v>
      </c>
      <c r="AE111" s="7">
        <f t="shared" si="31"/>
        <v>0</v>
      </c>
      <c r="AF111" s="7">
        <v>0</v>
      </c>
      <c r="AG111" s="7">
        <f t="shared" si="32"/>
        <v>0</v>
      </c>
      <c r="AH111" s="7">
        <v>7.666666666666667</v>
      </c>
      <c r="AI111" s="7">
        <f t="shared" si="33"/>
        <v>144.32499999999999</v>
      </c>
      <c r="AJ111" s="7">
        <v>0</v>
      </c>
      <c r="AK111" s="7">
        <f t="shared" si="34"/>
        <v>0</v>
      </c>
      <c r="AL111" s="7">
        <v>0</v>
      </c>
      <c r="AM111" s="7">
        <f t="shared" si="35"/>
        <v>0</v>
      </c>
      <c r="AN111" s="7">
        <v>0</v>
      </c>
      <c r="AO111" s="7">
        <f t="shared" si="36"/>
        <v>0</v>
      </c>
      <c r="AP111" s="7">
        <v>0</v>
      </c>
      <c r="AQ111" s="7">
        <f t="shared" si="37"/>
        <v>0</v>
      </c>
      <c r="AR111" s="7">
        <f t="shared" si="38"/>
        <v>8934.4125000000004</v>
      </c>
      <c r="AS111" s="7">
        <v>0</v>
      </c>
      <c r="AT111" s="7">
        <v>0</v>
      </c>
      <c r="AU111" s="7">
        <f t="shared" si="39"/>
        <v>8934.4125000000004</v>
      </c>
      <c r="AV111" s="7">
        <v>327</v>
      </c>
      <c r="AW111" s="7">
        <v>0</v>
      </c>
      <c r="AX111" s="7">
        <v>100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f t="shared" si="40"/>
        <v>8507.4125000000004</v>
      </c>
      <c r="BI111" s="7">
        <f t="shared" si="41"/>
        <v>8934.4125000000004</v>
      </c>
      <c r="BJ111" s="7">
        <v>709.8</v>
      </c>
    </row>
    <row r="112" spans="1:62" x14ac:dyDescent="0.25">
      <c r="A112">
        <v>106</v>
      </c>
      <c r="B112" t="s">
        <v>299</v>
      </c>
      <c r="C112" t="s">
        <v>300</v>
      </c>
      <c r="D112" s="7" t="s">
        <v>167</v>
      </c>
      <c r="E112" s="7">
        <v>14</v>
      </c>
      <c r="F112" s="7">
        <v>0</v>
      </c>
      <c r="G112" s="7">
        <v>0</v>
      </c>
      <c r="H112" s="7">
        <v>502</v>
      </c>
      <c r="I112" s="7">
        <v>140</v>
      </c>
      <c r="J112" s="7">
        <v>0</v>
      </c>
      <c r="K112" s="7">
        <f t="shared" si="21"/>
        <v>0</v>
      </c>
      <c r="L112" s="7">
        <v>0</v>
      </c>
      <c r="M112" s="7">
        <f t="shared" si="22"/>
        <v>0</v>
      </c>
      <c r="N112" s="7">
        <v>0</v>
      </c>
      <c r="O112" s="7">
        <f t="shared" si="23"/>
        <v>0</v>
      </c>
      <c r="P112" s="7">
        <v>0</v>
      </c>
      <c r="Q112" s="7">
        <f t="shared" si="24"/>
        <v>0</v>
      </c>
      <c r="R112" s="7">
        <v>0</v>
      </c>
      <c r="S112" s="7">
        <f t="shared" si="25"/>
        <v>0</v>
      </c>
      <c r="T112" s="7">
        <v>0</v>
      </c>
      <c r="U112" s="7">
        <f t="shared" si="26"/>
        <v>0</v>
      </c>
      <c r="V112" s="7">
        <v>0</v>
      </c>
      <c r="W112" s="7">
        <f t="shared" si="27"/>
        <v>0</v>
      </c>
      <c r="X112" s="7">
        <v>16</v>
      </c>
      <c r="Y112" s="7">
        <f t="shared" si="28"/>
        <v>1004</v>
      </c>
      <c r="Z112" s="7">
        <v>0</v>
      </c>
      <c r="AA112" s="7">
        <f t="shared" si="29"/>
        <v>0</v>
      </c>
      <c r="AB112" s="7">
        <v>0</v>
      </c>
      <c r="AC112" s="7">
        <f t="shared" si="30"/>
        <v>0</v>
      </c>
      <c r="AD112" s="7">
        <v>0</v>
      </c>
      <c r="AE112" s="7">
        <f t="shared" si="31"/>
        <v>0</v>
      </c>
      <c r="AF112" s="7">
        <v>0</v>
      </c>
      <c r="AG112" s="7">
        <f t="shared" si="32"/>
        <v>0</v>
      </c>
      <c r="AH112" s="7">
        <v>8</v>
      </c>
      <c r="AI112" s="7">
        <f t="shared" si="33"/>
        <v>150.6</v>
      </c>
      <c r="AJ112" s="7">
        <v>0</v>
      </c>
      <c r="AK112" s="7">
        <f t="shared" si="34"/>
        <v>0</v>
      </c>
      <c r="AL112" s="7">
        <v>0</v>
      </c>
      <c r="AM112" s="7">
        <f t="shared" si="35"/>
        <v>0</v>
      </c>
      <c r="AN112" s="7">
        <v>0</v>
      </c>
      <c r="AO112" s="7">
        <f t="shared" si="36"/>
        <v>0</v>
      </c>
      <c r="AP112" s="7">
        <v>0</v>
      </c>
      <c r="AQ112" s="7">
        <f t="shared" si="37"/>
        <v>0</v>
      </c>
      <c r="AR112" s="7">
        <f t="shared" si="38"/>
        <v>8322.6</v>
      </c>
      <c r="AS112" s="7">
        <v>0</v>
      </c>
      <c r="AT112" s="7">
        <v>0</v>
      </c>
      <c r="AU112" s="7">
        <f t="shared" si="39"/>
        <v>8322.6</v>
      </c>
      <c r="AV112" s="7">
        <v>308.8</v>
      </c>
      <c r="AW112" s="7">
        <v>0</v>
      </c>
      <c r="AX112" s="7">
        <v>75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175</v>
      </c>
      <c r="BG112" s="7">
        <f t="shared" si="40"/>
        <v>7763.8</v>
      </c>
      <c r="BI112" s="7">
        <f t="shared" si="41"/>
        <v>8322.6</v>
      </c>
      <c r="BJ112" s="7">
        <v>636.20000000000005</v>
      </c>
    </row>
    <row r="113" spans="1:62" x14ac:dyDescent="0.25">
      <c r="A113">
        <v>107</v>
      </c>
      <c r="B113" t="s">
        <v>301</v>
      </c>
      <c r="C113" t="s">
        <v>302</v>
      </c>
      <c r="D113" s="7" t="s">
        <v>227</v>
      </c>
      <c r="E113" s="7">
        <v>13.5</v>
      </c>
      <c r="F113" s="7">
        <v>0</v>
      </c>
      <c r="G113" s="7">
        <v>0</v>
      </c>
      <c r="H113" s="7">
        <v>502</v>
      </c>
      <c r="I113" s="7">
        <v>135</v>
      </c>
      <c r="J113" s="7">
        <v>0.38333333333333341</v>
      </c>
      <c r="K113" s="7">
        <f t="shared" si="21"/>
        <v>24.054166666666671</v>
      </c>
      <c r="L113" s="7">
        <v>0.8833333333333333</v>
      </c>
      <c r="M113" s="7">
        <f t="shared" si="22"/>
        <v>55.429166666666667</v>
      </c>
      <c r="N113" s="7">
        <v>0</v>
      </c>
      <c r="O113" s="7">
        <f t="shared" si="23"/>
        <v>0</v>
      </c>
      <c r="P113" s="7">
        <v>20</v>
      </c>
      <c r="Q113" s="7">
        <f t="shared" si="24"/>
        <v>1568.75</v>
      </c>
      <c r="R113" s="7">
        <v>0</v>
      </c>
      <c r="S113" s="7">
        <f t="shared" si="25"/>
        <v>0</v>
      </c>
      <c r="T113" s="7">
        <v>10</v>
      </c>
      <c r="U113" s="7">
        <f t="shared" si="26"/>
        <v>62.75</v>
      </c>
      <c r="V113" s="7">
        <v>0</v>
      </c>
      <c r="W113" s="7">
        <f t="shared" si="27"/>
        <v>0</v>
      </c>
      <c r="X113" s="7">
        <v>8</v>
      </c>
      <c r="Y113" s="7">
        <f t="shared" si="28"/>
        <v>502</v>
      </c>
      <c r="Z113" s="7">
        <v>0</v>
      </c>
      <c r="AA113" s="7">
        <f t="shared" si="29"/>
        <v>0</v>
      </c>
      <c r="AB113" s="7">
        <v>0</v>
      </c>
      <c r="AC113" s="7">
        <f t="shared" si="30"/>
        <v>0</v>
      </c>
      <c r="AD113" s="7">
        <v>0</v>
      </c>
      <c r="AE113" s="7">
        <f t="shared" si="31"/>
        <v>0</v>
      </c>
      <c r="AF113" s="7">
        <v>0</v>
      </c>
      <c r="AG113" s="7">
        <f t="shared" si="32"/>
        <v>0</v>
      </c>
      <c r="AH113" s="7">
        <v>8</v>
      </c>
      <c r="AI113" s="7">
        <f t="shared" si="33"/>
        <v>150.6</v>
      </c>
      <c r="AJ113" s="7">
        <v>0</v>
      </c>
      <c r="AK113" s="7">
        <f t="shared" si="34"/>
        <v>0</v>
      </c>
      <c r="AL113" s="7">
        <v>0</v>
      </c>
      <c r="AM113" s="7">
        <f t="shared" si="35"/>
        <v>0</v>
      </c>
      <c r="AN113" s="7">
        <v>0</v>
      </c>
      <c r="AO113" s="7">
        <f t="shared" si="36"/>
        <v>0</v>
      </c>
      <c r="AP113" s="7">
        <v>0</v>
      </c>
      <c r="AQ113" s="7">
        <f t="shared" si="37"/>
        <v>0</v>
      </c>
      <c r="AR113" s="7">
        <f t="shared" si="38"/>
        <v>9116.6166666666668</v>
      </c>
      <c r="AS113" s="7">
        <v>0</v>
      </c>
      <c r="AT113" s="7">
        <v>0</v>
      </c>
      <c r="AU113" s="7">
        <f t="shared" si="39"/>
        <v>9116.6166666666668</v>
      </c>
      <c r="AV113" s="7">
        <v>308.8</v>
      </c>
      <c r="AW113" s="7">
        <v>0</v>
      </c>
      <c r="AX113" s="7">
        <v>100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f t="shared" si="40"/>
        <v>8707.8166666666675</v>
      </c>
      <c r="BI113" s="7">
        <f t="shared" si="41"/>
        <v>9116.6166666666668</v>
      </c>
      <c r="BJ113" s="7">
        <v>673</v>
      </c>
    </row>
    <row r="114" spans="1:62" x14ac:dyDescent="0.25">
      <c r="A114">
        <v>108</v>
      </c>
      <c r="B114" t="s">
        <v>303</v>
      </c>
      <c r="C114" t="s">
        <v>304</v>
      </c>
      <c r="D114" s="7" t="s">
        <v>85</v>
      </c>
      <c r="E114" s="7">
        <v>14</v>
      </c>
      <c r="F114" s="7">
        <v>0</v>
      </c>
      <c r="G114" s="7">
        <v>0</v>
      </c>
      <c r="H114" s="7">
        <v>502</v>
      </c>
      <c r="I114" s="7">
        <v>140</v>
      </c>
      <c r="J114" s="7">
        <v>0.48333333333333328</v>
      </c>
      <c r="K114" s="7">
        <f t="shared" si="21"/>
        <v>30.329166666666662</v>
      </c>
      <c r="L114" s="7">
        <v>0</v>
      </c>
      <c r="M114" s="7">
        <f t="shared" si="22"/>
        <v>0</v>
      </c>
      <c r="N114" s="7">
        <v>0</v>
      </c>
      <c r="O114" s="7">
        <f t="shared" si="23"/>
        <v>0</v>
      </c>
      <c r="P114" s="7">
        <v>0</v>
      </c>
      <c r="Q114" s="7">
        <f t="shared" si="24"/>
        <v>0</v>
      </c>
      <c r="R114" s="7">
        <v>0</v>
      </c>
      <c r="S114" s="7">
        <f t="shared" si="25"/>
        <v>0</v>
      </c>
      <c r="T114" s="7">
        <v>0</v>
      </c>
      <c r="U114" s="7">
        <f t="shared" si="26"/>
        <v>0</v>
      </c>
      <c r="V114" s="7">
        <v>0</v>
      </c>
      <c r="W114" s="7">
        <f t="shared" si="27"/>
        <v>0</v>
      </c>
      <c r="X114" s="7">
        <v>16</v>
      </c>
      <c r="Y114" s="7">
        <f t="shared" si="28"/>
        <v>1004</v>
      </c>
      <c r="Z114" s="7">
        <v>0</v>
      </c>
      <c r="AA114" s="7">
        <f t="shared" si="29"/>
        <v>0</v>
      </c>
      <c r="AB114" s="7">
        <v>0</v>
      </c>
      <c r="AC114" s="7">
        <f t="shared" si="30"/>
        <v>0</v>
      </c>
      <c r="AD114" s="7">
        <v>0</v>
      </c>
      <c r="AE114" s="7">
        <f t="shared" si="31"/>
        <v>0</v>
      </c>
      <c r="AF114" s="7">
        <v>0</v>
      </c>
      <c r="AG114" s="7">
        <f t="shared" si="32"/>
        <v>0</v>
      </c>
      <c r="AH114" s="7">
        <v>7.8666666666666663</v>
      </c>
      <c r="AI114" s="7">
        <f t="shared" si="33"/>
        <v>148.09</v>
      </c>
      <c r="AJ114" s="7">
        <v>0</v>
      </c>
      <c r="AK114" s="7">
        <f t="shared" si="34"/>
        <v>0</v>
      </c>
      <c r="AL114" s="7">
        <v>0</v>
      </c>
      <c r="AM114" s="7">
        <f t="shared" si="35"/>
        <v>0</v>
      </c>
      <c r="AN114" s="7">
        <v>0</v>
      </c>
      <c r="AO114" s="7">
        <f t="shared" si="36"/>
        <v>0</v>
      </c>
      <c r="AP114" s="7">
        <v>0</v>
      </c>
      <c r="AQ114" s="7">
        <f t="shared" si="37"/>
        <v>0</v>
      </c>
      <c r="AR114" s="7">
        <f t="shared" si="38"/>
        <v>8289.7608333333337</v>
      </c>
      <c r="AS114" s="7">
        <v>0</v>
      </c>
      <c r="AT114" s="7">
        <v>0</v>
      </c>
      <c r="AU114" s="7">
        <f t="shared" si="39"/>
        <v>8289.7608333333337</v>
      </c>
      <c r="AV114" s="7">
        <v>308.8</v>
      </c>
      <c r="AW114" s="7">
        <v>0</v>
      </c>
      <c r="AX114" s="7">
        <v>75</v>
      </c>
      <c r="AY114" s="7">
        <v>0</v>
      </c>
      <c r="AZ114" s="7">
        <v>299.94</v>
      </c>
      <c r="BA114" s="7">
        <v>159.77000000000001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f t="shared" si="40"/>
        <v>7446.2508333333335</v>
      </c>
      <c r="BI114" s="7">
        <f t="shared" si="41"/>
        <v>8289.7608333333337</v>
      </c>
      <c r="BJ114" s="7">
        <v>636.20000000000005</v>
      </c>
    </row>
    <row r="115" spans="1:62" x14ac:dyDescent="0.25">
      <c r="A115">
        <v>109</v>
      </c>
      <c r="B115" t="s">
        <v>305</v>
      </c>
      <c r="C115" t="s">
        <v>93</v>
      </c>
      <c r="D115" s="7" t="s">
        <v>125</v>
      </c>
      <c r="E115" s="7">
        <v>14</v>
      </c>
      <c r="F115" s="7">
        <v>0</v>
      </c>
      <c r="G115" s="7">
        <v>0</v>
      </c>
      <c r="H115" s="7">
        <v>502</v>
      </c>
      <c r="I115" s="7">
        <v>140</v>
      </c>
      <c r="J115" s="7">
        <v>0.18333333333333329</v>
      </c>
      <c r="K115" s="7">
        <f t="shared" si="21"/>
        <v>11.504166666666665</v>
      </c>
      <c r="L115" s="7">
        <v>0</v>
      </c>
      <c r="M115" s="7">
        <f t="shared" si="22"/>
        <v>0</v>
      </c>
      <c r="N115" s="7">
        <v>0</v>
      </c>
      <c r="O115" s="7">
        <f t="shared" si="23"/>
        <v>0</v>
      </c>
      <c r="P115" s="7">
        <v>0</v>
      </c>
      <c r="Q115" s="7">
        <f t="shared" si="24"/>
        <v>0</v>
      </c>
      <c r="R115" s="7">
        <v>0</v>
      </c>
      <c r="S115" s="7">
        <f t="shared" si="25"/>
        <v>0</v>
      </c>
      <c r="T115" s="7">
        <v>0</v>
      </c>
      <c r="U115" s="7">
        <f t="shared" si="26"/>
        <v>0</v>
      </c>
      <c r="V115" s="7">
        <v>0</v>
      </c>
      <c r="W115" s="7">
        <f t="shared" si="27"/>
        <v>0</v>
      </c>
      <c r="X115" s="7">
        <v>16</v>
      </c>
      <c r="Y115" s="7">
        <f t="shared" si="28"/>
        <v>1004</v>
      </c>
      <c r="Z115" s="7">
        <v>0</v>
      </c>
      <c r="AA115" s="7">
        <f t="shared" si="29"/>
        <v>0</v>
      </c>
      <c r="AB115" s="7">
        <v>0</v>
      </c>
      <c r="AC115" s="7">
        <f t="shared" si="30"/>
        <v>0</v>
      </c>
      <c r="AD115" s="7">
        <v>0</v>
      </c>
      <c r="AE115" s="7">
        <f t="shared" si="31"/>
        <v>0</v>
      </c>
      <c r="AF115" s="7">
        <v>0</v>
      </c>
      <c r="AG115" s="7">
        <f t="shared" si="32"/>
        <v>0</v>
      </c>
      <c r="AH115" s="7">
        <v>8</v>
      </c>
      <c r="AI115" s="7">
        <f t="shared" si="33"/>
        <v>150.6</v>
      </c>
      <c r="AJ115" s="7">
        <v>0</v>
      </c>
      <c r="AK115" s="7">
        <f t="shared" si="34"/>
        <v>0</v>
      </c>
      <c r="AL115" s="7">
        <v>0</v>
      </c>
      <c r="AM115" s="7">
        <f t="shared" si="35"/>
        <v>0</v>
      </c>
      <c r="AN115" s="7">
        <v>0</v>
      </c>
      <c r="AO115" s="7">
        <f t="shared" si="36"/>
        <v>0</v>
      </c>
      <c r="AP115" s="7">
        <v>0</v>
      </c>
      <c r="AQ115" s="7">
        <f t="shared" si="37"/>
        <v>0</v>
      </c>
      <c r="AR115" s="7">
        <f t="shared" si="38"/>
        <v>8311.0958333333328</v>
      </c>
      <c r="AS115" s="7">
        <v>0</v>
      </c>
      <c r="AT115" s="7">
        <v>0</v>
      </c>
      <c r="AU115" s="7">
        <f t="shared" si="39"/>
        <v>8311.0958333333328</v>
      </c>
      <c r="AV115" s="7">
        <v>327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f t="shared" si="40"/>
        <v>7984.0958333333328</v>
      </c>
      <c r="BI115" s="7">
        <f t="shared" si="41"/>
        <v>8311.0958333333328</v>
      </c>
      <c r="BJ115" s="7">
        <v>636.20000000000005</v>
      </c>
    </row>
    <row r="116" spans="1:62" x14ac:dyDescent="0.25">
      <c r="A116">
        <v>110</v>
      </c>
      <c r="B116" t="s">
        <v>306</v>
      </c>
      <c r="C116" t="s">
        <v>307</v>
      </c>
      <c r="D116" s="7" t="s">
        <v>130</v>
      </c>
      <c r="E116" s="7">
        <v>12</v>
      </c>
      <c r="F116" s="7">
        <v>0</v>
      </c>
      <c r="G116" s="7">
        <v>0</v>
      </c>
      <c r="H116" s="7">
        <v>502</v>
      </c>
      <c r="I116" s="7">
        <v>120</v>
      </c>
      <c r="J116" s="7">
        <v>0.75</v>
      </c>
      <c r="K116" s="7">
        <f t="shared" si="21"/>
        <v>47.0625</v>
      </c>
      <c r="L116" s="7">
        <v>0.56666666666666665</v>
      </c>
      <c r="M116" s="7">
        <f t="shared" si="22"/>
        <v>35.55833333333333</v>
      </c>
      <c r="N116" s="7">
        <v>0</v>
      </c>
      <c r="O116" s="7">
        <f t="shared" si="23"/>
        <v>0</v>
      </c>
      <c r="P116" s="7">
        <v>0</v>
      </c>
      <c r="Q116" s="7">
        <f t="shared" si="24"/>
        <v>0</v>
      </c>
      <c r="R116" s="7">
        <v>0</v>
      </c>
      <c r="S116" s="7">
        <f t="shared" si="25"/>
        <v>0</v>
      </c>
      <c r="T116" s="7">
        <v>0</v>
      </c>
      <c r="U116" s="7">
        <f t="shared" si="26"/>
        <v>0</v>
      </c>
      <c r="V116" s="7">
        <v>0</v>
      </c>
      <c r="W116" s="7">
        <f t="shared" si="27"/>
        <v>0</v>
      </c>
      <c r="X116" s="7">
        <v>8</v>
      </c>
      <c r="Y116" s="7">
        <f t="shared" si="28"/>
        <v>502</v>
      </c>
      <c r="Z116" s="7">
        <v>0</v>
      </c>
      <c r="AA116" s="7">
        <f t="shared" si="29"/>
        <v>0</v>
      </c>
      <c r="AB116" s="7">
        <v>0</v>
      </c>
      <c r="AC116" s="7">
        <f t="shared" si="30"/>
        <v>0</v>
      </c>
      <c r="AD116" s="7">
        <v>0</v>
      </c>
      <c r="AE116" s="7">
        <f t="shared" si="31"/>
        <v>0</v>
      </c>
      <c r="AF116" s="7">
        <v>0</v>
      </c>
      <c r="AG116" s="7">
        <f t="shared" si="32"/>
        <v>0</v>
      </c>
      <c r="AH116" s="7">
        <v>0</v>
      </c>
      <c r="AI116" s="7">
        <f t="shared" si="33"/>
        <v>0</v>
      </c>
      <c r="AJ116" s="7">
        <v>0</v>
      </c>
      <c r="AK116" s="7">
        <f t="shared" si="34"/>
        <v>0</v>
      </c>
      <c r="AL116" s="7">
        <v>0</v>
      </c>
      <c r="AM116" s="7">
        <f t="shared" si="35"/>
        <v>0</v>
      </c>
      <c r="AN116" s="7">
        <v>0</v>
      </c>
      <c r="AO116" s="7">
        <f t="shared" si="36"/>
        <v>0</v>
      </c>
      <c r="AP116" s="7">
        <v>0</v>
      </c>
      <c r="AQ116" s="7">
        <f t="shared" si="37"/>
        <v>0</v>
      </c>
      <c r="AR116" s="7">
        <f t="shared" si="38"/>
        <v>6563.3791666666666</v>
      </c>
      <c r="AS116" s="7">
        <v>0</v>
      </c>
      <c r="AT116" s="7">
        <v>0</v>
      </c>
      <c r="AU116" s="7">
        <f t="shared" si="39"/>
        <v>6563.3791666666666</v>
      </c>
      <c r="AV116" s="7">
        <v>236.1</v>
      </c>
      <c r="AW116" s="7">
        <v>0</v>
      </c>
      <c r="AX116" s="7">
        <v>62.5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f t="shared" si="40"/>
        <v>6264.7791666666662</v>
      </c>
      <c r="BI116" s="7">
        <f t="shared" si="41"/>
        <v>6563.3791666666666</v>
      </c>
      <c r="BJ116" s="7">
        <v>488.8</v>
      </c>
    </row>
    <row r="117" spans="1:62" x14ac:dyDescent="0.25">
      <c r="A117">
        <v>111</v>
      </c>
      <c r="B117" t="s">
        <v>308</v>
      </c>
      <c r="C117" t="s">
        <v>309</v>
      </c>
      <c r="D117" s="7" t="s">
        <v>115</v>
      </c>
      <c r="E117" s="7">
        <v>12</v>
      </c>
      <c r="F117" s="7">
        <v>0</v>
      </c>
      <c r="G117" s="7">
        <v>0</v>
      </c>
      <c r="H117" s="7">
        <v>502</v>
      </c>
      <c r="I117" s="7">
        <v>120</v>
      </c>
      <c r="J117" s="7">
        <v>1.3833333333333331</v>
      </c>
      <c r="K117" s="7">
        <f t="shared" si="21"/>
        <v>86.804166666666646</v>
      </c>
      <c r="L117" s="7">
        <v>0</v>
      </c>
      <c r="M117" s="7">
        <f t="shared" si="22"/>
        <v>0</v>
      </c>
      <c r="N117" s="7">
        <v>0</v>
      </c>
      <c r="O117" s="7">
        <f t="shared" si="23"/>
        <v>0</v>
      </c>
      <c r="P117" s="7">
        <v>0</v>
      </c>
      <c r="Q117" s="7">
        <f t="shared" si="24"/>
        <v>0</v>
      </c>
      <c r="R117" s="7">
        <v>0</v>
      </c>
      <c r="S117" s="7">
        <f t="shared" si="25"/>
        <v>0</v>
      </c>
      <c r="T117" s="7">
        <v>0</v>
      </c>
      <c r="U117" s="7">
        <f t="shared" si="26"/>
        <v>0</v>
      </c>
      <c r="V117" s="7">
        <v>0</v>
      </c>
      <c r="W117" s="7">
        <f t="shared" si="27"/>
        <v>0</v>
      </c>
      <c r="X117" s="7">
        <v>15.95</v>
      </c>
      <c r="Y117" s="7">
        <f t="shared" si="28"/>
        <v>1000.8625</v>
      </c>
      <c r="Z117" s="7">
        <v>0</v>
      </c>
      <c r="AA117" s="7">
        <f t="shared" si="29"/>
        <v>0</v>
      </c>
      <c r="AB117" s="7">
        <v>0</v>
      </c>
      <c r="AC117" s="7">
        <f t="shared" si="30"/>
        <v>0</v>
      </c>
      <c r="AD117" s="7">
        <v>0</v>
      </c>
      <c r="AE117" s="7">
        <f t="shared" si="31"/>
        <v>0</v>
      </c>
      <c r="AF117" s="7">
        <v>0</v>
      </c>
      <c r="AG117" s="7">
        <f t="shared" si="32"/>
        <v>0</v>
      </c>
      <c r="AH117" s="7">
        <v>8</v>
      </c>
      <c r="AI117" s="7">
        <f t="shared" si="33"/>
        <v>150.6</v>
      </c>
      <c r="AJ117" s="7">
        <v>0</v>
      </c>
      <c r="AK117" s="7">
        <f t="shared" si="34"/>
        <v>0</v>
      </c>
      <c r="AL117" s="7">
        <v>0</v>
      </c>
      <c r="AM117" s="7">
        <f t="shared" si="35"/>
        <v>0</v>
      </c>
      <c r="AN117" s="7">
        <v>0</v>
      </c>
      <c r="AO117" s="7">
        <f t="shared" si="36"/>
        <v>0</v>
      </c>
      <c r="AP117" s="7">
        <v>0</v>
      </c>
      <c r="AQ117" s="7">
        <f t="shared" si="37"/>
        <v>0</v>
      </c>
      <c r="AR117" s="7">
        <f t="shared" si="38"/>
        <v>7208.6583333333338</v>
      </c>
      <c r="AS117" s="7">
        <v>0</v>
      </c>
      <c r="AT117" s="7">
        <v>0</v>
      </c>
      <c r="AU117" s="7">
        <f t="shared" si="39"/>
        <v>7208.6583333333338</v>
      </c>
      <c r="AV117" s="7">
        <v>272.5</v>
      </c>
      <c r="AW117" s="7">
        <v>0</v>
      </c>
      <c r="AX117" s="7">
        <v>50</v>
      </c>
      <c r="AY117" s="7">
        <v>0</v>
      </c>
      <c r="AZ117" s="7">
        <v>553.74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f t="shared" si="40"/>
        <v>6332.418333333334</v>
      </c>
      <c r="BI117" s="7">
        <f t="shared" si="41"/>
        <v>7208.6583333333338</v>
      </c>
      <c r="BJ117" s="7">
        <v>525.70000000000005</v>
      </c>
    </row>
    <row r="118" spans="1:62" x14ac:dyDescent="0.25">
      <c r="A118">
        <v>112</v>
      </c>
      <c r="B118" t="s">
        <v>310</v>
      </c>
      <c r="C118" t="s">
        <v>93</v>
      </c>
      <c r="D118" s="7" t="s">
        <v>88</v>
      </c>
      <c r="E118" s="7">
        <v>14</v>
      </c>
      <c r="F118" s="7">
        <v>0</v>
      </c>
      <c r="G118" s="7">
        <v>0</v>
      </c>
      <c r="H118" s="7">
        <v>502</v>
      </c>
      <c r="I118" s="7">
        <v>140</v>
      </c>
      <c r="J118" s="7">
        <v>0</v>
      </c>
      <c r="K118" s="7">
        <f t="shared" si="21"/>
        <v>0</v>
      </c>
      <c r="L118" s="7">
        <v>3.8166666666666669</v>
      </c>
      <c r="M118" s="7">
        <f t="shared" si="22"/>
        <v>239.49583333333334</v>
      </c>
      <c r="N118" s="7">
        <v>0</v>
      </c>
      <c r="O118" s="7">
        <f t="shared" si="23"/>
        <v>0</v>
      </c>
      <c r="P118" s="7">
        <v>0</v>
      </c>
      <c r="Q118" s="7">
        <f t="shared" si="24"/>
        <v>0</v>
      </c>
      <c r="R118" s="7">
        <v>0</v>
      </c>
      <c r="S118" s="7">
        <f t="shared" si="25"/>
        <v>0</v>
      </c>
      <c r="T118" s="7">
        <v>0</v>
      </c>
      <c r="U118" s="7">
        <f t="shared" si="26"/>
        <v>0</v>
      </c>
      <c r="V118" s="7">
        <v>0</v>
      </c>
      <c r="W118" s="7">
        <f t="shared" si="27"/>
        <v>0</v>
      </c>
      <c r="X118" s="7">
        <v>16</v>
      </c>
      <c r="Y118" s="7">
        <f t="shared" si="28"/>
        <v>1004</v>
      </c>
      <c r="Z118" s="7">
        <v>0</v>
      </c>
      <c r="AA118" s="7">
        <f t="shared" si="29"/>
        <v>0</v>
      </c>
      <c r="AB118" s="7">
        <v>0</v>
      </c>
      <c r="AC118" s="7">
        <f t="shared" si="30"/>
        <v>0</v>
      </c>
      <c r="AD118" s="7">
        <v>0</v>
      </c>
      <c r="AE118" s="7">
        <f t="shared" si="31"/>
        <v>0</v>
      </c>
      <c r="AF118" s="7">
        <v>0</v>
      </c>
      <c r="AG118" s="7">
        <f t="shared" si="32"/>
        <v>0</v>
      </c>
      <c r="AH118" s="7">
        <v>0</v>
      </c>
      <c r="AI118" s="7">
        <f t="shared" si="33"/>
        <v>0</v>
      </c>
      <c r="AJ118" s="7">
        <v>0</v>
      </c>
      <c r="AK118" s="7">
        <f t="shared" si="34"/>
        <v>0</v>
      </c>
      <c r="AL118" s="7">
        <v>0</v>
      </c>
      <c r="AM118" s="7">
        <f t="shared" si="35"/>
        <v>0</v>
      </c>
      <c r="AN118" s="7">
        <v>0</v>
      </c>
      <c r="AO118" s="7">
        <f t="shared" si="36"/>
        <v>0</v>
      </c>
      <c r="AP118" s="7">
        <v>0</v>
      </c>
      <c r="AQ118" s="7">
        <f t="shared" si="37"/>
        <v>0</v>
      </c>
      <c r="AR118" s="7">
        <f t="shared" si="38"/>
        <v>7932.5041666666666</v>
      </c>
      <c r="AS118" s="7">
        <v>0</v>
      </c>
      <c r="AT118" s="7">
        <v>0</v>
      </c>
      <c r="AU118" s="7">
        <f t="shared" si="39"/>
        <v>7932.5041666666666</v>
      </c>
      <c r="AV118" s="7">
        <v>290.60000000000002</v>
      </c>
      <c r="AW118" s="7">
        <v>0</v>
      </c>
      <c r="AX118" s="7">
        <v>75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175</v>
      </c>
      <c r="BG118" s="7">
        <f t="shared" si="40"/>
        <v>7391.9041666666662</v>
      </c>
      <c r="BI118" s="7">
        <f t="shared" si="41"/>
        <v>7932.5041666666666</v>
      </c>
      <c r="BJ118" s="7">
        <v>599.29999999999995</v>
      </c>
    </row>
    <row r="119" spans="1:62" x14ac:dyDescent="0.25">
      <c r="A119">
        <v>113</v>
      </c>
      <c r="B119" t="s">
        <v>311</v>
      </c>
      <c r="C119" t="s">
        <v>312</v>
      </c>
      <c r="D119" s="7" t="s">
        <v>227</v>
      </c>
      <c r="E119" s="7">
        <v>0</v>
      </c>
      <c r="F119" s="7">
        <v>16</v>
      </c>
      <c r="G119" s="7">
        <v>8192</v>
      </c>
      <c r="H119" s="7">
        <v>502</v>
      </c>
      <c r="I119" s="7">
        <v>0</v>
      </c>
      <c r="J119" s="7">
        <v>0</v>
      </c>
      <c r="K119" s="7">
        <f t="shared" si="21"/>
        <v>0</v>
      </c>
      <c r="L119" s="7">
        <v>0</v>
      </c>
      <c r="M119" s="7">
        <f t="shared" si="22"/>
        <v>0</v>
      </c>
      <c r="N119" s="7">
        <v>0</v>
      </c>
      <c r="O119" s="7">
        <f t="shared" si="23"/>
        <v>0</v>
      </c>
      <c r="P119" s="7">
        <v>0</v>
      </c>
      <c r="Q119" s="7">
        <f t="shared" si="24"/>
        <v>0</v>
      </c>
      <c r="R119" s="7">
        <v>0</v>
      </c>
      <c r="S119" s="7">
        <f t="shared" si="25"/>
        <v>0</v>
      </c>
      <c r="T119" s="7">
        <v>0</v>
      </c>
      <c r="U119" s="7">
        <f t="shared" si="26"/>
        <v>0</v>
      </c>
      <c r="V119" s="7">
        <v>0</v>
      </c>
      <c r="W119" s="7">
        <f t="shared" si="27"/>
        <v>0</v>
      </c>
      <c r="X119" s="7">
        <v>0</v>
      </c>
      <c r="Y119" s="7">
        <f t="shared" si="28"/>
        <v>0</v>
      </c>
      <c r="Z119" s="7">
        <v>0</v>
      </c>
      <c r="AA119" s="7">
        <f t="shared" si="29"/>
        <v>0</v>
      </c>
      <c r="AB119" s="7">
        <v>0</v>
      </c>
      <c r="AC119" s="7">
        <f t="shared" si="30"/>
        <v>0</v>
      </c>
      <c r="AD119" s="7">
        <v>0</v>
      </c>
      <c r="AE119" s="7">
        <f t="shared" si="31"/>
        <v>0</v>
      </c>
      <c r="AF119" s="7">
        <v>0</v>
      </c>
      <c r="AG119" s="7">
        <f t="shared" si="32"/>
        <v>0</v>
      </c>
      <c r="AH119" s="7">
        <v>0</v>
      </c>
      <c r="AI119" s="7">
        <f t="shared" si="33"/>
        <v>0</v>
      </c>
      <c r="AJ119" s="7">
        <v>0</v>
      </c>
      <c r="AK119" s="7">
        <f t="shared" si="34"/>
        <v>0</v>
      </c>
      <c r="AL119" s="7">
        <v>0</v>
      </c>
      <c r="AM119" s="7">
        <f t="shared" si="35"/>
        <v>0</v>
      </c>
      <c r="AN119" s="7">
        <v>0</v>
      </c>
      <c r="AO119" s="7">
        <f t="shared" si="36"/>
        <v>0</v>
      </c>
      <c r="AP119" s="7">
        <v>0</v>
      </c>
      <c r="AQ119" s="7">
        <f t="shared" si="37"/>
        <v>0</v>
      </c>
      <c r="AR119" s="7">
        <f t="shared" si="38"/>
        <v>8192</v>
      </c>
      <c r="AS119" s="7">
        <v>0</v>
      </c>
      <c r="AT119" s="7">
        <v>0</v>
      </c>
      <c r="AU119" s="7">
        <f t="shared" si="39"/>
        <v>8192</v>
      </c>
      <c r="AV119" s="7">
        <v>308.8</v>
      </c>
      <c r="AW119" s="7">
        <v>0</v>
      </c>
      <c r="AX119" s="7">
        <v>100</v>
      </c>
      <c r="AY119" s="7">
        <v>0</v>
      </c>
      <c r="AZ119" s="7">
        <v>0</v>
      </c>
      <c r="BA119" s="7">
        <v>181.17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f t="shared" si="40"/>
        <v>7602.03</v>
      </c>
      <c r="BI119" s="7">
        <f t="shared" si="41"/>
        <v>8192</v>
      </c>
      <c r="BJ119" s="7">
        <v>636.20000000000005</v>
      </c>
    </row>
    <row r="120" spans="1:62" x14ac:dyDescent="0.25">
      <c r="A120">
        <v>114</v>
      </c>
      <c r="B120" t="s">
        <v>313</v>
      </c>
      <c r="C120" t="s">
        <v>314</v>
      </c>
      <c r="D120" s="7" t="s">
        <v>199</v>
      </c>
      <c r="E120" s="7">
        <v>0</v>
      </c>
      <c r="F120" s="7">
        <v>0</v>
      </c>
      <c r="G120" s="7">
        <v>0</v>
      </c>
      <c r="H120" s="7">
        <v>502</v>
      </c>
      <c r="I120" s="7">
        <v>0</v>
      </c>
      <c r="J120" s="7">
        <v>0</v>
      </c>
      <c r="K120" s="7">
        <f t="shared" si="21"/>
        <v>0</v>
      </c>
      <c r="L120" s="7">
        <v>0</v>
      </c>
      <c r="M120" s="7">
        <f t="shared" si="22"/>
        <v>0</v>
      </c>
      <c r="N120" s="7">
        <v>0</v>
      </c>
      <c r="O120" s="7">
        <f t="shared" si="23"/>
        <v>0</v>
      </c>
      <c r="P120" s="7">
        <v>0</v>
      </c>
      <c r="Q120" s="7">
        <f t="shared" si="24"/>
        <v>0</v>
      </c>
      <c r="R120" s="7">
        <v>0</v>
      </c>
      <c r="S120" s="7">
        <f t="shared" si="25"/>
        <v>0</v>
      </c>
      <c r="T120" s="7">
        <v>0</v>
      </c>
      <c r="U120" s="7">
        <f t="shared" si="26"/>
        <v>0</v>
      </c>
      <c r="V120" s="7">
        <v>0</v>
      </c>
      <c r="W120" s="7">
        <f t="shared" si="27"/>
        <v>0</v>
      </c>
      <c r="X120" s="7">
        <v>0</v>
      </c>
      <c r="Y120" s="7">
        <f t="shared" si="28"/>
        <v>0</v>
      </c>
      <c r="Z120" s="7">
        <v>0</v>
      </c>
      <c r="AA120" s="7">
        <f t="shared" si="29"/>
        <v>0</v>
      </c>
      <c r="AB120" s="7">
        <v>0</v>
      </c>
      <c r="AC120" s="7">
        <f t="shared" si="30"/>
        <v>0</v>
      </c>
      <c r="AD120" s="7">
        <v>0</v>
      </c>
      <c r="AE120" s="7">
        <f t="shared" si="31"/>
        <v>0</v>
      </c>
      <c r="AF120" s="7">
        <v>0</v>
      </c>
      <c r="AG120" s="7">
        <f t="shared" si="32"/>
        <v>0</v>
      </c>
      <c r="AH120" s="7">
        <v>0</v>
      </c>
      <c r="AI120" s="7">
        <f t="shared" si="33"/>
        <v>0</v>
      </c>
      <c r="AJ120" s="7">
        <v>0</v>
      </c>
      <c r="AK120" s="7">
        <f t="shared" si="34"/>
        <v>0</v>
      </c>
      <c r="AL120" s="7">
        <v>0</v>
      </c>
      <c r="AM120" s="7">
        <f t="shared" si="35"/>
        <v>0</v>
      </c>
      <c r="AN120" s="7">
        <v>0</v>
      </c>
      <c r="AO120" s="7">
        <f t="shared" si="36"/>
        <v>0</v>
      </c>
      <c r="AP120" s="7">
        <v>0</v>
      </c>
      <c r="AQ120" s="7">
        <f t="shared" si="37"/>
        <v>0</v>
      </c>
      <c r="AR120" s="7">
        <f t="shared" si="38"/>
        <v>0</v>
      </c>
      <c r="AS120" s="7">
        <v>0</v>
      </c>
      <c r="AT120" s="7">
        <v>0</v>
      </c>
      <c r="AU120" s="7">
        <f t="shared" si="39"/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f t="shared" si="40"/>
        <v>0</v>
      </c>
      <c r="BI120" s="7">
        <f t="shared" si="41"/>
        <v>0</v>
      </c>
      <c r="BJ120" s="7">
        <v>0</v>
      </c>
    </row>
    <row r="121" spans="1:62" x14ac:dyDescent="0.25">
      <c r="A121">
        <v>115</v>
      </c>
      <c r="B121" t="s">
        <v>315</v>
      </c>
      <c r="C121" t="s">
        <v>316</v>
      </c>
      <c r="D121" s="7" t="s">
        <v>204</v>
      </c>
      <c r="E121" s="7">
        <v>11</v>
      </c>
      <c r="F121" s="7">
        <v>1</v>
      </c>
      <c r="G121" s="7">
        <v>512</v>
      </c>
      <c r="H121" s="7">
        <v>502</v>
      </c>
      <c r="I121" s="7">
        <v>110</v>
      </c>
      <c r="J121" s="7">
        <v>4.0666666666666664</v>
      </c>
      <c r="K121" s="7">
        <f t="shared" si="21"/>
        <v>255.18333333333331</v>
      </c>
      <c r="L121" s="7">
        <v>0</v>
      </c>
      <c r="M121" s="7">
        <f t="shared" si="22"/>
        <v>0</v>
      </c>
      <c r="N121" s="7">
        <v>0</v>
      </c>
      <c r="O121" s="7">
        <f t="shared" si="23"/>
        <v>0</v>
      </c>
      <c r="P121" s="7">
        <v>3</v>
      </c>
      <c r="Q121" s="7">
        <f t="shared" si="24"/>
        <v>235.3125</v>
      </c>
      <c r="R121" s="7">
        <v>0</v>
      </c>
      <c r="S121" s="7">
        <f t="shared" si="25"/>
        <v>0</v>
      </c>
      <c r="T121" s="7">
        <v>0</v>
      </c>
      <c r="U121" s="7">
        <f t="shared" si="26"/>
        <v>0</v>
      </c>
      <c r="V121" s="7">
        <v>0</v>
      </c>
      <c r="W121" s="7">
        <f t="shared" si="27"/>
        <v>0</v>
      </c>
      <c r="X121" s="7">
        <v>6.5666666666666664</v>
      </c>
      <c r="Y121" s="7">
        <f t="shared" si="28"/>
        <v>412.05833333333334</v>
      </c>
      <c r="Z121" s="7">
        <v>0</v>
      </c>
      <c r="AA121" s="7">
        <f t="shared" si="29"/>
        <v>0</v>
      </c>
      <c r="AB121" s="7">
        <v>0</v>
      </c>
      <c r="AC121" s="7">
        <f t="shared" si="30"/>
        <v>0</v>
      </c>
      <c r="AD121" s="7">
        <v>0</v>
      </c>
      <c r="AE121" s="7">
        <f t="shared" si="31"/>
        <v>0</v>
      </c>
      <c r="AF121" s="7">
        <v>0</v>
      </c>
      <c r="AG121" s="7">
        <f t="shared" si="32"/>
        <v>0</v>
      </c>
      <c r="AH121" s="7">
        <v>0</v>
      </c>
      <c r="AI121" s="7">
        <f t="shared" si="33"/>
        <v>0</v>
      </c>
      <c r="AJ121" s="7">
        <v>0</v>
      </c>
      <c r="AK121" s="7">
        <f t="shared" si="34"/>
        <v>0</v>
      </c>
      <c r="AL121" s="7">
        <v>0</v>
      </c>
      <c r="AM121" s="7">
        <f t="shared" si="35"/>
        <v>0</v>
      </c>
      <c r="AN121" s="7">
        <v>0</v>
      </c>
      <c r="AO121" s="7">
        <f t="shared" si="36"/>
        <v>0</v>
      </c>
      <c r="AP121" s="7">
        <v>0</v>
      </c>
      <c r="AQ121" s="7">
        <f t="shared" si="37"/>
        <v>0</v>
      </c>
      <c r="AR121" s="7">
        <f t="shared" si="38"/>
        <v>6536.1875</v>
      </c>
      <c r="AS121" s="7">
        <v>0</v>
      </c>
      <c r="AT121" s="7">
        <v>0</v>
      </c>
      <c r="AU121" s="7">
        <f t="shared" si="39"/>
        <v>6536.1875</v>
      </c>
      <c r="AV121" s="7">
        <v>236.1</v>
      </c>
      <c r="AW121" s="7">
        <v>0</v>
      </c>
      <c r="AX121" s="7">
        <v>50</v>
      </c>
      <c r="AY121" s="7">
        <v>0</v>
      </c>
      <c r="AZ121" s="7">
        <v>0</v>
      </c>
      <c r="BA121" s="7">
        <v>177.78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f t="shared" si="40"/>
        <v>6072.3074999999999</v>
      </c>
      <c r="BI121" s="7">
        <f t="shared" si="41"/>
        <v>6536.1875</v>
      </c>
      <c r="BJ121" s="7">
        <v>488.8</v>
      </c>
    </row>
    <row r="122" spans="1:62" x14ac:dyDescent="0.25">
      <c r="A122">
        <v>116</v>
      </c>
      <c r="B122" t="s">
        <v>317</v>
      </c>
      <c r="C122" t="s">
        <v>318</v>
      </c>
      <c r="D122" s="7" t="s">
        <v>88</v>
      </c>
      <c r="E122" s="7">
        <v>14</v>
      </c>
      <c r="F122" s="7">
        <v>0</v>
      </c>
      <c r="G122" s="7">
        <v>0</v>
      </c>
      <c r="H122" s="7">
        <v>502</v>
      </c>
      <c r="I122" s="7">
        <v>140</v>
      </c>
      <c r="J122" s="7">
        <v>4.4666666666666668</v>
      </c>
      <c r="K122" s="7">
        <f t="shared" si="21"/>
        <v>280.28333333333336</v>
      </c>
      <c r="L122" s="7">
        <v>2</v>
      </c>
      <c r="M122" s="7">
        <f t="shared" si="22"/>
        <v>125.5</v>
      </c>
      <c r="N122" s="7">
        <v>0</v>
      </c>
      <c r="O122" s="7">
        <f t="shared" si="23"/>
        <v>0</v>
      </c>
      <c r="P122" s="7">
        <v>2</v>
      </c>
      <c r="Q122" s="7">
        <f t="shared" si="24"/>
        <v>156.875</v>
      </c>
      <c r="R122" s="7">
        <v>0</v>
      </c>
      <c r="S122" s="7">
        <f t="shared" si="25"/>
        <v>0</v>
      </c>
      <c r="T122" s="7">
        <v>0</v>
      </c>
      <c r="U122" s="7">
        <f t="shared" si="26"/>
        <v>0</v>
      </c>
      <c r="V122" s="7">
        <v>0</v>
      </c>
      <c r="W122" s="7">
        <f t="shared" si="27"/>
        <v>0</v>
      </c>
      <c r="X122" s="7">
        <v>8</v>
      </c>
      <c r="Y122" s="7">
        <f t="shared" si="28"/>
        <v>502</v>
      </c>
      <c r="Z122" s="7">
        <v>0</v>
      </c>
      <c r="AA122" s="7">
        <f t="shared" si="29"/>
        <v>0</v>
      </c>
      <c r="AB122" s="7">
        <v>0</v>
      </c>
      <c r="AC122" s="7">
        <f t="shared" si="30"/>
        <v>0</v>
      </c>
      <c r="AD122" s="7">
        <v>0</v>
      </c>
      <c r="AE122" s="7">
        <f t="shared" si="31"/>
        <v>0</v>
      </c>
      <c r="AF122" s="7">
        <v>0</v>
      </c>
      <c r="AG122" s="7">
        <f t="shared" si="32"/>
        <v>0</v>
      </c>
      <c r="AH122" s="7">
        <v>6</v>
      </c>
      <c r="AI122" s="7">
        <f t="shared" si="33"/>
        <v>112.94999999999999</v>
      </c>
      <c r="AJ122" s="7">
        <v>0</v>
      </c>
      <c r="AK122" s="7">
        <f t="shared" si="34"/>
        <v>0</v>
      </c>
      <c r="AL122" s="7">
        <v>0</v>
      </c>
      <c r="AM122" s="7">
        <f t="shared" si="35"/>
        <v>0</v>
      </c>
      <c r="AN122" s="7">
        <v>0</v>
      </c>
      <c r="AO122" s="7">
        <f t="shared" si="36"/>
        <v>0</v>
      </c>
      <c r="AP122" s="7">
        <v>0</v>
      </c>
      <c r="AQ122" s="7">
        <f t="shared" si="37"/>
        <v>0</v>
      </c>
      <c r="AR122" s="7">
        <f t="shared" si="38"/>
        <v>7534.0416666666661</v>
      </c>
      <c r="AS122" s="7">
        <v>0</v>
      </c>
      <c r="AT122" s="7">
        <v>0</v>
      </c>
      <c r="AU122" s="7">
        <f t="shared" si="39"/>
        <v>7534.0416666666661</v>
      </c>
      <c r="AV122" s="7">
        <v>290.7</v>
      </c>
      <c r="AW122" s="7">
        <v>0</v>
      </c>
      <c r="AX122" s="7">
        <v>62.5</v>
      </c>
      <c r="AY122" s="7">
        <v>0</v>
      </c>
      <c r="AZ122" s="7">
        <v>299.94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f t="shared" si="40"/>
        <v>6880.9016666666657</v>
      </c>
      <c r="BI122" s="7">
        <f t="shared" si="41"/>
        <v>7534.0416666666661</v>
      </c>
      <c r="BJ122" s="7">
        <v>599.29999999999995</v>
      </c>
    </row>
    <row r="123" spans="1:62" x14ac:dyDescent="0.25">
      <c r="A123">
        <v>117</v>
      </c>
      <c r="B123" t="s">
        <v>319</v>
      </c>
      <c r="C123" t="s">
        <v>320</v>
      </c>
      <c r="D123" s="7" t="s">
        <v>227</v>
      </c>
      <c r="E123" s="7">
        <v>14</v>
      </c>
      <c r="F123" s="7">
        <v>0</v>
      </c>
      <c r="G123" s="7">
        <v>0</v>
      </c>
      <c r="H123" s="7">
        <v>502</v>
      </c>
      <c r="I123" s="7">
        <v>140</v>
      </c>
      <c r="J123" s="7">
        <v>0</v>
      </c>
      <c r="K123" s="7">
        <f t="shared" si="21"/>
        <v>0</v>
      </c>
      <c r="L123" s="7">
        <v>0</v>
      </c>
      <c r="M123" s="7">
        <f t="shared" si="22"/>
        <v>0</v>
      </c>
      <c r="N123" s="7">
        <v>0</v>
      </c>
      <c r="O123" s="7">
        <f t="shared" si="23"/>
        <v>0</v>
      </c>
      <c r="P123" s="7">
        <v>4</v>
      </c>
      <c r="Q123" s="7">
        <f t="shared" si="24"/>
        <v>313.75</v>
      </c>
      <c r="R123" s="7">
        <v>0</v>
      </c>
      <c r="S123" s="7">
        <f t="shared" si="25"/>
        <v>0</v>
      </c>
      <c r="T123" s="7">
        <v>0</v>
      </c>
      <c r="U123" s="7">
        <f t="shared" si="26"/>
        <v>0</v>
      </c>
      <c r="V123" s="7">
        <v>0</v>
      </c>
      <c r="W123" s="7">
        <f t="shared" si="27"/>
        <v>0</v>
      </c>
      <c r="X123" s="7">
        <v>16</v>
      </c>
      <c r="Y123" s="7">
        <f t="shared" si="28"/>
        <v>1004</v>
      </c>
      <c r="Z123" s="7">
        <v>0</v>
      </c>
      <c r="AA123" s="7">
        <f t="shared" si="29"/>
        <v>0</v>
      </c>
      <c r="AB123" s="7">
        <v>0</v>
      </c>
      <c r="AC123" s="7">
        <f t="shared" si="30"/>
        <v>0</v>
      </c>
      <c r="AD123" s="7">
        <v>0</v>
      </c>
      <c r="AE123" s="7">
        <f t="shared" si="31"/>
        <v>0</v>
      </c>
      <c r="AF123" s="7">
        <v>0</v>
      </c>
      <c r="AG123" s="7">
        <f t="shared" si="32"/>
        <v>0</v>
      </c>
      <c r="AH123" s="7">
        <v>8</v>
      </c>
      <c r="AI123" s="7">
        <f t="shared" si="33"/>
        <v>150.6</v>
      </c>
      <c r="AJ123" s="7">
        <v>0</v>
      </c>
      <c r="AK123" s="7">
        <f t="shared" si="34"/>
        <v>0</v>
      </c>
      <c r="AL123" s="7">
        <v>0</v>
      </c>
      <c r="AM123" s="7">
        <f t="shared" si="35"/>
        <v>0</v>
      </c>
      <c r="AN123" s="7">
        <v>0</v>
      </c>
      <c r="AO123" s="7">
        <f t="shared" si="36"/>
        <v>0</v>
      </c>
      <c r="AP123" s="7">
        <v>0</v>
      </c>
      <c r="AQ123" s="7">
        <f t="shared" si="37"/>
        <v>0</v>
      </c>
      <c r="AR123" s="7">
        <f t="shared" si="38"/>
        <v>8636.35</v>
      </c>
      <c r="AS123" s="7">
        <v>0</v>
      </c>
      <c r="AT123" s="7">
        <v>0</v>
      </c>
      <c r="AU123" s="7">
        <f t="shared" si="39"/>
        <v>8636.35</v>
      </c>
      <c r="AV123" s="7">
        <v>327</v>
      </c>
      <c r="AW123" s="7">
        <v>0</v>
      </c>
      <c r="AX123" s="7">
        <v>87.5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f t="shared" si="40"/>
        <v>8221.85</v>
      </c>
      <c r="BI123" s="7">
        <f t="shared" si="41"/>
        <v>8636.35</v>
      </c>
      <c r="BJ123" s="7">
        <v>636.20000000000005</v>
      </c>
    </row>
    <row r="124" spans="1:62" x14ac:dyDescent="0.25">
      <c r="A124">
        <v>118</v>
      </c>
      <c r="B124" t="s">
        <v>321</v>
      </c>
      <c r="C124" t="s">
        <v>93</v>
      </c>
      <c r="D124" s="7" t="s">
        <v>117</v>
      </c>
      <c r="E124" s="7">
        <v>13.5</v>
      </c>
      <c r="F124" s="7">
        <v>0</v>
      </c>
      <c r="G124" s="7">
        <v>0</v>
      </c>
      <c r="H124" s="7">
        <v>502</v>
      </c>
      <c r="I124" s="7">
        <v>135</v>
      </c>
      <c r="J124" s="7">
        <v>0.1333333333333333</v>
      </c>
      <c r="K124" s="7">
        <f t="shared" si="21"/>
        <v>8.3666666666666654</v>
      </c>
      <c r="L124" s="7">
        <v>0</v>
      </c>
      <c r="M124" s="7">
        <f t="shared" si="22"/>
        <v>0</v>
      </c>
      <c r="N124" s="7">
        <v>0</v>
      </c>
      <c r="O124" s="7">
        <f t="shared" si="23"/>
        <v>0</v>
      </c>
      <c r="P124" s="7">
        <v>0</v>
      </c>
      <c r="Q124" s="7">
        <f t="shared" si="24"/>
        <v>0</v>
      </c>
      <c r="R124" s="7">
        <v>0</v>
      </c>
      <c r="S124" s="7">
        <f t="shared" si="25"/>
        <v>0</v>
      </c>
      <c r="T124" s="7">
        <v>0</v>
      </c>
      <c r="U124" s="7">
        <f t="shared" si="26"/>
        <v>0</v>
      </c>
      <c r="V124" s="7">
        <v>0</v>
      </c>
      <c r="W124" s="7">
        <f t="shared" si="27"/>
        <v>0</v>
      </c>
      <c r="X124" s="7">
        <v>8</v>
      </c>
      <c r="Y124" s="7">
        <f t="shared" si="28"/>
        <v>502</v>
      </c>
      <c r="Z124" s="7">
        <v>0</v>
      </c>
      <c r="AA124" s="7">
        <f t="shared" si="29"/>
        <v>0</v>
      </c>
      <c r="AB124" s="7">
        <v>0</v>
      </c>
      <c r="AC124" s="7">
        <f t="shared" si="30"/>
        <v>0</v>
      </c>
      <c r="AD124" s="7">
        <v>0</v>
      </c>
      <c r="AE124" s="7">
        <f t="shared" si="31"/>
        <v>0</v>
      </c>
      <c r="AF124" s="7">
        <v>0</v>
      </c>
      <c r="AG124" s="7">
        <f t="shared" si="32"/>
        <v>0</v>
      </c>
      <c r="AH124" s="7">
        <v>7.95</v>
      </c>
      <c r="AI124" s="7">
        <f t="shared" si="33"/>
        <v>149.65875</v>
      </c>
      <c r="AJ124" s="7">
        <v>0</v>
      </c>
      <c r="AK124" s="7">
        <f t="shared" si="34"/>
        <v>0</v>
      </c>
      <c r="AL124" s="7">
        <v>0</v>
      </c>
      <c r="AM124" s="7">
        <f t="shared" si="35"/>
        <v>0</v>
      </c>
      <c r="AN124" s="7">
        <v>0</v>
      </c>
      <c r="AO124" s="7">
        <f t="shared" si="36"/>
        <v>0</v>
      </c>
      <c r="AP124" s="7">
        <v>0</v>
      </c>
      <c r="AQ124" s="7">
        <f t="shared" si="37"/>
        <v>0</v>
      </c>
      <c r="AR124" s="7">
        <f t="shared" si="38"/>
        <v>7555.2920833333328</v>
      </c>
      <c r="AS124" s="7">
        <v>0</v>
      </c>
      <c r="AT124" s="7">
        <v>0</v>
      </c>
      <c r="AU124" s="7">
        <f t="shared" si="39"/>
        <v>7555.2920833333328</v>
      </c>
      <c r="AV124" s="7">
        <v>272.5</v>
      </c>
      <c r="AW124" s="7">
        <v>0</v>
      </c>
      <c r="AX124" s="7">
        <v>50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f t="shared" si="40"/>
        <v>7232.7920833333328</v>
      </c>
      <c r="BI124" s="7">
        <f t="shared" si="41"/>
        <v>7555.2920833333328</v>
      </c>
      <c r="BJ124" s="7">
        <v>562.5</v>
      </c>
    </row>
    <row r="125" spans="1:62" x14ac:dyDescent="0.25">
      <c r="A125">
        <v>119</v>
      </c>
      <c r="B125" t="s">
        <v>322</v>
      </c>
      <c r="C125" t="s">
        <v>323</v>
      </c>
      <c r="D125" s="7" t="s">
        <v>180</v>
      </c>
      <c r="E125" s="7">
        <v>12</v>
      </c>
      <c r="F125" s="7">
        <v>2</v>
      </c>
      <c r="G125" s="7">
        <v>1024</v>
      </c>
      <c r="H125" s="7">
        <v>502</v>
      </c>
      <c r="I125" s="7">
        <v>120</v>
      </c>
      <c r="J125" s="7">
        <v>6.6666666666666666E-2</v>
      </c>
      <c r="K125" s="7">
        <f t="shared" si="21"/>
        <v>4.1833333333333336</v>
      </c>
      <c r="L125" s="7">
        <v>0</v>
      </c>
      <c r="M125" s="7">
        <f t="shared" si="22"/>
        <v>0</v>
      </c>
      <c r="N125" s="7">
        <v>0</v>
      </c>
      <c r="O125" s="7">
        <f t="shared" si="23"/>
        <v>0</v>
      </c>
      <c r="P125" s="7">
        <v>0</v>
      </c>
      <c r="Q125" s="7">
        <f t="shared" si="24"/>
        <v>0</v>
      </c>
      <c r="R125" s="7">
        <v>0</v>
      </c>
      <c r="S125" s="7">
        <f t="shared" si="25"/>
        <v>0</v>
      </c>
      <c r="T125" s="7">
        <v>0</v>
      </c>
      <c r="U125" s="7">
        <f t="shared" si="26"/>
        <v>0</v>
      </c>
      <c r="V125" s="7">
        <v>0</v>
      </c>
      <c r="W125" s="7">
        <f t="shared" si="27"/>
        <v>0</v>
      </c>
      <c r="X125" s="7">
        <v>8</v>
      </c>
      <c r="Y125" s="7">
        <f t="shared" si="28"/>
        <v>502</v>
      </c>
      <c r="Z125" s="7">
        <v>0</v>
      </c>
      <c r="AA125" s="7">
        <f t="shared" si="29"/>
        <v>0</v>
      </c>
      <c r="AB125" s="7">
        <v>0</v>
      </c>
      <c r="AC125" s="7">
        <f t="shared" si="30"/>
        <v>0</v>
      </c>
      <c r="AD125" s="7">
        <v>0</v>
      </c>
      <c r="AE125" s="7">
        <f t="shared" si="31"/>
        <v>0</v>
      </c>
      <c r="AF125" s="7">
        <v>0</v>
      </c>
      <c r="AG125" s="7">
        <f t="shared" si="32"/>
        <v>0</v>
      </c>
      <c r="AH125" s="7">
        <v>0</v>
      </c>
      <c r="AI125" s="7">
        <f t="shared" si="33"/>
        <v>0</v>
      </c>
      <c r="AJ125" s="7">
        <v>0</v>
      </c>
      <c r="AK125" s="7">
        <f t="shared" si="34"/>
        <v>0</v>
      </c>
      <c r="AL125" s="7">
        <v>0</v>
      </c>
      <c r="AM125" s="7">
        <f t="shared" si="35"/>
        <v>0</v>
      </c>
      <c r="AN125" s="7">
        <v>0</v>
      </c>
      <c r="AO125" s="7">
        <f t="shared" si="36"/>
        <v>0</v>
      </c>
      <c r="AP125" s="7">
        <v>0</v>
      </c>
      <c r="AQ125" s="7">
        <f t="shared" si="37"/>
        <v>0</v>
      </c>
      <c r="AR125" s="7">
        <f t="shared" si="38"/>
        <v>7665.8166666666666</v>
      </c>
      <c r="AS125" s="7">
        <v>0</v>
      </c>
      <c r="AT125" s="7">
        <v>0</v>
      </c>
      <c r="AU125" s="7">
        <f t="shared" si="39"/>
        <v>7665.8166666666666</v>
      </c>
      <c r="AV125" s="7">
        <v>308.8</v>
      </c>
      <c r="AW125" s="7">
        <v>0</v>
      </c>
      <c r="AX125" s="7">
        <v>75</v>
      </c>
      <c r="AY125" s="7">
        <v>0</v>
      </c>
      <c r="AZ125" s="7">
        <v>242.26</v>
      </c>
      <c r="BA125" s="7">
        <v>248.16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f t="shared" si="40"/>
        <v>6791.5966666666664</v>
      </c>
      <c r="BI125" s="7">
        <f t="shared" si="41"/>
        <v>7665.8166666666666</v>
      </c>
      <c r="BJ125" s="7">
        <v>599.29999999999995</v>
      </c>
    </row>
    <row r="126" spans="1:62" x14ac:dyDescent="0.25">
      <c r="A126">
        <v>120</v>
      </c>
      <c r="B126" t="s">
        <v>324</v>
      </c>
      <c r="C126" t="s">
        <v>93</v>
      </c>
      <c r="D126" s="7" t="s">
        <v>227</v>
      </c>
      <c r="E126" s="7">
        <v>14</v>
      </c>
      <c r="F126" s="7">
        <v>0</v>
      </c>
      <c r="G126" s="7">
        <v>0</v>
      </c>
      <c r="H126" s="7">
        <v>502</v>
      </c>
      <c r="I126" s="7">
        <v>140</v>
      </c>
      <c r="J126" s="7">
        <v>0.91666666666666663</v>
      </c>
      <c r="K126" s="7">
        <f t="shared" si="21"/>
        <v>57.520833333333329</v>
      </c>
      <c r="L126" s="7">
        <v>0</v>
      </c>
      <c r="M126" s="7">
        <f t="shared" si="22"/>
        <v>0</v>
      </c>
      <c r="N126" s="7">
        <v>0</v>
      </c>
      <c r="O126" s="7">
        <f t="shared" si="23"/>
        <v>0</v>
      </c>
      <c r="P126" s="7">
        <v>0</v>
      </c>
      <c r="Q126" s="7">
        <f t="shared" si="24"/>
        <v>0</v>
      </c>
      <c r="R126" s="7">
        <v>0</v>
      </c>
      <c r="S126" s="7">
        <f t="shared" si="25"/>
        <v>0</v>
      </c>
      <c r="T126" s="7">
        <v>0</v>
      </c>
      <c r="U126" s="7">
        <f t="shared" si="26"/>
        <v>0</v>
      </c>
      <c r="V126" s="7">
        <v>0</v>
      </c>
      <c r="W126" s="7">
        <f t="shared" si="27"/>
        <v>0</v>
      </c>
      <c r="X126" s="7">
        <v>8</v>
      </c>
      <c r="Y126" s="7">
        <f t="shared" si="28"/>
        <v>502</v>
      </c>
      <c r="Z126" s="7">
        <v>0</v>
      </c>
      <c r="AA126" s="7">
        <f t="shared" si="29"/>
        <v>0</v>
      </c>
      <c r="AB126" s="7">
        <v>0</v>
      </c>
      <c r="AC126" s="7">
        <f t="shared" si="30"/>
        <v>0</v>
      </c>
      <c r="AD126" s="7">
        <v>0</v>
      </c>
      <c r="AE126" s="7">
        <f t="shared" si="31"/>
        <v>0</v>
      </c>
      <c r="AF126" s="7">
        <v>0</v>
      </c>
      <c r="AG126" s="7">
        <f t="shared" si="32"/>
        <v>0</v>
      </c>
      <c r="AH126" s="7">
        <v>8</v>
      </c>
      <c r="AI126" s="7">
        <f t="shared" si="33"/>
        <v>150.6</v>
      </c>
      <c r="AJ126" s="7">
        <v>0</v>
      </c>
      <c r="AK126" s="7">
        <f t="shared" si="34"/>
        <v>0</v>
      </c>
      <c r="AL126" s="7">
        <v>0</v>
      </c>
      <c r="AM126" s="7">
        <f t="shared" si="35"/>
        <v>0</v>
      </c>
      <c r="AN126" s="7">
        <v>0</v>
      </c>
      <c r="AO126" s="7">
        <f t="shared" si="36"/>
        <v>0</v>
      </c>
      <c r="AP126" s="7">
        <v>0</v>
      </c>
      <c r="AQ126" s="7">
        <f t="shared" si="37"/>
        <v>0</v>
      </c>
      <c r="AR126" s="7">
        <f t="shared" si="38"/>
        <v>7763.0791666666673</v>
      </c>
      <c r="AS126" s="7">
        <v>0</v>
      </c>
      <c r="AT126" s="7">
        <v>0</v>
      </c>
      <c r="AU126" s="7">
        <f t="shared" si="39"/>
        <v>7763.0791666666673</v>
      </c>
      <c r="AV126" s="7">
        <v>290.60000000000002</v>
      </c>
      <c r="AW126" s="7">
        <v>0</v>
      </c>
      <c r="AX126" s="7">
        <v>75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175</v>
      </c>
      <c r="BG126" s="7">
        <f t="shared" si="40"/>
        <v>7222.479166666667</v>
      </c>
      <c r="BI126" s="7">
        <f t="shared" si="41"/>
        <v>7763.0791666666673</v>
      </c>
      <c r="BJ126" s="7">
        <v>636.20000000000005</v>
      </c>
    </row>
    <row r="127" spans="1:62" x14ac:dyDescent="0.25">
      <c r="A127">
        <v>121</v>
      </c>
      <c r="B127" t="s">
        <v>325</v>
      </c>
      <c r="C127" t="s">
        <v>326</v>
      </c>
      <c r="D127" s="7" t="s">
        <v>128</v>
      </c>
      <c r="E127" s="7">
        <v>14</v>
      </c>
      <c r="F127" s="7">
        <v>0</v>
      </c>
      <c r="G127" s="7">
        <v>0</v>
      </c>
      <c r="H127" s="7">
        <v>502</v>
      </c>
      <c r="I127" s="7">
        <v>140</v>
      </c>
      <c r="J127" s="7">
        <v>0</v>
      </c>
      <c r="K127" s="7">
        <f t="shared" si="21"/>
        <v>0</v>
      </c>
      <c r="L127" s="7">
        <v>0</v>
      </c>
      <c r="M127" s="7">
        <f t="shared" si="22"/>
        <v>0</v>
      </c>
      <c r="N127" s="7">
        <v>0</v>
      </c>
      <c r="O127" s="7">
        <f t="shared" si="23"/>
        <v>0</v>
      </c>
      <c r="P127" s="7">
        <v>0</v>
      </c>
      <c r="Q127" s="7">
        <f t="shared" si="24"/>
        <v>0</v>
      </c>
      <c r="R127" s="7">
        <v>0</v>
      </c>
      <c r="S127" s="7">
        <f t="shared" si="25"/>
        <v>0</v>
      </c>
      <c r="T127" s="7">
        <v>0</v>
      </c>
      <c r="U127" s="7">
        <f t="shared" si="26"/>
        <v>0</v>
      </c>
      <c r="V127" s="7">
        <v>0</v>
      </c>
      <c r="W127" s="7">
        <f t="shared" si="27"/>
        <v>0</v>
      </c>
      <c r="X127" s="7">
        <v>16</v>
      </c>
      <c r="Y127" s="7">
        <f t="shared" si="28"/>
        <v>1004</v>
      </c>
      <c r="Z127" s="7">
        <v>0</v>
      </c>
      <c r="AA127" s="7">
        <f t="shared" si="29"/>
        <v>0</v>
      </c>
      <c r="AB127" s="7">
        <v>0</v>
      </c>
      <c r="AC127" s="7">
        <f t="shared" si="30"/>
        <v>0</v>
      </c>
      <c r="AD127" s="7">
        <v>0</v>
      </c>
      <c r="AE127" s="7">
        <f t="shared" si="31"/>
        <v>0</v>
      </c>
      <c r="AF127" s="7">
        <v>0</v>
      </c>
      <c r="AG127" s="7">
        <f t="shared" si="32"/>
        <v>0</v>
      </c>
      <c r="AH127" s="7">
        <v>8</v>
      </c>
      <c r="AI127" s="7">
        <f t="shared" si="33"/>
        <v>150.6</v>
      </c>
      <c r="AJ127" s="7">
        <v>0</v>
      </c>
      <c r="AK127" s="7">
        <f t="shared" si="34"/>
        <v>0</v>
      </c>
      <c r="AL127" s="7">
        <v>0</v>
      </c>
      <c r="AM127" s="7">
        <f t="shared" si="35"/>
        <v>0</v>
      </c>
      <c r="AN127" s="7">
        <v>0</v>
      </c>
      <c r="AO127" s="7">
        <f t="shared" si="36"/>
        <v>0</v>
      </c>
      <c r="AP127" s="7">
        <v>0</v>
      </c>
      <c r="AQ127" s="7">
        <f t="shared" si="37"/>
        <v>0</v>
      </c>
      <c r="AR127" s="7">
        <f t="shared" si="38"/>
        <v>8322.6</v>
      </c>
      <c r="AS127" s="7">
        <v>0</v>
      </c>
      <c r="AT127" s="7">
        <v>0</v>
      </c>
      <c r="AU127" s="7">
        <f t="shared" si="39"/>
        <v>8322.6</v>
      </c>
      <c r="AV127" s="7">
        <v>290.7</v>
      </c>
      <c r="AW127" s="7">
        <v>0</v>
      </c>
      <c r="AX127" s="7">
        <v>87.5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f t="shared" si="40"/>
        <v>7944.4000000000005</v>
      </c>
      <c r="BI127" s="7">
        <f t="shared" si="41"/>
        <v>8322.6</v>
      </c>
      <c r="BJ127" s="7">
        <v>636.20000000000005</v>
      </c>
    </row>
    <row r="128" spans="1:62" x14ac:dyDescent="0.25">
      <c r="A128">
        <v>122</v>
      </c>
      <c r="B128" t="s">
        <v>327</v>
      </c>
      <c r="C128" t="s">
        <v>328</v>
      </c>
      <c r="D128" s="7" t="s">
        <v>196</v>
      </c>
      <c r="E128" s="7">
        <v>11</v>
      </c>
      <c r="F128" s="7">
        <v>3</v>
      </c>
      <c r="G128" s="7">
        <v>1536</v>
      </c>
      <c r="H128" s="7">
        <v>502</v>
      </c>
      <c r="I128" s="7">
        <v>110</v>
      </c>
      <c r="J128" s="7">
        <v>2.5</v>
      </c>
      <c r="K128" s="7">
        <f t="shared" si="21"/>
        <v>156.875</v>
      </c>
      <c r="L128" s="7">
        <v>2</v>
      </c>
      <c r="M128" s="7">
        <f t="shared" si="22"/>
        <v>125.5</v>
      </c>
      <c r="N128" s="7">
        <v>0</v>
      </c>
      <c r="O128" s="7">
        <f t="shared" si="23"/>
        <v>0</v>
      </c>
      <c r="P128" s="7">
        <v>0</v>
      </c>
      <c r="Q128" s="7">
        <f t="shared" si="24"/>
        <v>0</v>
      </c>
      <c r="R128" s="7">
        <v>0</v>
      </c>
      <c r="S128" s="7">
        <f t="shared" si="25"/>
        <v>0</v>
      </c>
      <c r="T128" s="7">
        <v>0</v>
      </c>
      <c r="U128" s="7">
        <f t="shared" si="26"/>
        <v>0</v>
      </c>
      <c r="V128" s="7">
        <v>0</v>
      </c>
      <c r="W128" s="7">
        <f t="shared" si="27"/>
        <v>0</v>
      </c>
      <c r="X128" s="7">
        <v>8</v>
      </c>
      <c r="Y128" s="7">
        <f t="shared" si="28"/>
        <v>502</v>
      </c>
      <c r="Z128" s="7">
        <v>0</v>
      </c>
      <c r="AA128" s="7">
        <f t="shared" si="29"/>
        <v>0</v>
      </c>
      <c r="AB128" s="7">
        <v>0</v>
      </c>
      <c r="AC128" s="7">
        <f t="shared" si="30"/>
        <v>0</v>
      </c>
      <c r="AD128" s="7">
        <v>0</v>
      </c>
      <c r="AE128" s="7">
        <f t="shared" si="31"/>
        <v>0</v>
      </c>
      <c r="AF128" s="7">
        <v>0</v>
      </c>
      <c r="AG128" s="7">
        <f t="shared" si="32"/>
        <v>0</v>
      </c>
      <c r="AH128" s="7">
        <v>6.916666666666667</v>
      </c>
      <c r="AI128" s="7">
        <f t="shared" si="33"/>
        <v>130.20625000000001</v>
      </c>
      <c r="AJ128" s="7">
        <v>0</v>
      </c>
      <c r="AK128" s="7">
        <f t="shared" si="34"/>
        <v>0</v>
      </c>
      <c r="AL128" s="7">
        <v>0</v>
      </c>
      <c r="AM128" s="7">
        <f t="shared" si="35"/>
        <v>0</v>
      </c>
      <c r="AN128" s="7">
        <v>0</v>
      </c>
      <c r="AO128" s="7">
        <f t="shared" si="36"/>
        <v>0</v>
      </c>
      <c r="AP128" s="7">
        <v>0</v>
      </c>
      <c r="AQ128" s="7">
        <f t="shared" si="37"/>
        <v>0</v>
      </c>
      <c r="AR128" s="7">
        <f t="shared" si="38"/>
        <v>7517.8312500000002</v>
      </c>
      <c r="AS128" s="7">
        <v>0</v>
      </c>
      <c r="AT128" s="7">
        <v>0</v>
      </c>
      <c r="AU128" s="7">
        <f t="shared" si="39"/>
        <v>7517.8312500000002</v>
      </c>
      <c r="AV128" s="7">
        <v>290.7</v>
      </c>
      <c r="AW128" s="7">
        <v>0</v>
      </c>
      <c r="AX128" s="7">
        <v>62.5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f t="shared" si="40"/>
        <v>7164.6312500000004</v>
      </c>
      <c r="BI128" s="7">
        <f t="shared" si="41"/>
        <v>7517.8312500000002</v>
      </c>
      <c r="BJ128" s="7">
        <v>599.29999999999995</v>
      </c>
    </row>
    <row r="129" spans="1:62" x14ac:dyDescent="0.25">
      <c r="A129">
        <v>123</v>
      </c>
      <c r="B129" t="s">
        <v>329</v>
      </c>
      <c r="C129" t="s">
        <v>330</v>
      </c>
      <c r="D129" s="7" t="s">
        <v>115</v>
      </c>
      <c r="E129" s="7">
        <v>13</v>
      </c>
      <c r="F129" s="7">
        <v>0</v>
      </c>
      <c r="G129" s="7">
        <v>0</v>
      </c>
      <c r="H129" s="7">
        <v>502</v>
      </c>
      <c r="I129" s="7">
        <v>130</v>
      </c>
      <c r="J129" s="7">
        <v>0.41666666666666669</v>
      </c>
      <c r="K129" s="7">
        <f t="shared" si="21"/>
        <v>26.145833333333336</v>
      </c>
      <c r="L129" s="7">
        <v>0</v>
      </c>
      <c r="M129" s="7">
        <f t="shared" si="22"/>
        <v>0</v>
      </c>
      <c r="N129" s="7">
        <v>0</v>
      </c>
      <c r="O129" s="7">
        <f t="shared" si="23"/>
        <v>0</v>
      </c>
      <c r="P129" s="7">
        <v>0</v>
      </c>
      <c r="Q129" s="7">
        <f t="shared" si="24"/>
        <v>0</v>
      </c>
      <c r="R129" s="7">
        <v>0</v>
      </c>
      <c r="S129" s="7">
        <f t="shared" si="25"/>
        <v>0</v>
      </c>
      <c r="T129" s="7">
        <v>0</v>
      </c>
      <c r="U129" s="7">
        <f t="shared" si="26"/>
        <v>0</v>
      </c>
      <c r="V129" s="7">
        <v>0</v>
      </c>
      <c r="W129" s="7">
        <f t="shared" si="27"/>
        <v>0</v>
      </c>
      <c r="X129" s="7">
        <v>8</v>
      </c>
      <c r="Y129" s="7">
        <f t="shared" si="28"/>
        <v>502</v>
      </c>
      <c r="Z129" s="7">
        <v>0</v>
      </c>
      <c r="AA129" s="7">
        <f t="shared" si="29"/>
        <v>0</v>
      </c>
      <c r="AB129" s="7">
        <v>0</v>
      </c>
      <c r="AC129" s="7">
        <f t="shared" si="30"/>
        <v>0</v>
      </c>
      <c r="AD129" s="7">
        <v>0</v>
      </c>
      <c r="AE129" s="7">
        <f t="shared" si="31"/>
        <v>0</v>
      </c>
      <c r="AF129" s="7">
        <v>0</v>
      </c>
      <c r="AG129" s="7">
        <f t="shared" si="32"/>
        <v>0</v>
      </c>
      <c r="AH129" s="7">
        <v>7.583333333333333</v>
      </c>
      <c r="AI129" s="7">
        <f t="shared" si="33"/>
        <v>142.75624999999999</v>
      </c>
      <c r="AJ129" s="7">
        <v>0</v>
      </c>
      <c r="AK129" s="7">
        <f t="shared" si="34"/>
        <v>0</v>
      </c>
      <c r="AL129" s="7">
        <v>0</v>
      </c>
      <c r="AM129" s="7">
        <f t="shared" si="35"/>
        <v>0</v>
      </c>
      <c r="AN129" s="7">
        <v>0</v>
      </c>
      <c r="AO129" s="7">
        <f t="shared" si="36"/>
        <v>0</v>
      </c>
      <c r="AP129" s="7">
        <v>0</v>
      </c>
      <c r="AQ129" s="7">
        <f t="shared" si="37"/>
        <v>0</v>
      </c>
      <c r="AR129" s="7">
        <f t="shared" si="38"/>
        <v>7274.6104166666673</v>
      </c>
      <c r="AS129" s="7">
        <v>0</v>
      </c>
      <c r="AT129" s="7">
        <v>0</v>
      </c>
      <c r="AU129" s="7">
        <f t="shared" si="39"/>
        <v>7274.6104166666673</v>
      </c>
      <c r="AV129" s="7">
        <v>272.5</v>
      </c>
      <c r="AW129" s="7">
        <v>0</v>
      </c>
      <c r="AX129" s="7">
        <v>62.5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309.16000000000003</v>
      </c>
      <c r="BE129" s="7">
        <v>0</v>
      </c>
      <c r="BF129" s="7">
        <v>0</v>
      </c>
      <c r="BG129" s="7">
        <f t="shared" si="40"/>
        <v>6630.4504166666675</v>
      </c>
      <c r="BI129" s="7">
        <f t="shared" si="41"/>
        <v>7274.6104166666673</v>
      </c>
      <c r="BJ129" s="7">
        <v>562.5</v>
      </c>
    </row>
    <row r="130" spans="1:62" x14ac:dyDescent="0.25">
      <c r="A130">
        <v>124</v>
      </c>
      <c r="B130" t="s">
        <v>331</v>
      </c>
      <c r="C130" t="s">
        <v>332</v>
      </c>
      <c r="D130" s="7" t="s">
        <v>162</v>
      </c>
      <c r="E130" s="7">
        <v>14</v>
      </c>
      <c r="F130" s="7">
        <v>0</v>
      </c>
      <c r="G130" s="7">
        <v>0</v>
      </c>
      <c r="H130" s="7">
        <v>502</v>
      </c>
      <c r="I130" s="7">
        <v>140</v>
      </c>
      <c r="J130" s="7">
        <v>1.1166666666666669</v>
      </c>
      <c r="K130" s="7">
        <f t="shared" si="21"/>
        <v>70.070833333333354</v>
      </c>
      <c r="L130" s="7">
        <v>3.5333333333333332</v>
      </c>
      <c r="M130" s="7">
        <f t="shared" si="22"/>
        <v>221.71666666666667</v>
      </c>
      <c r="N130" s="7">
        <v>0</v>
      </c>
      <c r="O130" s="7">
        <f t="shared" si="23"/>
        <v>0</v>
      </c>
      <c r="P130" s="7">
        <v>0</v>
      </c>
      <c r="Q130" s="7">
        <f t="shared" si="24"/>
        <v>0</v>
      </c>
      <c r="R130" s="7">
        <v>0</v>
      </c>
      <c r="S130" s="7">
        <f t="shared" si="25"/>
        <v>0</v>
      </c>
      <c r="T130" s="7">
        <v>0</v>
      </c>
      <c r="U130" s="7">
        <f t="shared" si="26"/>
        <v>0</v>
      </c>
      <c r="V130" s="7">
        <v>0</v>
      </c>
      <c r="W130" s="7">
        <f t="shared" si="27"/>
        <v>0</v>
      </c>
      <c r="X130" s="7">
        <v>13.41666666666667</v>
      </c>
      <c r="Y130" s="7">
        <f t="shared" si="28"/>
        <v>841.89583333333348</v>
      </c>
      <c r="Z130" s="7">
        <v>0</v>
      </c>
      <c r="AA130" s="7">
        <f t="shared" si="29"/>
        <v>0</v>
      </c>
      <c r="AB130" s="7">
        <v>0</v>
      </c>
      <c r="AC130" s="7">
        <f t="shared" si="30"/>
        <v>0</v>
      </c>
      <c r="AD130" s="7">
        <v>0</v>
      </c>
      <c r="AE130" s="7">
        <f t="shared" si="31"/>
        <v>0</v>
      </c>
      <c r="AF130" s="7">
        <v>0</v>
      </c>
      <c r="AG130" s="7">
        <f t="shared" si="32"/>
        <v>0</v>
      </c>
      <c r="AH130" s="7">
        <v>0</v>
      </c>
      <c r="AI130" s="7">
        <f t="shared" si="33"/>
        <v>0</v>
      </c>
      <c r="AJ130" s="7">
        <v>0</v>
      </c>
      <c r="AK130" s="7">
        <f t="shared" si="34"/>
        <v>0</v>
      </c>
      <c r="AL130" s="7">
        <v>0</v>
      </c>
      <c r="AM130" s="7">
        <f t="shared" si="35"/>
        <v>0</v>
      </c>
      <c r="AN130" s="7">
        <v>0</v>
      </c>
      <c r="AO130" s="7">
        <f t="shared" si="36"/>
        <v>0</v>
      </c>
      <c r="AP130" s="7">
        <v>0</v>
      </c>
      <c r="AQ130" s="7">
        <f t="shared" si="37"/>
        <v>0</v>
      </c>
      <c r="AR130" s="7">
        <f t="shared" si="38"/>
        <v>7718.1083333333336</v>
      </c>
      <c r="AS130" s="7">
        <v>0</v>
      </c>
      <c r="AT130" s="7">
        <v>0</v>
      </c>
      <c r="AU130" s="7">
        <f t="shared" si="39"/>
        <v>7718.1083333333336</v>
      </c>
      <c r="AV130" s="7">
        <v>290.7</v>
      </c>
      <c r="AW130" s="7">
        <v>0</v>
      </c>
      <c r="AX130" s="7">
        <v>87.5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f t="shared" si="40"/>
        <v>7339.9083333333338</v>
      </c>
      <c r="BI130" s="7">
        <f t="shared" si="41"/>
        <v>7718.1083333333336</v>
      </c>
      <c r="BJ130" s="7">
        <v>562.5</v>
      </c>
    </row>
    <row r="131" spans="1:62" x14ac:dyDescent="0.25">
      <c r="A131">
        <v>125</v>
      </c>
      <c r="B131" t="s">
        <v>333</v>
      </c>
      <c r="C131" t="s">
        <v>334</v>
      </c>
      <c r="D131" s="7" t="s">
        <v>112</v>
      </c>
      <c r="E131" s="7">
        <v>13</v>
      </c>
      <c r="F131" s="7">
        <v>1</v>
      </c>
      <c r="G131" s="7">
        <v>512</v>
      </c>
      <c r="H131" s="7">
        <v>502</v>
      </c>
      <c r="I131" s="7">
        <v>130</v>
      </c>
      <c r="J131" s="7">
        <v>0</v>
      </c>
      <c r="K131" s="7">
        <f t="shared" si="21"/>
        <v>0</v>
      </c>
      <c r="L131" s="7">
        <v>0</v>
      </c>
      <c r="M131" s="7">
        <f t="shared" si="22"/>
        <v>0</v>
      </c>
      <c r="N131" s="7">
        <v>0</v>
      </c>
      <c r="O131" s="7">
        <f t="shared" si="23"/>
        <v>0</v>
      </c>
      <c r="P131" s="7">
        <v>0</v>
      </c>
      <c r="Q131" s="7">
        <f t="shared" si="24"/>
        <v>0</v>
      </c>
      <c r="R131" s="7">
        <v>0</v>
      </c>
      <c r="S131" s="7">
        <f t="shared" si="25"/>
        <v>0</v>
      </c>
      <c r="T131" s="7">
        <v>0</v>
      </c>
      <c r="U131" s="7">
        <f t="shared" si="26"/>
        <v>0</v>
      </c>
      <c r="V131" s="7">
        <v>0</v>
      </c>
      <c r="W131" s="7">
        <f t="shared" si="27"/>
        <v>0</v>
      </c>
      <c r="X131" s="7">
        <v>8</v>
      </c>
      <c r="Y131" s="7">
        <f t="shared" si="28"/>
        <v>502</v>
      </c>
      <c r="Z131" s="7">
        <v>0</v>
      </c>
      <c r="AA131" s="7">
        <f t="shared" si="29"/>
        <v>0</v>
      </c>
      <c r="AB131" s="7">
        <v>0</v>
      </c>
      <c r="AC131" s="7">
        <f t="shared" si="30"/>
        <v>0</v>
      </c>
      <c r="AD131" s="7">
        <v>0</v>
      </c>
      <c r="AE131" s="7">
        <f t="shared" si="31"/>
        <v>0</v>
      </c>
      <c r="AF131" s="7">
        <v>0</v>
      </c>
      <c r="AG131" s="7">
        <f t="shared" si="32"/>
        <v>0</v>
      </c>
      <c r="AH131" s="7">
        <v>0</v>
      </c>
      <c r="AI131" s="7">
        <f t="shared" si="33"/>
        <v>0</v>
      </c>
      <c r="AJ131" s="7">
        <v>0</v>
      </c>
      <c r="AK131" s="7">
        <f t="shared" si="34"/>
        <v>0</v>
      </c>
      <c r="AL131" s="7">
        <v>0</v>
      </c>
      <c r="AM131" s="7">
        <f t="shared" si="35"/>
        <v>0</v>
      </c>
      <c r="AN131" s="7">
        <v>0</v>
      </c>
      <c r="AO131" s="7">
        <f t="shared" si="36"/>
        <v>0</v>
      </c>
      <c r="AP131" s="7">
        <v>0</v>
      </c>
      <c r="AQ131" s="7">
        <f t="shared" si="37"/>
        <v>0</v>
      </c>
      <c r="AR131" s="7">
        <f t="shared" si="38"/>
        <v>7670</v>
      </c>
      <c r="AS131" s="7">
        <v>0</v>
      </c>
      <c r="AT131" s="7">
        <v>0</v>
      </c>
      <c r="AU131" s="7">
        <f t="shared" si="39"/>
        <v>7670</v>
      </c>
      <c r="AV131" s="7">
        <v>290.60000000000002</v>
      </c>
      <c r="AW131" s="7">
        <v>0</v>
      </c>
      <c r="AX131" s="7">
        <v>100</v>
      </c>
      <c r="AY131" s="7">
        <v>0</v>
      </c>
      <c r="AZ131" s="7">
        <v>646.03</v>
      </c>
      <c r="BA131" s="7">
        <v>0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  <c r="BG131" s="7">
        <f t="shared" si="40"/>
        <v>6633.37</v>
      </c>
      <c r="BI131" s="7">
        <f t="shared" si="41"/>
        <v>7670</v>
      </c>
      <c r="BJ131" s="7">
        <v>599.29999999999995</v>
      </c>
    </row>
    <row r="132" spans="1:62" x14ac:dyDescent="0.25">
      <c r="A132">
        <v>126</v>
      </c>
      <c r="B132" t="s">
        <v>335</v>
      </c>
      <c r="C132" t="s">
        <v>336</v>
      </c>
      <c r="D132" s="7" t="s">
        <v>199</v>
      </c>
      <c r="E132" s="7">
        <v>11</v>
      </c>
      <c r="F132" s="7">
        <v>0</v>
      </c>
      <c r="G132" s="7">
        <v>0</v>
      </c>
      <c r="H132" s="7">
        <v>502</v>
      </c>
      <c r="I132" s="7">
        <v>110</v>
      </c>
      <c r="J132" s="7">
        <v>1.8833333333333331</v>
      </c>
      <c r="K132" s="7">
        <f t="shared" si="21"/>
        <v>118.17916666666665</v>
      </c>
      <c r="L132" s="7">
        <v>0</v>
      </c>
      <c r="M132" s="7">
        <f t="shared" si="22"/>
        <v>0</v>
      </c>
      <c r="N132" s="7">
        <v>0</v>
      </c>
      <c r="O132" s="7">
        <f t="shared" si="23"/>
        <v>0</v>
      </c>
      <c r="P132" s="7">
        <v>0</v>
      </c>
      <c r="Q132" s="7">
        <f t="shared" si="24"/>
        <v>0</v>
      </c>
      <c r="R132" s="7">
        <v>0</v>
      </c>
      <c r="S132" s="7">
        <f t="shared" si="25"/>
        <v>0</v>
      </c>
      <c r="T132" s="7">
        <v>0</v>
      </c>
      <c r="U132" s="7">
        <f t="shared" si="26"/>
        <v>0</v>
      </c>
      <c r="V132" s="7">
        <v>0</v>
      </c>
      <c r="W132" s="7">
        <f t="shared" si="27"/>
        <v>0</v>
      </c>
      <c r="X132" s="7">
        <v>8</v>
      </c>
      <c r="Y132" s="7">
        <f t="shared" si="28"/>
        <v>502</v>
      </c>
      <c r="Z132" s="7">
        <v>0</v>
      </c>
      <c r="AA132" s="7">
        <f t="shared" si="29"/>
        <v>0</v>
      </c>
      <c r="AB132" s="7">
        <v>0</v>
      </c>
      <c r="AC132" s="7">
        <f t="shared" si="30"/>
        <v>0</v>
      </c>
      <c r="AD132" s="7">
        <v>0</v>
      </c>
      <c r="AE132" s="7">
        <f t="shared" si="31"/>
        <v>0</v>
      </c>
      <c r="AF132" s="7">
        <v>0</v>
      </c>
      <c r="AG132" s="7">
        <f t="shared" si="32"/>
        <v>0</v>
      </c>
      <c r="AH132" s="7">
        <v>7.65</v>
      </c>
      <c r="AI132" s="7">
        <f t="shared" si="33"/>
        <v>144.01124999999999</v>
      </c>
      <c r="AJ132" s="7">
        <v>0</v>
      </c>
      <c r="AK132" s="7">
        <f t="shared" si="34"/>
        <v>0</v>
      </c>
      <c r="AL132" s="7">
        <v>0</v>
      </c>
      <c r="AM132" s="7">
        <f t="shared" si="35"/>
        <v>0</v>
      </c>
      <c r="AN132" s="7">
        <v>0</v>
      </c>
      <c r="AO132" s="7">
        <f t="shared" si="36"/>
        <v>0</v>
      </c>
      <c r="AP132" s="7">
        <v>0</v>
      </c>
      <c r="AQ132" s="7">
        <f t="shared" si="37"/>
        <v>0</v>
      </c>
      <c r="AR132" s="7">
        <f t="shared" si="38"/>
        <v>6159.8320833333328</v>
      </c>
      <c r="AS132" s="7">
        <v>0</v>
      </c>
      <c r="AT132" s="7">
        <v>0</v>
      </c>
      <c r="AU132" s="7">
        <f t="shared" si="39"/>
        <v>6159.8320833333328</v>
      </c>
      <c r="AV132" s="7">
        <v>236.2</v>
      </c>
      <c r="AW132" s="7">
        <v>0</v>
      </c>
      <c r="AX132" s="7">
        <v>50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f t="shared" si="40"/>
        <v>5873.632083333333</v>
      </c>
      <c r="BI132" s="7">
        <f t="shared" si="41"/>
        <v>6159.8320833333328</v>
      </c>
      <c r="BJ132" s="7">
        <v>452</v>
      </c>
    </row>
    <row r="133" spans="1:62" x14ac:dyDescent="0.25">
      <c r="A133">
        <v>127</v>
      </c>
      <c r="B133" t="s">
        <v>337</v>
      </c>
      <c r="C133" t="s">
        <v>338</v>
      </c>
      <c r="D133" s="7" t="s">
        <v>108</v>
      </c>
      <c r="E133" s="7">
        <v>12</v>
      </c>
      <c r="F133" s="7">
        <v>1</v>
      </c>
      <c r="G133" s="7">
        <v>512</v>
      </c>
      <c r="H133" s="7">
        <v>502</v>
      </c>
      <c r="I133" s="7">
        <v>120</v>
      </c>
      <c r="J133" s="7">
        <v>2.7166666666666668</v>
      </c>
      <c r="K133" s="7">
        <f t="shared" si="21"/>
        <v>170.47083333333333</v>
      </c>
      <c r="L133" s="7">
        <v>1.95</v>
      </c>
      <c r="M133" s="7">
        <f t="shared" si="22"/>
        <v>122.3625</v>
      </c>
      <c r="N133" s="7">
        <v>0</v>
      </c>
      <c r="O133" s="7">
        <f t="shared" si="23"/>
        <v>0</v>
      </c>
      <c r="P133" s="7">
        <v>9</v>
      </c>
      <c r="Q133" s="7">
        <f t="shared" si="24"/>
        <v>705.9375</v>
      </c>
      <c r="R133" s="7">
        <v>0</v>
      </c>
      <c r="S133" s="7">
        <f t="shared" si="25"/>
        <v>0</v>
      </c>
      <c r="T133" s="7">
        <v>2</v>
      </c>
      <c r="U133" s="7">
        <f t="shared" si="26"/>
        <v>12.55</v>
      </c>
      <c r="V133" s="7">
        <v>0</v>
      </c>
      <c r="W133" s="7">
        <f t="shared" si="27"/>
        <v>0</v>
      </c>
      <c r="X133" s="7">
        <v>15.65</v>
      </c>
      <c r="Y133" s="7">
        <f t="shared" si="28"/>
        <v>982.03750000000002</v>
      </c>
      <c r="Z133" s="7">
        <v>0</v>
      </c>
      <c r="AA133" s="7">
        <f t="shared" si="29"/>
        <v>0</v>
      </c>
      <c r="AB133" s="7">
        <v>0</v>
      </c>
      <c r="AC133" s="7">
        <f t="shared" si="30"/>
        <v>0</v>
      </c>
      <c r="AD133" s="7">
        <v>0</v>
      </c>
      <c r="AE133" s="7">
        <f t="shared" si="31"/>
        <v>0</v>
      </c>
      <c r="AF133" s="7">
        <v>0</v>
      </c>
      <c r="AG133" s="7">
        <f t="shared" si="32"/>
        <v>0</v>
      </c>
      <c r="AH133" s="7">
        <v>6.2</v>
      </c>
      <c r="AI133" s="7">
        <f t="shared" si="33"/>
        <v>116.71499999999999</v>
      </c>
      <c r="AJ133" s="7">
        <v>0</v>
      </c>
      <c r="AK133" s="7">
        <f t="shared" si="34"/>
        <v>0</v>
      </c>
      <c r="AL133" s="7">
        <v>0</v>
      </c>
      <c r="AM133" s="7">
        <f t="shared" si="35"/>
        <v>0</v>
      </c>
      <c r="AN133" s="7">
        <v>0</v>
      </c>
      <c r="AO133" s="7">
        <f t="shared" si="36"/>
        <v>0</v>
      </c>
      <c r="AP133" s="7">
        <v>0</v>
      </c>
      <c r="AQ133" s="7">
        <f t="shared" si="37"/>
        <v>0</v>
      </c>
      <c r="AR133" s="7">
        <f t="shared" si="38"/>
        <v>8180.4066666666677</v>
      </c>
      <c r="AS133" s="7">
        <v>0</v>
      </c>
      <c r="AT133" s="7">
        <v>0</v>
      </c>
      <c r="AU133" s="7">
        <f t="shared" si="39"/>
        <v>8180.4066666666677</v>
      </c>
      <c r="AV133" s="7">
        <v>308.8</v>
      </c>
      <c r="AW133" s="7">
        <v>0</v>
      </c>
      <c r="AX133" s="7">
        <v>75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f t="shared" si="40"/>
        <v>7796.6066666666675</v>
      </c>
      <c r="BI133" s="7">
        <f t="shared" si="41"/>
        <v>8180.4066666666677</v>
      </c>
      <c r="BJ133" s="7">
        <v>599.29999999999995</v>
      </c>
    </row>
    <row r="134" spans="1:62" x14ac:dyDescent="0.25">
      <c r="A134">
        <v>128</v>
      </c>
      <c r="B134" t="s">
        <v>339</v>
      </c>
      <c r="C134" t="s">
        <v>93</v>
      </c>
      <c r="D134" s="7" t="s">
        <v>102</v>
      </c>
      <c r="E134" s="7">
        <v>13</v>
      </c>
      <c r="F134" s="7">
        <v>0</v>
      </c>
      <c r="G134" s="7">
        <v>0</v>
      </c>
      <c r="H134" s="7">
        <v>502</v>
      </c>
      <c r="I134" s="7">
        <v>130</v>
      </c>
      <c r="J134" s="7">
        <v>6.6666666666666666E-2</v>
      </c>
      <c r="K134" s="7">
        <f t="shared" si="21"/>
        <v>4.1833333333333336</v>
      </c>
      <c r="L134" s="7">
        <v>0</v>
      </c>
      <c r="M134" s="7">
        <f t="shared" si="22"/>
        <v>0</v>
      </c>
      <c r="N134" s="7">
        <v>0</v>
      </c>
      <c r="O134" s="7">
        <f t="shared" si="23"/>
        <v>0</v>
      </c>
      <c r="P134" s="7">
        <v>0</v>
      </c>
      <c r="Q134" s="7">
        <f t="shared" si="24"/>
        <v>0</v>
      </c>
      <c r="R134" s="7">
        <v>0</v>
      </c>
      <c r="S134" s="7">
        <f t="shared" si="25"/>
        <v>0</v>
      </c>
      <c r="T134" s="7">
        <v>0</v>
      </c>
      <c r="U134" s="7">
        <f t="shared" si="26"/>
        <v>0</v>
      </c>
      <c r="V134" s="7">
        <v>0</v>
      </c>
      <c r="W134" s="7">
        <f t="shared" si="27"/>
        <v>0</v>
      </c>
      <c r="X134" s="7">
        <v>8</v>
      </c>
      <c r="Y134" s="7">
        <f t="shared" si="28"/>
        <v>502</v>
      </c>
      <c r="Z134" s="7">
        <v>0</v>
      </c>
      <c r="AA134" s="7">
        <f t="shared" si="29"/>
        <v>0</v>
      </c>
      <c r="AB134" s="7">
        <v>0</v>
      </c>
      <c r="AC134" s="7">
        <f t="shared" si="30"/>
        <v>0</v>
      </c>
      <c r="AD134" s="7">
        <v>0</v>
      </c>
      <c r="AE134" s="7">
        <f t="shared" si="31"/>
        <v>0</v>
      </c>
      <c r="AF134" s="7">
        <v>0</v>
      </c>
      <c r="AG134" s="7">
        <f t="shared" si="32"/>
        <v>0</v>
      </c>
      <c r="AH134" s="7">
        <v>8</v>
      </c>
      <c r="AI134" s="7">
        <f t="shared" si="33"/>
        <v>150.6</v>
      </c>
      <c r="AJ134" s="7">
        <v>0</v>
      </c>
      <c r="AK134" s="7">
        <f t="shared" si="34"/>
        <v>0</v>
      </c>
      <c r="AL134" s="7">
        <v>0</v>
      </c>
      <c r="AM134" s="7">
        <f t="shared" si="35"/>
        <v>0</v>
      </c>
      <c r="AN134" s="7">
        <v>0</v>
      </c>
      <c r="AO134" s="7">
        <f t="shared" si="36"/>
        <v>0</v>
      </c>
      <c r="AP134" s="7">
        <v>0</v>
      </c>
      <c r="AQ134" s="7">
        <f t="shared" si="37"/>
        <v>0</v>
      </c>
      <c r="AR134" s="7">
        <f t="shared" si="38"/>
        <v>7304.416666666667</v>
      </c>
      <c r="AS134" s="7">
        <v>0</v>
      </c>
      <c r="AT134" s="7">
        <v>0</v>
      </c>
      <c r="AU134" s="7">
        <f t="shared" si="39"/>
        <v>7304.416666666667</v>
      </c>
      <c r="AV134" s="7">
        <v>272.5</v>
      </c>
      <c r="AW134" s="7">
        <v>0</v>
      </c>
      <c r="AX134" s="7">
        <v>62.5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f t="shared" si="40"/>
        <v>6969.416666666667</v>
      </c>
      <c r="BI134" s="7">
        <f t="shared" si="41"/>
        <v>7304.416666666667</v>
      </c>
      <c r="BJ134" s="7">
        <v>562.5</v>
      </c>
    </row>
    <row r="135" spans="1:62" x14ac:dyDescent="0.25">
      <c r="A135">
        <v>129</v>
      </c>
      <c r="B135" t="s">
        <v>340</v>
      </c>
      <c r="C135" t="s">
        <v>341</v>
      </c>
      <c r="D135" s="7" t="s">
        <v>94</v>
      </c>
      <c r="E135" s="7">
        <v>14</v>
      </c>
      <c r="F135" s="7">
        <v>0</v>
      </c>
      <c r="G135" s="7">
        <v>0</v>
      </c>
      <c r="H135" s="7">
        <v>502</v>
      </c>
      <c r="I135" s="7">
        <v>140</v>
      </c>
      <c r="J135" s="7">
        <v>1.4833333333333329</v>
      </c>
      <c r="K135" s="7">
        <f t="shared" ref="K135:K197" si="42">(H135/8)*J135</f>
        <v>93.079166666666637</v>
      </c>
      <c r="L135" s="7">
        <v>0</v>
      </c>
      <c r="M135" s="7">
        <f t="shared" ref="M135:M197" si="43">(H135/8)*L135</f>
        <v>0</v>
      </c>
      <c r="N135" s="7">
        <v>0</v>
      </c>
      <c r="O135" s="7">
        <f t="shared" ref="O135:O197" si="44">H135*N135</f>
        <v>0</v>
      </c>
      <c r="P135" s="7">
        <v>0</v>
      </c>
      <c r="Q135" s="7">
        <f t="shared" ref="Q135:Q197" si="45">P135*(1.25)*(H135/8)</f>
        <v>0</v>
      </c>
      <c r="R135" s="7">
        <v>0</v>
      </c>
      <c r="S135" s="7">
        <f t="shared" ref="S135:S197" si="46">R135*(1.69)*(H135/8)</f>
        <v>0</v>
      </c>
      <c r="T135" s="7">
        <v>0</v>
      </c>
      <c r="U135" s="7">
        <f t="shared" ref="U135:U197" si="47">T135*(0.1)*(H135/8)</f>
        <v>0</v>
      </c>
      <c r="V135" s="7">
        <v>0</v>
      </c>
      <c r="W135" s="7">
        <f t="shared" ref="W135:W197" si="48">V135*(1.69)*(H135/8)</f>
        <v>0</v>
      </c>
      <c r="X135" s="7">
        <v>16</v>
      </c>
      <c r="Y135" s="7">
        <f t="shared" ref="Y135:Y197" si="49">X135*(1)*(H135/8)</f>
        <v>1004</v>
      </c>
      <c r="Z135" s="7">
        <v>0</v>
      </c>
      <c r="AA135" s="7">
        <f t="shared" ref="AA135:AA197" si="50">Z135*(2.6)*(H135/8)</f>
        <v>0</v>
      </c>
      <c r="AB135" s="7">
        <v>0</v>
      </c>
      <c r="AC135" s="7">
        <f t="shared" ref="AC135:AC197" si="51">AB135*(2.6)*(H135/8)</f>
        <v>0</v>
      </c>
      <c r="AD135" s="7">
        <v>0</v>
      </c>
      <c r="AE135" s="7">
        <f t="shared" ref="AE135:AE197" si="52">AD135*(3.38)*(H135/8)</f>
        <v>0</v>
      </c>
      <c r="AF135" s="7">
        <v>0</v>
      </c>
      <c r="AG135" s="7">
        <f t="shared" ref="AG135:AG197" si="53">AF135*(0.2)*(H135/8)</f>
        <v>0</v>
      </c>
      <c r="AH135" s="7">
        <v>7.3166666666666664</v>
      </c>
      <c r="AI135" s="7">
        <f t="shared" ref="AI135:AI197" si="54">AH135*(0.3)*(H135/8)</f>
        <v>137.73624999999998</v>
      </c>
      <c r="AJ135" s="7">
        <v>0</v>
      </c>
      <c r="AK135" s="7">
        <f t="shared" ref="AK135:AK197" si="55">AJ135*(1.69)*(H135/8)</f>
        <v>0</v>
      </c>
      <c r="AL135" s="7">
        <v>0</v>
      </c>
      <c r="AM135" s="7">
        <f t="shared" ref="AM135:AM197" si="56">AL135*(0.5)*(H135/8)</f>
        <v>0</v>
      </c>
      <c r="AN135" s="7">
        <v>0</v>
      </c>
      <c r="AO135" s="7">
        <f t="shared" ref="AO135:AO197" si="57">AN135*(1.95)*(H135/8)</f>
        <v>0</v>
      </c>
      <c r="AP135" s="7">
        <v>0</v>
      </c>
      <c r="AQ135" s="7">
        <f t="shared" ref="AQ135:AQ197" si="58">AP135*(0.13)*(H135/8)</f>
        <v>0</v>
      </c>
      <c r="AR135" s="7">
        <f t="shared" ref="AR135:AR197" si="59">(((E135*H135)+G135+I135)-SUM(O135,K135,M135)) + O135+Q135+S135+U135+W135+Y135+AA135+AC135+AE135+AG135+AI135+AK135+AM135+AO135+AQ135</f>
        <v>8216.6570833333335</v>
      </c>
      <c r="AS135" s="7">
        <v>0</v>
      </c>
      <c r="AT135" s="7">
        <v>0</v>
      </c>
      <c r="AU135" s="7">
        <f t="shared" ref="AU135:AU197" si="60">AR135+AS135+AT135</f>
        <v>8216.6570833333335</v>
      </c>
      <c r="AV135" s="7">
        <v>290.7</v>
      </c>
      <c r="AW135" s="7">
        <v>0</v>
      </c>
      <c r="AX135" s="7">
        <v>62.5</v>
      </c>
      <c r="AY135" s="7">
        <v>0</v>
      </c>
      <c r="AZ135" s="7">
        <v>622.96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f t="shared" ref="BG135:BG197" si="61">AU135-SUM(AV135:BF135)</f>
        <v>7240.4970833333336</v>
      </c>
      <c r="BI135" s="7">
        <f t="shared" ref="BI135:BI197" si="62">AR135</f>
        <v>8216.6570833333335</v>
      </c>
      <c r="BJ135" s="7">
        <v>599.29999999999995</v>
      </c>
    </row>
    <row r="136" spans="1:62" x14ac:dyDescent="0.25">
      <c r="A136">
        <v>130</v>
      </c>
      <c r="B136" t="s">
        <v>342</v>
      </c>
      <c r="C136" t="s">
        <v>93</v>
      </c>
      <c r="D136" s="7" t="s">
        <v>199</v>
      </c>
      <c r="E136" s="7">
        <v>14</v>
      </c>
      <c r="F136" s="7">
        <v>0</v>
      </c>
      <c r="G136" s="7">
        <v>0</v>
      </c>
      <c r="H136" s="7">
        <v>502</v>
      </c>
      <c r="I136" s="7">
        <v>140</v>
      </c>
      <c r="J136" s="7">
        <v>2.0666666666666669</v>
      </c>
      <c r="K136" s="7">
        <f t="shared" si="42"/>
        <v>129.68333333333334</v>
      </c>
      <c r="L136" s="7">
        <v>0</v>
      </c>
      <c r="M136" s="7">
        <f t="shared" si="43"/>
        <v>0</v>
      </c>
      <c r="N136" s="7">
        <v>0</v>
      </c>
      <c r="O136" s="7">
        <f t="shared" si="44"/>
        <v>0</v>
      </c>
      <c r="P136" s="7">
        <v>0</v>
      </c>
      <c r="Q136" s="7">
        <f t="shared" si="45"/>
        <v>0</v>
      </c>
      <c r="R136" s="7">
        <v>0</v>
      </c>
      <c r="S136" s="7">
        <f t="shared" si="46"/>
        <v>0</v>
      </c>
      <c r="T136" s="7">
        <v>0</v>
      </c>
      <c r="U136" s="7">
        <f t="shared" si="47"/>
        <v>0</v>
      </c>
      <c r="V136" s="7">
        <v>0</v>
      </c>
      <c r="W136" s="7">
        <f t="shared" si="48"/>
        <v>0</v>
      </c>
      <c r="X136" s="7">
        <v>15.58333333333333</v>
      </c>
      <c r="Y136" s="7">
        <f t="shared" si="49"/>
        <v>977.85416666666652</v>
      </c>
      <c r="Z136" s="7">
        <v>0</v>
      </c>
      <c r="AA136" s="7">
        <f t="shared" si="50"/>
        <v>0</v>
      </c>
      <c r="AB136" s="7">
        <v>0</v>
      </c>
      <c r="AC136" s="7">
        <f t="shared" si="51"/>
        <v>0</v>
      </c>
      <c r="AD136" s="7">
        <v>0</v>
      </c>
      <c r="AE136" s="7">
        <f t="shared" si="52"/>
        <v>0</v>
      </c>
      <c r="AF136" s="7">
        <v>0</v>
      </c>
      <c r="AG136" s="7">
        <f t="shared" si="53"/>
        <v>0</v>
      </c>
      <c r="AH136" s="7">
        <v>8</v>
      </c>
      <c r="AI136" s="7">
        <f t="shared" si="54"/>
        <v>150.6</v>
      </c>
      <c r="AJ136" s="7">
        <v>0</v>
      </c>
      <c r="AK136" s="7">
        <f t="shared" si="55"/>
        <v>0</v>
      </c>
      <c r="AL136" s="7">
        <v>0</v>
      </c>
      <c r="AM136" s="7">
        <f t="shared" si="56"/>
        <v>0</v>
      </c>
      <c r="AN136" s="7">
        <v>0</v>
      </c>
      <c r="AO136" s="7">
        <f t="shared" si="57"/>
        <v>0</v>
      </c>
      <c r="AP136" s="7">
        <v>0</v>
      </c>
      <c r="AQ136" s="7">
        <f t="shared" si="58"/>
        <v>0</v>
      </c>
      <c r="AR136" s="7">
        <f t="shared" si="59"/>
        <v>8166.7708333333339</v>
      </c>
      <c r="AS136" s="7">
        <v>0</v>
      </c>
      <c r="AT136" s="7">
        <v>0</v>
      </c>
      <c r="AU136" s="7">
        <f t="shared" si="60"/>
        <v>8166.7708333333339</v>
      </c>
      <c r="AV136" s="7">
        <v>290.7</v>
      </c>
      <c r="AW136" s="7">
        <v>0</v>
      </c>
      <c r="AX136" s="7">
        <v>75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f t="shared" si="61"/>
        <v>7801.0708333333341</v>
      </c>
      <c r="BI136" s="7">
        <f t="shared" si="62"/>
        <v>8166.7708333333339</v>
      </c>
      <c r="BJ136" s="7">
        <v>599.29999999999995</v>
      </c>
    </row>
    <row r="137" spans="1:62" x14ac:dyDescent="0.25">
      <c r="A137">
        <v>131</v>
      </c>
      <c r="B137" t="s">
        <v>343</v>
      </c>
      <c r="C137" t="s">
        <v>344</v>
      </c>
      <c r="D137" s="7" t="s">
        <v>102</v>
      </c>
      <c r="E137" s="7">
        <v>12</v>
      </c>
      <c r="F137" s="7">
        <v>2</v>
      </c>
      <c r="G137" s="7">
        <v>1024</v>
      </c>
      <c r="H137" s="7">
        <v>502</v>
      </c>
      <c r="I137" s="7">
        <v>120</v>
      </c>
      <c r="J137" s="7">
        <v>3.3333333333333333E-2</v>
      </c>
      <c r="K137" s="7">
        <f t="shared" si="42"/>
        <v>2.0916666666666668</v>
      </c>
      <c r="L137" s="7">
        <v>0</v>
      </c>
      <c r="M137" s="7">
        <f t="shared" si="43"/>
        <v>0</v>
      </c>
      <c r="N137" s="7">
        <v>0</v>
      </c>
      <c r="O137" s="7">
        <f t="shared" si="44"/>
        <v>0</v>
      </c>
      <c r="P137" s="7">
        <v>4</v>
      </c>
      <c r="Q137" s="7">
        <f t="shared" si="45"/>
        <v>313.75</v>
      </c>
      <c r="R137" s="7">
        <v>0</v>
      </c>
      <c r="S137" s="7">
        <f t="shared" si="46"/>
        <v>0</v>
      </c>
      <c r="T137" s="7">
        <v>1</v>
      </c>
      <c r="U137" s="7">
        <f t="shared" si="47"/>
        <v>6.2750000000000004</v>
      </c>
      <c r="V137" s="7">
        <v>0</v>
      </c>
      <c r="W137" s="7">
        <f t="shared" si="48"/>
        <v>0</v>
      </c>
      <c r="X137" s="7">
        <v>0</v>
      </c>
      <c r="Y137" s="7">
        <f t="shared" si="49"/>
        <v>0</v>
      </c>
      <c r="Z137" s="7">
        <v>0</v>
      </c>
      <c r="AA137" s="7">
        <f t="shared" si="50"/>
        <v>0</v>
      </c>
      <c r="AB137" s="7">
        <v>0</v>
      </c>
      <c r="AC137" s="7">
        <f t="shared" si="51"/>
        <v>0</v>
      </c>
      <c r="AD137" s="7">
        <v>0</v>
      </c>
      <c r="AE137" s="7">
        <f t="shared" si="52"/>
        <v>0</v>
      </c>
      <c r="AF137" s="7">
        <v>0</v>
      </c>
      <c r="AG137" s="7">
        <f t="shared" si="53"/>
        <v>0</v>
      </c>
      <c r="AH137" s="7">
        <v>8</v>
      </c>
      <c r="AI137" s="7">
        <f t="shared" si="54"/>
        <v>150.6</v>
      </c>
      <c r="AJ137" s="7">
        <v>0</v>
      </c>
      <c r="AK137" s="7">
        <f t="shared" si="55"/>
        <v>0</v>
      </c>
      <c r="AL137" s="7">
        <v>0</v>
      </c>
      <c r="AM137" s="7">
        <f t="shared" si="56"/>
        <v>0</v>
      </c>
      <c r="AN137" s="7">
        <v>0</v>
      </c>
      <c r="AO137" s="7">
        <f t="shared" si="57"/>
        <v>0</v>
      </c>
      <c r="AP137" s="7">
        <v>0</v>
      </c>
      <c r="AQ137" s="7">
        <f t="shared" si="58"/>
        <v>0</v>
      </c>
      <c r="AR137" s="7">
        <f t="shared" si="59"/>
        <v>7636.5333333333338</v>
      </c>
      <c r="AS137" s="7">
        <v>0</v>
      </c>
      <c r="AT137" s="7">
        <v>0</v>
      </c>
      <c r="AU137" s="7">
        <f t="shared" si="60"/>
        <v>7636.5333333333338</v>
      </c>
      <c r="AV137" s="7">
        <v>308.8</v>
      </c>
      <c r="AW137" s="7">
        <v>0</v>
      </c>
      <c r="AX137" s="7">
        <v>75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f t="shared" si="61"/>
        <v>7252.7333333333336</v>
      </c>
      <c r="BI137" s="7">
        <f t="shared" si="62"/>
        <v>7636.5333333333338</v>
      </c>
      <c r="BJ137" s="7">
        <v>599.29999999999995</v>
      </c>
    </row>
    <row r="138" spans="1:62" x14ac:dyDescent="0.25">
      <c r="A138">
        <v>132</v>
      </c>
      <c r="B138" t="s">
        <v>345</v>
      </c>
      <c r="C138" t="s">
        <v>93</v>
      </c>
      <c r="D138" s="7" t="s">
        <v>160</v>
      </c>
      <c r="E138" s="7">
        <v>14</v>
      </c>
      <c r="F138" s="7">
        <v>0</v>
      </c>
      <c r="G138" s="7">
        <v>0</v>
      </c>
      <c r="H138" s="7">
        <v>502</v>
      </c>
      <c r="I138" s="7">
        <v>140</v>
      </c>
      <c r="J138" s="7">
        <v>0.43333333333333329</v>
      </c>
      <c r="K138" s="7">
        <f t="shared" si="42"/>
        <v>27.191666666666663</v>
      </c>
      <c r="L138" s="7">
        <v>1.8</v>
      </c>
      <c r="M138" s="7">
        <f t="shared" si="43"/>
        <v>112.95</v>
      </c>
      <c r="N138" s="7">
        <v>0</v>
      </c>
      <c r="O138" s="7">
        <f t="shared" si="44"/>
        <v>0</v>
      </c>
      <c r="P138" s="7">
        <v>0</v>
      </c>
      <c r="Q138" s="7">
        <f t="shared" si="45"/>
        <v>0</v>
      </c>
      <c r="R138" s="7">
        <v>0</v>
      </c>
      <c r="S138" s="7">
        <f t="shared" si="46"/>
        <v>0</v>
      </c>
      <c r="T138" s="7">
        <v>0</v>
      </c>
      <c r="U138" s="7">
        <f t="shared" si="47"/>
        <v>0</v>
      </c>
      <c r="V138" s="7">
        <v>0</v>
      </c>
      <c r="W138" s="7">
        <f t="shared" si="48"/>
        <v>0</v>
      </c>
      <c r="X138" s="7">
        <v>15.75</v>
      </c>
      <c r="Y138" s="7">
        <f t="shared" si="49"/>
        <v>988.3125</v>
      </c>
      <c r="Z138" s="7">
        <v>0</v>
      </c>
      <c r="AA138" s="7">
        <f t="shared" si="50"/>
        <v>0</v>
      </c>
      <c r="AB138" s="7">
        <v>0</v>
      </c>
      <c r="AC138" s="7">
        <f t="shared" si="51"/>
        <v>0</v>
      </c>
      <c r="AD138" s="7">
        <v>0</v>
      </c>
      <c r="AE138" s="7">
        <f t="shared" si="52"/>
        <v>0</v>
      </c>
      <c r="AF138" s="7">
        <v>0</v>
      </c>
      <c r="AG138" s="7">
        <f t="shared" si="53"/>
        <v>0</v>
      </c>
      <c r="AH138" s="7">
        <v>0</v>
      </c>
      <c r="AI138" s="7">
        <f t="shared" si="54"/>
        <v>0</v>
      </c>
      <c r="AJ138" s="7">
        <v>0</v>
      </c>
      <c r="AK138" s="7">
        <f t="shared" si="55"/>
        <v>0</v>
      </c>
      <c r="AL138" s="7">
        <v>0</v>
      </c>
      <c r="AM138" s="7">
        <f t="shared" si="56"/>
        <v>0</v>
      </c>
      <c r="AN138" s="7">
        <v>0</v>
      </c>
      <c r="AO138" s="7">
        <f t="shared" si="57"/>
        <v>0</v>
      </c>
      <c r="AP138" s="7">
        <v>0</v>
      </c>
      <c r="AQ138" s="7">
        <f t="shared" si="58"/>
        <v>0</v>
      </c>
      <c r="AR138" s="7">
        <f t="shared" si="59"/>
        <v>8016.1708333333336</v>
      </c>
      <c r="AS138" s="7">
        <v>0</v>
      </c>
      <c r="AT138" s="7">
        <v>0</v>
      </c>
      <c r="AU138" s="7">
        <f t="shared" si="60"/>
        <v>8016.1708333333336</v>
      </c>
      <c r="AV138" s="7">
        <v>308.8</v>
      </c>
      <c r="AW138" s="7">
        <v>0</v>
      </c>
      <c r="AX138" s="7">
        <v>75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322.5</v>
      </c>
      <c r="BG138" s="7">
        <f t="shared" si="61"/>
        <v>7309.8708333333334</v>
      </c>
      <c r="BI138" s="7">
        <f t="shared" si="62"/>
        <v>8016.1708333333336</v>
      </c>
      <c r="BJ138" s="7">
        <v>599.29999999999995</v>
      </c>
    </row>
    <row r="139" spans="1:62" x14ac:dyDescent="0.25">
      <c r="A139">
        <v>133</v>
      </c>
      <c r="B139" t="s">
        <v>346</v>
      </c>
      <c r="C139" t="s">
        <v>344</v>
      </c>
      <c r="D139" s="7" t="s">
        <v>143</v>
      </c>
      <c r="E139" s="7">
        <v>13</v>
      </c>
      <c r="F139" s="7">
        <v>0</v>
      </c>
      <c r="G139" s="7">
        <v>0</v>
      </c>
      <c r="H139" s="7">
        <v>502</v>
      </c>
      <c r="I139" s="7">
        <v>130</v>
      </c>
      <c r="J139" s="7">
        <v>1.95</v>
      </c>
      <c r="K139" s="7">
        <f t="shared" si="42"/>
        <v>122.3625</v>
      </c>
      <c r="L139" s="7">
        <v>0.96666666666666667</v>
      </c>
      <c r="M139" s="7">
        <f t="shared" si="43"/>
        <v>60.658333333333331</v>
      </c>
      <c r="N139" s="7">
        <v>0</v>
      </c>
      <c r="O139" s="7">
        <f t="shared" si="44"/>
        <v>0</v>
      </c>
      <c r="P139" s="7">
        <v>3.5</v>
      </c>
      <c r="Q139" s="7">
        <f t="shared" si="45"/>
        <v>274.53125</v>
      </c>
      <c r="R139" s="7">
        <v>0</v>
      </c>
      <c r="S139" s="7">
        <f t="shared" si="46"/>
        <v>0</v>
      </c>
      <c r="T139" s="7">
        <v>0</v>
      </c>
      <c r="U139" s="7">
        <f t="shared" si="47"/>
        <v>0</v>
      </c>
      <c r="V139" s="7">
        <v>0</v>
      </c>
      <c r="W139" s="7">
        <f t="shared" si="48"/>
        <v>0</v>
      </c>
      <c r="X139" s="7">
        <v>15.95</v>
      </c>
      <c r="Y139" s="7">
        <f t="shared" si="49"/>
        <v>1000.8625</v>
      </c>
      <c r="Z139" s="7">
        <v>0</v>
      </c>
      <c r="AA139" s="7">
        <f t="shared" si="50"/>
        <v>0</v>
      </c>
      <c r="AB139" s="7">
        <v>0</v>
      </c>
      <c r="AC139" s="7">
        <f t="shared" si="51"/>
        <v>0</v>
      </c>
      <c r="AD139" s="7">
        <v>0</v>
      </c>
      <c r="AE139" s="7">
        <f t="shared" si="52"/>
        <v>0</v>
      </c>
      <c r="AF139" s="7">
        <v>0</v>
      </c>
      <c r="AG139" s="7">
        <f t="shared" si="53"/>
        <v>0</v>
      </c>
      <c r="AH139" s="7">
        <v>7.75</v>
      </c>
      <c r="AI139" s="7">
        <f t="shared" si="54"/>
        <v>145.89374999999998</v>
      </c>
      <c r="AJ139" s="7">
        <v>0</v>
      </c>
      <c r="AK139" s="7">
        <f t="shared" si="55"/>
        <v>0</v>
      </c>
      <c r="AL139" s="7">
        <v>0</v>
      </c>
      <c r="AM139" s="7">
        <f t="shared" si="56"/>
        <v>0</v>
      </c>
      <c r="AN139" s="7">
        <v>0</v>
      </c>
      <c r="AO139" s="7">
        <f t="shared" si="57"/>
        <v>0</v>
      </c>
      <c r="AP139" s="7">
        <v>0</v>
      </c>
      <c r="AQ139" s="7">
        <f t="shared" si="58"/>
        <v>0</v>
      </c>
      <c r="AR139" s="7">
        <f t="shared" si="59"/>
        <v>7894.2666666666673</v>
      </c>
      <c r="AS139" s="7">
        <v>0</v>
      </c>
      <c r="AT139" s="7">
        <v>0</v>
      </c>
      <c r="AU139" s="7">
        <f t="shared" si="60"/>
        <v>7894.2666666666673</v>
      </c>
      <c r="AV139" s="7">
        <v>290.60000000000002</v>
      </c>
      <c r="AW139" s="7">
        <v>0</v>
      </c>
      <c r="AX139" s="7">
        <v>75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f t="shared" si="61"/>
        <v>7528.666666666667</v>
      </c>
      <c r="BI139" s="7">
        <f t="shared" si="62"/>
        <v>7894.2666666666673</v>
      </c>
      <c r="BJ139" s="7">
        <v>599.29999999999995</v>
      </c>
    </row>
    <row r="140" spans="1:62" x14ac:dyDescent="0.25">
      <c r="A140">
        <v>134</v>
      </c>
      <c r="B140" t="s">
        <v>347</v>
      </c>
      <c r="C140" t="s">
        <v>348</v>
      </c>
      <c r="D140" s="7" t="s">
        <v>349</v>
      </c>
      <c r="E140" s="7">
        <v>12</v>
      </c>
      <c r="F140" s="7">
        <v>1</v>
      </c>
      <c r="G140" s="7">
        <v>512</v>
      </c>
      <c r="H140" s="7">
        <v>502</v>
      </c>
      <c r="I140" s="7">
        <v>120</v>
      </c>
      <c r="J140" s="7">
        <v>1.666666666666667E-2</v>
      </c>
      <c r="K140" s="7">
        <f t="shared" si="42"/>
        <v>1.0458333333333336</v>
      </c>
      <c r="L140" s="7">
        <v>0</v>
      </c>
      <c r="M140" s="7">
        <f t="shared" si="43"/>
        <v>0</v>
      </c>
      <c r="N140" s="7">
        <v>0</v>
      </c>
      <c r="O140" s="7">
        <f t="shared" si="44"/>
        <v>0</v>
      </c>
      <c r="P140" s="7">
        <v>11.5</v>
      </c>
      <c r="Q140" s="7">
        <f t="shared" si="45"/>
        <v>902.03125</v>
      </c>
      <c r="R140" s="7">
        <v>0</v>
      </c>
      <c r="S140" s="7">
        <f t="shared" si="46"/>
        <v>0</v>
      </c>
      <c r="T140" s="7">
        <v>3.5</v>
      </c>
      <c r="U140" s="7">
        <f t="shared" si="47"/>
        <v>21.962500000000002</v>
      </c>
      <c r="V140" s="7">
        <v>0</v>
      </c>
      <c r="W140" s="7">
        <f t="shared" si="48"/>
        <v>0</v>
      </c>
      <c r="X140" s="7">
        <v>15.983333333333331</v>
      </c>
      <c r="Y140" s="7">
        <f t="shared" si="49"/>
        <v>1002.9541666666665</v>
      </c>
      <c r="Z140" s="7">
        <v>2.0166666666666671</v>
      </c>
      <c r="AA140" s="7">
        <f t="shared" si="50"/>
        <v>329.01916666666676</v>
      </c>
      <c r="AB140" s="7">
        <v>0</v>
      </c>
      <c r="AC140" s="7">
        <f t="shared" si="51"/>
        <v>0</v>
      </c>
      <c r="AD140" s="7">
        <v>0</v>
      </c>
      <c r="AE140" s="7">
        <f t="shared" si="52"/>
        <v>0</v>
      </c>
      <c r="AF140" s="7">
        <v>0</v>
      </c>
      <c r="AG140" s="7">
        <f t="shared" si="53"/>
        <v>0</v>
      </c>
      <c r="AH140" s="7">
        <v>0</v>
      </c>
      <c r="AI140" s="7">
        <f t="shared" si="54"/>
        <v>0</v>
      </c>
      <c r="AJ140" s="7">
        <v>0</v>
      </c>
      <c r="AK140" s="7">
        <f t="shared" si="55"/>
        <v>0</v>
      </c>
      <c r="AL140" s="7">
        <v>0</v>
      </c>
      <c r="AM140" s="7">
        <f t="shared" si="56"/>
        <v>0</v>
      </c>
      <c r="AN140" s="7">
        <v>0</v>
      </c>
      <c r="AO140" s="7">
        <f t="shared" si="57"/>
        <v>0</v>
      </c>
      <c r="AP140" s="7">
        <v>0</v>
      </c>
      <c r="AQ140" s="7">
        <f t="shared" si="58"/>
        <v>0</v>
      </c>
      <c r="AR140" s="7">
        <f t="shared" si="59"/>
        <v>8910.9212499999994</v>
      </c>
      <c r="AS140" s="7">
        <v>0</v>
      </c>
      <c r="AT140" s="7">
        <v>0</v>
      </c>
      <c r="AU140" s="7">
        <f t="shared" si="60"/>
        <v>8910.9212499999994</v>
      </c>
      <c r="AV140" s="7">
        <v>327</v>
      </c>
      <c r="AW140" s="7">
        <v>0</v>
      </c>
      <c r="AX140" s="7">
        <v>100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f t="shared" si="61"/>
        <v>8483.9212499999994</v>
      </c>
      <c r="BI140" s="7">
        <f t="shared" si="62"/>
        <v>8910.9212499999994</v>
      </c>
      <c r="BJ140" s="7">
        <v>673</v>
      </c>
    </row>
    <row r="141" spans="1:62" x14ac:dyDescent="0.25">
      <c r="A141">
        <v>135</v>
      </c>
      <c r="B141" t="s">
        <v>350</v>
      </c>
      <c r="C141" t="s">
        <v>351</v>
      </c>
      <c r="D141" s="7" t="s">
        <v>196</v>
      </c>
      <c r="E141" s="7">
        <v>14</v>
      </c>
      <c r="F141" s="7">
        <v>0</v>
      </c>
      <c r="G141" s="7">
        <v>0</v>
      </c>
      <c r="H141" s="7">
        <v>502</v>
      </c>
      <c r="I141" s="7">
        <v>140</v>
      </c>
      <c r="J141" s="7">
        <v>3.083333333333333</v>
      </c>
      <c r="K141" s="7">
        <f t="shared" si="42"/>
        <v>193.47916666666666</v>
      </c>
      <c r="L141" s="7">
        <v>0</v>
      </c>
      <c r="M141" s="7">
        <f t="shared" si="43"/>
        <v>0</v>
      </c>
      <c r="N141" s="7">
        <v>0</v>
      </c>
      <c r="O141" s="7">
        <f t="shared" si="44"/>
        <v>0</v>
      </c>
      <c r="P141" s="7">
        <v>0</v>
      </c>
      <c r="Q141" s="7">
        <f t="shared" si="45"/>
        <v>0</v>
      </c>
      <c r="R141" s="7">
        <v>0</v>
      </c>
      <c r="S141" s="7">
        <f t="shared" si="46"/>
        <v>0</v>
      </c>
      <c r="T141" s="7">
        <v>0</v>
      </c>
      <c r="U141" s="7">
        <f t="shared" si="47"/>
        <v>0</v>
      </c>
      <c r="V141" s="7">
        <v>0</v>
      </c>
      <c r="W141" s="7">
        <f t="shared" si="48"/>
        <v>0</v>
      </c>
      <c r="X141" s="7">
        <v>15.9</v>
      </c>
      <c r="Y141" s="7">
        <f t="shared" si="49"/>
        <v>997.72500000000002</v>
      </c>
      <c r="Z141" s="7">
        <v>0</v>
      </c>
      <c r="AA141" s="7">
        <f t="shared" si="50"/>
        <v>0</v>
      </c>
      <c r="AB141" s="7">
        <v>0</v>
      </c>
      <c r="AC141" s="7">
        <f t="shared" si="51"/>
        <v>0</v>
      </c>
      <c r="AD141" s="7">
        <v>0</v>
      </c>
      <c r="AE141" s="7">
        <f t="shared" si="52"/>
        <v>0</v>
      </c>
      <c r="AF141" s="7">
        <v>0</v>
      </c>
      <c r="AG141" s="7">
        <f t="shared" si="53"/>
        <v>0</v>
      </c>
      <c r="AH141" s="7">
        <v>7.166666666666667</v>
      </c>
      <c r="AI141" s="7">
        <f t="shared" si="54"/>
        <v>134.91249999999999</v>
      </c>
      <c r="AJ141" s="7">
        <v>0</v>
      </c>
      <c r="AK141" s="7">
        <f t="shared" si="55"/>
        <v>0</v>
      </c>
      <c r="AL141" s="7">
        <v>0</v>
      </c>
      <c r="AM141" s="7">
        <f t="shared" si="56"/>
        <v>0</v>
      </c>
      <c r="AN141" s="7">
        <v>0</v>
      </c>
      <c r="AO141" s="7">
        <f t="shared" si="57"/>
        <v>0</v>
      </c>
      <c r="AP141" s="7">
        <v>0</v>
      </c>
      <c r="AQ141" s="7">
        <f t="shared" si="58"/>
        <v>0</v>
      </c>
      <c r="AR141" s="7">
        <f t="shared" si="59"/>
        <v>8107.1583333333338</v>
      </c>
      <c r="AS141" s="7">
        <v>0</v>
      </c>
      <c r="AT141" s="7">
        <v>0</v>
      </c>
      <c r="AU141" s="7">
        <f t="shared" si="60"/>
        <v>8107.1583333333338</v>
      </c>
      <c r="AV141" s="7">
        <v>290.7</v>
      </c>
      <c r="AW141" s="7">
        <v>0</v>
      </c>
      <c r="AX141" s="7">
        <v>75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f t="shared" si="61"/>
        <v>7741.4583333333339</v>
      </c>
      <c r="BI141" s="7">
        <f t="shared" si="62"/>
        <v>8107.1583333333338</v>
      </c>
      <c r="BJ141" s="7">
        <v>599.29999999999995</v>
      </c>
    </row>
    <row r="142" spans="1:62" x14ac:dyDescent="0.25">
      <c r="A142">
        <v>136</v>
      </c>
      <c r="B142" t="s">
        <v>352</v>
      </c>
      <c r="C142" t="s">
        <v>353</v>
      </c>
      <c r="D142" s="7" t="s">
        <v>91</v>
      </c>
      <c r="E142" s="7">
        <v>14</v>
      </c>
      <c r="F142" s="7">
        <v>0</v>
      </c>
      <c r="G142" s="7">
        <v>0</v>
      </c>
      <c r="H142" s="7">
        <v>502</v>
      </c>
      <c r="I142" s="7">
        <v>140</v>
      </c>
      <c r="J142" s="7">
        <v>0.9</v>
      </c>
      <c r="K142" s="7">
        <f t="shared" si="42"/>
        <v>56.475000000000001</v>
      </c>
      <c r="L142" s="7">
        <v>0</v>
      </c>
      <c r="M142" s="7">
        <f t="shared" si="43"/>
        <v>0</v>
      </c>
      <c r="N142" s="7">
        <v>0</v>
      </c>
      <c r="O142" s="7">
        <f t="shared" si="44"/>
        <v>0</v>
      </c>
      <c r="P142" s="7">
        <v>0</v>
      </c>
      <c r="Q142" s="7">
        <f t="shared" si="45"/>
        <v>0</v>
      </c>
      <c r="R142" s="7">
        <v>0</v>
      </c>
      <c r="S142" s="7">
        <f t="shared" si="46"/>
        <v>0</v>
      </c>
      <c r="T142" s="7">
        <v>0</v>
      </c>
      <c r="U142" s="7">
        <f t="shared" si="47"/>
        <v>0</v>
      </c>
      <c r="V142" s="7">
        <v>0</v>
      </c>
      <c r="W142" s="7">
        <f t="shared" si="48"/>
        <v>0</v>
      </c>
      <c r="X142" s="7">
        <v>15.78333333333333</v>
      </c>
      <c r="Y142" s="7">
        <f t="shared" si="49"/>
        <v>990.40416666666647</v>
      </c>
      <c r="Z142" s="7">
        <v>0</v>
      </c>
      <c r="AA142" s="7">
        <f t="shared" si="50"/>
        <v>0</v>
      </c>
      <c r="AB142" s="7">
        <v>0</v>
      </c>
      <c r="AC142" s="7">
        <f t="shared" si="51"/>
        <v>0</v>
      </c>
      <c r="AD142" s="7">
        <v>0</v>
      </c>
      <c r="AE142" s="7">
        <f t="shared" si="52"/>
        <v>0</v>
      </c>
      <c r="AF142" s="7">
        <v>0</v>
      </c>
      <c r="AG142" s="7">
        <f t="shared" si="53"/>
        <v>0</v>
      </c>
      <c r="AH142" s="7">
        <v>8</v>
      </c>
      <c r="AI142" s="7">
        <f t="shared" si="54"/>
        <v>150.6</v>
      </c>
      <c r="AJ142" s="7">
        <v>0</v>
      </c>
      <c r="AK142" s="7">
        <f t="shared" si="55"/>
        <v>0</v>
      </c>
      <c r="AL142" s="7">
        <v>0</v>
      </c>
      <c r="AM142" s="7">
        <f t="shared" si="56"/>
        <v>0</v>
      </c>
      <c r="AN142" s="7">
        <v>0</v>
      </c>
      <c r="AO142" s="7">
        <f t="shared" si="57"/>
        <v>0</v>
      </c>
      <c r="AP142" s="7">
        <v>0</v>
      </c>
      <c r="AQ142" s="7">
        <f t="shared" si="58"/>
        <v>0</v>
      </c>
      <c r="AR142" s="7">
        <f t="shared" si="59"/>
        <v>8252.5291666666653</v>
      </c>
      <c r="AS142" s="7">
        <v>0</v>
      </c>
      <c r="AT142" s="7">
        <v>0</v>
      </c>
      <c r="AU142" s="7">
        <f t="shared" si="60"/>
        <v>8252.5291666666653</v>
      </c>
      <c r="AV142" s="7">
        <v>308.8</v>
      </c>
      <c r="AW142" s="7">
        <v>0</v>
      </c>
      <c r="AX142" s="7">
        <v>62.5</v>
      </c>
      <c r="AY142" s="7">
        <v>0</v>
      </c>
      <c r="AZ142" s="7">
        <v>311.48</v>
      </c>
      <c r="BA142" s="7">
        <v>152.66999999999999</v>
      </c>
      <c r="BB142" s="7">
        <v>0</v>
      </c>
      <c r="BC142" s="7">
        <v>0</v>
      </c>
      <c r="BD142" s="7">
        <v>0</v>
      </c>
      <c r="BE142" s="7">
        <v>0</v>
      </c>
      <c r="BF142" s="7">
        <v>0</v>
      </c>
      <c r="BG142" s="7">
        <f t="shared" si="61"/>
        <v>7417.0791666666655</v>
      </c>
      <c r="BI142" s="7">
        <f t="shared" si="62"/>
        <v>8252.5291666666653</v>
      </c>
      <c r="BJ142" s="7">
        <v>636.20000000000005</v>
      </c>
    </row>
    <row r="143" spans="1:62" x14ac:dyDescent="0.25">
      <c r="A143">
        <v>137</v>
      </c>
      <c r="B143" t="s">
        <v>354</v>
      </c>
      <c r="C143" t="s">
        <v>355</v>
      </c>
      <c r="D143" s="7" t="s">
        <v>115</v>
      </c>
      <c r="E143" s="7">
        <v>7</v>
      </c>
      <c r="F143" s="7">
        <v>0</v>
      </c>
      <c r="G143" s="7">
        <v>0</v>
      </c>
      <c r="H143" s="7">
        <v>502</v>
      </c>
      <c r="I143" s="7">
        <v>70</v>
      </c>
      <c r="J143" s="7">
        <v>0.53333333333333333</v>
      </c>
      <c r="K143" s="7">
        <f t="shared" si="42"/>
        <v>33.466666666666669</v>
      </c>
      <c r="L143" s="7">
        <v>0</v>
      </c>
      <c r="M143" s="7">
        <f t="shared" si="43"/>
        <v>0</v>
      </c>
      <c r="N143" s="7">
        <v>0</v>
      </c>
      <c r="O143" s="7">
        <f t="shared" si="44"/>
        <v>0</v>
      </c>
      <c r="P143" s="7">
        <v>0</v>
      </c>
      <c r="Q143" s="7">
        <f t="shared" si="45"/>
        <v>0</v>
      </c>
      <c r="R143" s="7">
        <v>0</v>
      </c>
      <c r="S143" s="7">
        <f t="shared" si="46"/>
        <v>0</v>
      </c>
      <c r="T143" s="7">
        <v>0</v>
      </c>
      <c r="U143" s="7">
        <f t="shared" si="47"/>
        <v>0</v>
      </c>
      <c r="V143" s="7">
        <v>0</v>
      </c>
      <c r="W143" s="7">
        <f t="shared" si="48"/>
        <v>0</v>
      </c>
      <c r="X143" s="7">
        <v>0</v>
      </c>
      <c r="Y143" s="7">
        <f t="shared" si="49"/>
        <v>0</v>
      </c>
      <c r="Z143" s="7">
        <v>0</v>
      </c>
      <c r="AA143" s="7">
        <f t="shared" si="50"/>
        <v>0</v>
      </c>
      <c r="AB143" s="7">
        <v>0</v>
      </c>
      <c r="AC143" s="7">
        <f t="shared" si="51"/>
        <v>0</v>
      </c>
      <c r="AD143" s="7">
        <v>0</v>
      </c>
      <c r="AE143" s="7">
        <f t="shared" si="52"/>
        <v>0</v>
      </c>
      <c r="AF143" s="7">
        <v>0</v>
      </c>
      <c r="AG143" s="7">
        <f t="shared" si="53"/>
        <v>0</v>
      </c>
      <c r="AH143" s="7">
        <v>0</v>
      </c>
      <c r="AI143" s="7">
        <f t="shared" si="54"/>
        <v>0</v>
      </c>
      <c r="AJ143" s="7">
        <v>0</v>
      </c>
      <c r="AK143" s="7">
        <f t="shared" si="55"/>
        <v>0</v>
      </c>
      <c r="AL143" s="7">
        <v>0</v>
      </c>
      <c r="AM143" s="7">
        <f t="shared" si="56"/>
        <v>0</v>
      </c>
      <c r="AN143" s="7">
        <v>0</v>
      </c>
      <c r="AO143" s="7">
        <f t="shared" si="57"/>
        <v>0</v>
      </c>
      <c r="AP143" s="7">
        <v>0</v>
      </c>
      <c r="AQ143" s="7">
        <f t="shared" si="58"/>
        <v>0</v>
      </c>
      <c r="AR143" s="7">
        <f t="shared" si="59"/>
        <v>3550.5333333333333</v>
      </c>
      <c r="AS143" s="7">
        <v>0</v>
      </c>
      <c r="AT143" s="7">
        <v>0</v>
      </c>
      <c r="AU143" s="7">
        <f t="shared" si="60"/>
        <v>3550.5333333333333</v>
      </c>
      <c r="AV143" s="7">
        <v>145.30000000000001</v>
      </c>
      <c r="AW143" s="7">
        <v>0</v>
      </c>
      <c r="AX143" s="7">
        <v>12.5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f t="shared" si="61"/>
        <v>3392.7333333333331</v>
      </c>
      <c r="BI143" s="7">
        <f t="shared" si="62"/>
        <v>3550.5333333333333</v>
      </c>
      <c r="BJ143" s="7">
        <v>304.7</v>
      </c>
    </row>
    <row r="144" spans="1:62" x14ac:dyDescent="0.25">
      <c r="A144">
        <v>138</v>
      </c>
      <c r="B144" t="s">
        <v>356</v>
      </c>
      <c r="C144">
        <v>1</v>
      </c>
      <c r="D144" s="7" t="s">
        <v>153</v>
      </c>
      <c r="E144" s="7">
        <v>12</v>
      </c>
      <c r="F144" s="7">
        <v>0</v>
      </c>
      <c r="G144" s="7">
        <v>0</v>
      </c>
      <c r="H144" s="7">
        <v>502</v>
      </c>
      <c r="I144" s="7">
        <v>120</v>
      </c>
      <c r="J144" s="7">
        <v>1.333333333333333</v>
      </c>
      <c r="K144" s="7">
        <f t="shared" si="42"/>
        <v>83.666666666666643</v>
      </c>
      <c r="L144" s="7">
        <v>0</v>
      </c>
      <c r="M144" s="7">
        <f t="shared" si="43"/>
        <v>0</v>
      </c>
      <c r="N144" s="7">
        <v>0</v>
      </c>
      <c r="O144" s="7">
        <f t="shared" si="44"/>
        <v>0</v>
      </c>
      <c r="P144" s="7">
        <v>2</v>
      </c>
      <c r="Q144" s="7">
        <f t="shared" si="45"/>
        <v>156.875</v>
      </c>
      <c r="R144" s="7">
        <v>0</v>
      </c>
      <c r="S144" s="7">
        <f t="shared" si="46"/>
        <v>0</v>
      </c>
      <c r="T144" s="7">
        <v>1</v>
      </c>
      <c r="U144" s="7">
        <f t="shared" si="47"/>
        <v>6.2750000000000004</v>
      </c>
      <c r="V144" s="7">
        <v>0</v>
      </c>
      <c r="W144" s="7">
        <f t="shared" si="48"/>
        <v>0</v>
      </c>
      <c r="X144" s="7">
        <v>15.483333333333331</v>
      </c>
      <c r="Y144" s="7">
        <f t="shared" si="49"/>
        <v>971.57916666666654</v>
      </c>
      <c r="Z144" s="7">
        <v>0</v>
      </c>
      <c r="AA144" s="7">
        <f t="shared" si="50"/>
        <v>0</v>
      </c>
      <c r="AB144" s="7">
        <v>0</v>
      </c>
      <c r="AC144" s="7">
        <f t="shared" si="51"/>
        <v>0</v>
      </c>
      <c r="AD144" s="7">
        <v>0</v>
      </c>
      <c r="AE144" s="7">
        <f t="shared" si="52"/>
        <v>0</v>
      </c>
      <c r="AF144" s="7">
        <v>0</v>
      </c>
      <c r="AG144" s="7">
        <f t="shared" si="53"/>
        <v>0</v>
      </c>
      <c r="AH144" s="7">
        <v>0</v>
      </c>
      <c r="AI144" s="7">
        <f t="shared" si="54"/>
        <v>0</v>
      </c>
      <c r="AJ144" s="7">
        <v>0</v>
      </c>
      <c r="AK144" s="7">
        <f t="shared" si="55"/>
        <v>0</v>
      </c>
      <c r="AL144" s="7">
        <v>0</v>
      </c>
      <c r="AM144" s="7">
        <f t="shared" si="56"/>
        <v>0</v>
      </c>
      <c r="AN144" s="7">
        <v>0</v>
      </c>
      <c r="AO144" s="7">
        <f t="shared" si="57"/>
        <v>0</v>
      </c>
      <c r="AP144" s="7">
        <v>0</v>
      </c>
      <c r="AQ144" s="7">
        <f t="shared" si="58"/>
        <v>0</v>
      </c>
      <c r="AR144" s="7">
        <f t="shared" si="59"/>
        <v>7195.0624999999991</v>
      </c>
      <c r="AS144" s="7">
        <v>375</v>
      </c>
      <c r="AT144" s="7">
        <v>0</v>
      </c>
      <c r="AU144" s="7">
        <f t="shared" si="60"/>
        <v>7570.0624999999991</v>
      </c>
      <c r="AV144" s="7">
        <v>272.5</v>
      </c>
      <c r="AW144" s="7">
        <v>0</v>
      </c>
      <c r="AX144" s="7">
        <v>50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f t="shared" si="61"/>
        <v>7247.5624999999991</v>
      </c>
      <c r="BI144" s="7">
        <f t="shared" si="62"/>
        <v>7195.0624999999991</v>
      </c>
      <c r="BJ144" s="7">
        <v>562.5</v>
      </c>
    </row>
    <row r="145" spans="1:62" x14ac:dyDescent="0.25">
      <c r="A145">
        <v>139</v>
      </c>
      <c r="B145" t="s">
        <v>357</v>
      </c>
      <c r="C145" t="s">
        <v>358</v>
      </c>
      <c r="D145" s="7" t="s">
        <v>140</v>
      </c>
      <c r="E145" s="7">
        <v>13</v>
      </c>
      <c r="F145" s="7">
        <v>1</v>
      </c>
      <c r="G145" s="7">
        <v>512</v>
      </c>
      <c r="H145" s="7">
        <v>502</v>
      </c>
      <c r="I145" s="7">
        <v>130</v>
      </c>
      <c r="J145" s="7">
        <v>0.25</v>
      </c>
      <c r="K145" s="7">
        <f t="shared" si="42"/>
        <v>15.6875</v>
      </c>
      <c r="L145" s="7">
        <v>0</v>
      </c>
      <c r="M145" s="7">
        <f t="shared" si="43"/>
        <v>0</v>
      </c>
      <c r="N145" s="7">
        <v>0</v>
      </c>
      <c r="O145" s="7">
        <f t="shared" si="44"/>
        <v>0</v>
      </c>
      <c r="P145" s="7">
        <v>0</v>
      </c>
      <c r="Q145" s="7">
        <f t="shared" si="45"/>
        <v>0</v>
      </c>
      <c r="R145" s="7">
        <v>0</v>
      </c>
      <c r="S145" s="7">
        <f t="shared" si="46"/>
        <v>0</v>
      </c>
      <c r="T145" s="7">
        <v>0</v>
      </c>
      <c r="U145" s="7">
        <f t="shared" si="47"/>
        <v>0</v>
      </c>
      <c r="V145" s="7">
        <v>0</v>
      </c>
      <c r="W145" s="7">
        <f t="shared" si="48"/>
        <v>0</v>
      </c>
      <c r="X145" s="7">
        <v>8</v>
      </c>
      <c r="Y145" s="7">
        <f t="shared" si="49"/>
        <v>502</v>
      </c>
      <c r="Z145" s="7">
        <v>0</v>
      </c>
      <c r="AA145" s="7">
        <f t="shared" si="50"/>
        <v>0</v>
      </c>
      <c r="AB145" s="7">
        <v>0</v>
      </c>
      <c r="AC145" s="7">
        <f t="shared" si="51"/>
        <v>0</v>
      </c>
      <c r="AD145" s="7">
        <v>0</v>
      </c>
      <c r="AE145" s="7">
        <f t="shared" si="52"/>
        <v>0</v>
      </c>
      <c r="AF145" s="7">
        <v>0</v>
      </c>
      <c r="AG145" s="7">
        <f t="shared" si="53"/>
        <v>0</v>
      </c>
      <c r="AH145" s="7">
        <v>7.7833333333333332</v>
      </c>
      <c r="AI145" s="7">
        <f t="shared" si="54"/>
        <v>146.52125000000001</v>
      </c>
      <c r="AJ145" s="7">
        <v>0</v>
      </c>
      <c r="AK145" s="7">
        <f t="shared" si="55"/>
        <v>0</v>
      </c>
      <c r="AL145" s="7">
        <v>0</v>
      </c>
      <c r="AM145" s="7">
        <f t="shared" si="56"/>
        <v>0</v>
      </c>
      <c r="AN145" s="7">
        <v>0</v>
      </c>
      <c r="AO145" s="7">
        <f t="shared" si="57"/>
        <v>0</v>
      </c>
      <c r="AP145" s="7">
        <v>0</v>
      </c>
      <c r="AQ145" s="7">
        <f t="shared" si="58"/>
        <v>0</v>
      </c>
      <c r="AR145" s="7">
        <f t="shared" si="59"/>
        <v>7800.8337499999998</v>
      </c>
      <c r="AS145" s="7">
        <v>0</v>
      </c>
      <c r="AT145" s="7">
        <v>0</v>
      </c>
      <c r="AU145" s="7">
        <f t="shared" si="60"/>
        <v>7800.8337499999998</v>
      </c>
      <c r="AV145" s="7">
        <v>290.60000000000002</v>
      </c>
      <c r="AW145" s="7">
        <v>0</v>
      </c>
      <c r="AX145" s="7">
        <v>75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f t="shared" si="61"/>
        <v>7435.2337499999994</v>
      </c>
      <c r="BI145" s="7">
        <f t="shared" si="62"/>
        <v>7800.8337499999998</v>
      </c>
      <c r="BJ145" s="7">
        <v>599.29999999999995</v>
      </c>
    </row>
    <row r="146" spans="1:62" x14ac:dyDescent="0.25">
      <c r="A146">
        <v>140</v>
      </c>
      <c r="B146" t="s">
        <v>359</v>
      </c>
      <c r="C146" t="s">
        <v>93</v>
      </c>
      <c r="D146" s="7" t="s">
        <v>193</v>
      </c>
      <c r="E146" s="7">
        <v>14</v>
      </c>
      <c r="F146" s="7">
        <v>0</v>
      </c>
      <c r="G146" s="7">
        <v>0</v>
      </c>
      <c r="H146" s="7">
        <v>502</v>
      </c>
      <c r="I146" s="7">
        <v>140</v>
      </c>
      <c r="J146" s="7">
        <v>1.2</v>
      </c>
      <c r="K146" s="7">
        <f t="shared" si="42"/>
        <v>75.3</v>
      </c>
      <c r="L146" s="7">
        <v>0</v>
      </c>
      <c r="M146" s="7">
        <f t="shared" si="43"/>
        <v>0</v>
      </c>
      <c r="N146" s="7">
        <v>0</v>
      </c>
      <c r="O146" s="7">
        <f t="shared" si="44"/>
        <v>0</v>
      </c>
      <c r="P146" s="7">
        <v>0</v>
      </c>
      <c r="Q146" s="7">
        <f t="shared" si="45"/>
        <v>0</v>
      </c>
      <c r="R146" s="7">
        <v>0</v>
      </c>
      <c r="S146" s="7">
        <f t="shared" si="46"/>
        <v>0</v>
      </c>
      <c r="T146" s="7">
        <v>0</v>
      </c>
      <c r="U146" s="7">
        <f t="shared" si="47"/>
        <v>0</v>
      </c>
      <c r="V146" s="7">
        <v>0</v>
      </c>
      <c r="W146" s="7">
        <f t="shared" si="48"/>
        <v>0</v>
      </c>
      <c r="X146" s="7">
        <v>8</v>
      </c>
      <c r="Y146" s="7">
        <f t="shared" si="49"/>
        <v>502</v>
      </c>
      <c r="Z146" s="7">
        <v>0</v>
      </c>
      <c r="AA146" s="7">
        <f t="shared" si="50"/>
        <v>0</v>
      </c>
      <c r="AB146" s="7">
        <v>0</v>
      </c>
      <c r="AC146" s="7">
        <f t="shared" si="51"/>
        <v>0</v>
      </c>
      <c r="AD146" s="7">
        <v>0</v>
      </c>
      <c r="AE146" s="7">
        <f t="shared" si="52"/>
        <v>0</v>
      </c>
      <c r="AF146" s="7">
        <v>0</v>
      </c>
      <c r="AG146" s="7">
        <f t="shared" si="53"/>
        <v>0</v>
      </c>
      <c r="AH146" s="7">
        <v>8</v>
      </c>
      <c r="AI146" s="7">
        <f t="shared" si="54"/>
        <v>150.6</v>
      </c>
      <c r="AJ146" s="7">
        <v>0</v>
      </c>
      <c r="AK146" s="7">
        <f t="shared" si="55"/>
        <v>0</v>
      </c>
      <c r="AL146" s="7">
        <v>0</v>
      </c>
      <c r="AM146" s="7">
        <f t="shared" si="56"/>
        <v>0</v>
      </c>
      <c r="AN146" s="7">
        <v>0</v>
      </c>
      <c r="AO146" s="7">
        <f t="shared" si="57"/>
        <v>0</v>
      </c>
      <c r="AP146" s="7">
        <v>0</v>
      </c>
      <c r="AQ146" s="7">
        <f t="shared" si="58"/>
        <v>0</v>
      </c>
      <c r="AR146" s="7">
        <f t="shared" si="59"/>
        <v>7745.3</v>
      </c>
      <c r="AS146" s="7">
        <v>0</v>
      </c>
      <c r="AT146" s="7">
        <v>0</v>
      </c>
      <c r="AU146" s="7">
        <f t="shared" si="60"/>
        <v>7745.3</v>
      </c>
      <c r="AV146" s="7">
        <v>308.89999999999998</v>
      </c>
      <c r="AW146" s="7">
        <v>0</v>
      </c>
      <c r="AX146" s="7">
        <v>87.5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f t="shared" si="61"/>
        <v>7348.9000000000005</v>
      </c>
      <c r="BI146" s="7">
        <f t="shared" si="62"/>
        <v>7745.3</v>
      </c>
      <c r="BJ146" s="7">
        <v>599.29999999999995</v>
      </c>
    </row>
    <row r="147" spans="1:62" x14ac:dyDescent="0.25">
      <c r="A147">
        <v>141</v>
      </c>
      <c r="B147" t="s">
        <v>360</v>
      </c>
      <c r="C147" t="s">
        <v>361</v>
      </c>
      <c r="D147" s="7" t="s">
        <v>362</v>
      </c>
      <c r="E147" s="7">
        <v>13</v>
      </c>
      <c r="F147" s="7">
        <v>1</v>
      </c>
      <c r="G147" s="7">
        <v>512</v>
      </c>
      <c r="H147" s="7">
        <v>502</v>
      </c>
      <c r="I147" s="7">
        <v>130</v>
      </c>
      <c r="J147" s="7">
        <v>0.71666666666666667</v>
      </c>
      <c r="K147" s="7">
        <f t="shared" si="42"/>
        <v>44.970833333333331</v>
      </c>
      <c r="L147" s="7">
        <v>0</v>
      </c>
      <c r="M147" s="7">
        <f t="shared" si="43"/>
        <v>0</v>
      </c>
      <c r="N147" s="7">
        <v>0</v>
      </c>
      <c r="O147" s="7">
        <f t="shared" si="44"/>
        <v>0</v>
      </c>
      <c r="P147" s="7">
        <v>13.33333333333333</v>
      </c>
      <c r="Q147" s="7">
        <f t="shared" si="45"/>
        <v>1045.8333333333333</v>
      </c>
      <c r="R147" s="7">
        <v>0</v>
      </c>
      <c r="S147" s="7">
        <f t="shared" si="46"/>
        <v>0</v>
      </c>
      <c r="T147" s="7">
        <v>0.25</v>
      </c>
      <c r="U147" s="7">
        <f t="shared" si="47"/>
        <v>1.5687500000000001</v>
      </c>
      <c r="V147" s="7">
        <v>0</v>
      </c>
      <c r="W147" s="7">
        <f t="shared" si="48"/>
        <v>0</v>
      </c>
      <c r="X147" s="7">
        <v>8</v>
      </c>
      <c r="Y147" s="7">
        <f t="shared" si="49"/>
        <v>502</v>
      </c>
      <c r="Z147" s="7">
        <v>0</v>
      </c>
      <c r="AA147" s="7">
        <f t="shared" si="50"/>
        <v>0</v>
      </c>
      <c r="AB147" s="7">
        <v>0</v>
      </c>
      <c r="AC147" s="7">
        <f t="shared" si="51"/>
        <v>0</v>
      </c>
      <c r="AD147" s="7">
        <v>0</v>
      </c>
      <c r="AE147" s="7">
        <f t="shared" si="52"/>
        <v>0</v>
      </c>
      <c r="AF147" s="7">
        <v>0</v>
      </c>
      <c r="AG147" s="7">
        <f t="shared" si="53"/>
        <v>0</v>
      </c>
      <c r="AH147" s="7">
        <v>7.45</v>
      </c>
      <c r="AI147" s="7">
        <f t="shared" si="54"/>
        <v>140.24625</v>
      </c>
      <c r="AJ147" s="7">
        <v>0</v>
      </c>
      <c r="AK147" s="7">
        <f t="shared" si="55"/>
        <v>0</v>
      </c>
      <c r="AL147" s="7">
        <v>0</v>
      </c>
      <c r="AM147" s="7">
        <f t="shared" si="56"/>
        <v>0</v>
      </c>
      <c r="AN147" s="7">
        <v>0</v>
      </c>
      <c r="AO147" s="7">
        <f t="shared" si="57"/>
        <v>0</v>
      </c>
      <c r="AP147" s="7">
        <v>0</v>
      </c>
      <c r="AQ147" s="7">
        <f t="shared" si="58"/>
        <v>0</v>
      </c>
      <c r="AR147" s="7">
        <f t="shared" si="59"/>
        <v>8812.6774999999998</v>
      </c>
      <c r="AS147" s="7">
        <v>0</v>
      </c>
      <c r="AT147" s="7">
        <v>0</v>
      </c>
      <c r="AU147" s="7">
        <f t="shared" si="60"/>
        <v>8812.6774999999998</v>
      </c>
      <c r="AV147" s="7">
        <v>327</v>
      </c>
      <c r="AW147" s="7">
        <v>0</v>
      </c>
      <c r="AX147" s="7">
        <v>100</v>
      </c>
      <c r="AY147" s="7">
        <v>0</v>
      </c>
      <c r="AZ147" s="7">
        <v>0</v>
      </c>
      <c r="BA147" s="7">
        <v>0</v>
      </c>
      <c r="BB147" s="7">
        <v>485</v>
      </c>
      <c r="BC147" s="7">
        <v>0</v>
      </c>
      <c r="BD147" s="7">
        <v>0</v>
      </c>
      <c r="BE147" s="7">
        <v>0</v>
      </c>
      <c r="BF147" s="7">
        <v>0</v>
      </c>
      <c r="BG147" s="7">
        <f t="shared" si="61"/>
        <v>7900.6774999999998</v>
      </c>
      <c r="BI147" s="7">
        <f t="shared" si="62"/>
        <v>8812.6774999999998</v>
      </c>
      <c r="BJ147" s="7">
        <v>709.8</v>
      </c>
    </row>
    <row r="148" spans="1:62" x14ac:dyDescent="0.25">
      <c r="A148">
        <v>142</v>
      </c>
      <c r="B148" t="s">
        <v>363</v>
      </c>
      <c r="C148" t="s">
        <v>364</v>
      </c>
      <c r="D148" s="7" t="s">
        <v>108</v>
      </c>
      <c r="E148" s="7">
        <v>14</v>
      </c>
      <c r="F148" s="7">
        <v>0</v>
      </c>
      <c r="G148" s="7">
        <v>0</v>
      </c>
      <c r="H148" s="7">
        <v>502</v>
      </c>
      <c r="I148" s="7">
        <v>140</v>
      </c>
      <c r="J148" s="7">
        <v>0.56666666666666665</v>
      </c>
      <c r="K148" s="7">
        <f t="shared" si="42"/>
        <v>35.55833333333333</v>
      </c>
      <c r="L148" s="7">
        <v>0</v>
      </c>
      <c r="M148" s="7">
        <f t="shared" si="43"/>
        <v>0</v>
      </c>
      <c r="N148" s="7">
        <v>0</v>
      </c>
      <c r="O148" s="7">
        <f t="shared" si="44"/>
        <v>0</v>
      </c>
      <c r="P148" s="7">
        <v>0</v>
      </c>
      <c r="Q148" s="7">
        <f t="shared" si="45"/>
        <v>0</v>
      </c>
      <c r="R148" s="7">
        <v>0</v>
      </c>
      <c r="S148" s="7">
        <f t="shared" si="46"/>
        <v>0</v>
      </c>
      <c r="T148" s="7">
        <v>0</v>
      </c>
      <c r="U148" s="7">
        <f t="shared" si="47"/>
        <v>0</v>
      </c>
      <c r="V148" s="7">
        <v>0</v>
      </c>
      <c r="W148" s="7">
        <f t="shared" si="48"/>
        <v>0</v>
      </c>
      <c r="X148" s="7">
        <v>15.85</v>
      </c>
      <c r="Y148" s="7">
        <f t="shared" si="49"/>
        <v>994.58749999999998</v>
      </c>
      <c r="Z148" s="7">
        <v>0</v>
      </c>
      <c r="AA148" s="7">
        <f t="shared" si="50"/>
        <v>0</v>
      </c>
      <c r="AB148" s="7">
        <v>0</v>
      </c>
      <c r="AC148" s="7">
        <f t="shared" si="51"/>
        <v>0</v>
      </c>
      <c r="AD148" s="7">
        <v>0</v>
      </c>
      <c r="AE148" s="7">
        <f t="shared" si="52"/>
        <v>0</v>
      </c>
      <c r="AF148" s="7">
        <v>0</v>
      </c>
      <c r="AG148" s="7">
        <f t="shared" si="53"/>
        <v>0</v>
      </c>
      <c r="AH148" s="7">
        <v>8</v>
      </c>
      <c r="AI148" s="7">
        <f t="shared" si="54"/>
        <v>150.6</v>
      </c>
      <c r="AJ148" s="7">
        <v>0</v>
      </c>
      <c r="AK148" s="7">
        <f t="shared" si="55"/>
        <v>0</v>
      </c>
      <c r="AL148" s="7">
        <v>0</v>
      </c>
      <c r="AM148" s="7">
        <f t="shared" si="56"/>
        <v>0</v>
      </c>
      <c r="AN148" s="7">
        <v>0</v>
      </c>
      <c r="AO148" s="7">
        <f t="shared" si="57"/>
        <v>0</v>
      </c>
      <c r="AP148" s="7">
        <v>0</v>
      </c>
      <c r="AQ148" s="7">
        <f t="shared" si="58"/>
        <v>0</v>
      </c>
      <c r="AR148" s="7">
        <f t="shared" si="59"/>
        <v>8277.6291666666657</v>
      </c>
      <c r="AS148" s="7">
        <v>0</v>
      </c>
      <c r="AT148" s="7">
        <v>0</v>
      </c>
      <c r="AU148" s="7">
        <f t="shared" si="60"/>
        <v>8277.6291666666657</v>
      </c>
      <c r="AV148" s="7">
        <v>308.8</v>
      </c>
      <c r="AW148" s="7">
        <v>0</v>
      </c>
      <c r="AX148" s="7">
        <v>75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f t="shared" si="61"/>
        <v>7893.8291666666655</v>
      </c>
      <c r="BI148" s="7">
        <f t="shared" si="62"/>
        <v>8277.6291666666657</v>
      </c>
      <c r="BJ148" s="7">
        <v>636.20000000000005</v>
      </c>
    </row>
    <row r="149" spans="1:62" x14ac:dyDescent="0.25">
      <c r="A149">
        <v>143</v>
      </c>
      <c r="B149" t="s">
        <v>365</v>
      </c>
      <c r="C149" t="s">
        <v>366</v>
      </c>
      <c r="D149" s="7" t="s">
        <v>234</v>
      </c>
      <c r="E149" s="7">
        <v>8.5</v>
      </c>
      <c r="F149" s="7">
        <v>0</v>
      </c>
      <c r="G149" s="7">
        <v>0</v>
      </c>
      <c r="H149" s="7">
        <v>502</v>
      </c>
      <c r="I149" s="7">
        <v>85</v>
      </c>
      <c r="J149" s="7">
        <v>8.3333333333333329E-2</v>
      </c>
      <c r="K149" s="7">
        <f t="shared" si="42"/>
        <v>5.2291666666666661</v>
      </c>
      <c r="L149" s="7">
        <v>1.966666666666667</v>
      </c>
      <c r="M149" s="7">
        <f t="shared" si="43"/>
        <v>123.40833333333336</v>
      </c>
      <c r="N149" s="7">
        <v>0</v>
      </c>
      <c r="O149" s="7">
        <f t="shared" si="44"/>
        <v>0</v>
      </c>
      <c r="P149" s="7">
        <v>2</v>
      </c>
      <c r="Q149" s="7">
        <f t="shared" si="45"/>
        <v>156.875</v>
      </c>
      <c r="R149" s="7">
        <v>0</v>
      </c>
      <c r="S149" s="7">
        <f t="shared" si="46"/>
        <v>0</v>
      </c>
      <c r="T149" s="7">
        <v>0</v>
      </c>
      <c r="U149" s="7">
        <f t="shared" si="47"/>
        <v>0</v>
      </c>
      <c r="V149" s="7">
        <v>0</v>
      </c>
      <c r="W149" s="7">
        <f t="shared" si="48"/>
        <v>0</v>
      </c>
      <c r="X149" s="7">
        <v>2.0333333333333332</v>
      </c>
      <c r="Y149" s="7">
        <f t="shared" si="49"/>
        <v>127.59166666666665</v>
      </c>
      <c r="Z149" s="7">
        <v>0</v>
      </c>
      <c r="AA149" s="7">
        <f t="shared" si="50"/>
        <v>0</v>
      </c>
      <c r="AB149" s="7">
        <v>0</v>
      </c>
      <c r="AC149" s="7">
        <f t="shared" si="51"/>
        <v>0</v>
      </c>
      <c r="AD149" s="7">
        <v>0</v>
      </c>
      <c r="AE149" s="7">
        <f t="shared" si="52"/>
        <v>0</v>
      </c>
      <c r="AF149" s="7">
        <v>0</v>
      </c>
      <c r="AG149" s="7">
        <f t="shared" si="53"/>
        <v>0</v>
      </c>
      <c r="AH149" s="7">
        <v>0</v>
      </c>
      <c r="AI149" s="7">
        <f t="shared" si="54"/>
        <v>0</v>
      </c>
      <c r="AJ149" s="7">
        <v>0</v>
      </c>
      <c r="AK149" s="7">
        <f t="shared" si="55"/>
        <v>0</v>
      </c>
      <c r="AL149" s="7">
        <v>0</v>
      </c>
      <c r="AM149" s="7">
        <f t="shared" si="56"/>
        <v>0</v>
      </c>
      <c r="AN149" s="7">
        <v>0</v>
      </c>
      <c r="AO149" s="7">
        <f t="shared" si="57"/>
        <v>0</v>
      </c>
      <c r="AP149" s="7">
        <v>0</v>
      </c>
      <c r="AQ149" s="7">
        <f t="shared" si="58"/>
        <v>0</v>
      </c>
      <c r="AR149" s="7">
        <f t="shared" si="59"/>
        <v>4507.8291666666664</v>
      </c>
      <c r="AS149" s="7">
        <v>0</v>
      </c>
      <c r="AT149" s="7">
        <v>0</v>
      </c>
      <c r="AU149" s="7">
        <f t="shared" si="60"/>
        <v>4507.8291666666664</v>
      </c>
      <c r="AV149" s="7">
        <v>181.7</v>
      </c>
      <c r="AW149" s="7">
        <v>0</v>
      </c>
      <c r="AX149" s="7">
        <v>12.5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309.17</v>
      </c>
      <c r="BE149" s="7">
        <v>0</v>
      </c>
      <c r="BF149" s="7">
        <v>0</v>
      </c>
      <c r="BG149" s="7">
        <f t="shared" si="61"/>
        <v>4004.4591666666665</v>
      </c>
      <c r="BI149" s="7">
        <f t="shared" si="62"/>
        <v>4507.8291666666664</v>
      </c>
      <c r="BJ149" s="7">
        <v>378.3</v>
      </c>
    </row>
    <row r="150" spans="1:62" x14ac:dyDescent="0.25">
      <c r="A150">
        <v>144</v>
      </c>
      <c r="B150" t="s">
        <v>367</v>
      </c>
      <c r="C150">
        <v>0</v>
      </c>
      <c r="D150" s="7" t="s">
        <v>262</v>
      </c>
      <c r="E150" s="7">
        <v>13</v>
      </c>
      <c r="F150" s="7">
        <v>0</v>
      </c>
      <c r="G150" s="7">
        <v>0</v>
      </c>
      <c r="H150" s="7">
        <v>502</v>
      </c>
      <c r="I150" s="7">
        <v>130</v>
      </c>
      <c r="J150" s="7">
        <v>1.666666666666667E-2</v>
      </c>
      <c r="K150" s="7">
        <f t="shared" si="42"/>
        <v>1.0458333333333336</v>
      </c>
      <c r="L150" s="7">
        <v>0</v>
      </c>
      <c r="M150" s="7">
        <f t="shared" si="43"/>
        <v>0</v>
      </c>
      <c r="N150" s="7">
        <v>0</v>
      </c>
      <c r="O150" s="7">
        <f t="shared" si="44"/>
        <v>0</v>
      </c>
      <c r="P150" s="7">
        <v>11.45</v>
      </c>
      <c r="Q150" s="7">
        <f t="shared" si="45"/>
        <v>898.109375</v>
      </c>
      <c r="R150" s="7">
        <v>0</v>
      </c>
      <c r="S150" s="7">
        <f t="shared" si="46"/>
        <v>0</v>
      </c>
      <c r="T150" s="7">
        <v>1.3833333333333331</v>
      </c>
      <c r="U150" s="7">
        <f t="shared" si="47"/>
        <v>8.6804166666666642</v>
      </c>
      <c r="V150" s="7">
        <v>0</v>
      </c>
      <c r="W150" s="7">
        <f t="shared" si="48"/>
        <v>0</v>
      </c>
      <c r="X150" s="7">
        <v>16</v>
      </c>
      <c r="Y150" s="7">
        <f t="shared" si="49"/>
        <v>1004</v>
      </c>
      <c r="Z150" s="7">
        <v>0</v>
      </c>
      <c r="AA150" s="7">
        <f t="shared" si="50"/>
        <v>0</v>
      </c>
      <c r="AB150" s="7">
        <v>0</v>
      </c>
      <c r="AC150" s="7">
        <f t="shared" si="51"/>
        <v>0</v>
      </c>
      <c r="AD150" s="7">
        <v>0</v>
      </c>
      <c r="AE150" s="7">
        <f t="shared" si="52"/>
        <v>0</v>
      </c>
      <c r="AF150" s="7">
        <v>0</v>
      </c>
      <c r="AG150" s="7">
        <f t="shared" si="53"/>
        <v>0</v>
      </c>
      <c r="AH150" s="7">
        <v>0</v>
      </c>
      <c r="AI150" s="7">
        <f t="shared" si="54"/>
        <v>0</v>
      </c>
      <c r="AJ150" s="7">
        <v>1.0666666666666671</v>
      </c>
      <c r="AK150" s="7">
        <f t="shared" si="55"/>
        <v>113.11733333333338</v>
      </c>
      <c r="AL150" s="7">
        <v>0</v>
      </c>
      <c r="AM150" s="7">
        <f t="shared" si="56"/>
        <v>0</v>
      </c>
      <c r="AN150" s="7">
        <v>0</v>
      </c>
      <c r="AO150" s="7">
        <f t="shared" si="57"/>
        <v>0</v>
      </c>
      <c r="AP150" s="7">
        <v>0</v>
      </c>
      <c r="AQ150" s="7">
        <f t="shared" si="58"/>
        <v>0</v>
      </c>
      <c r="AR150" s="7">
        <f t="shared" si="59"/>
        <v>8678.8612916666661</v>
      </c>
      <c r="AS150" s="7">
        <v>0</v>
      </c>
      <c r="AT150" s="7">
        <v>0</v>
      </c>
      <c r="AU150" s="7">
        <f t="shared" si="60"/>
        <v>8678.8612916666661</v>
      </c>
      <c r="AV150" s="7">
        <v>290.60000000000002</v>
      </c>
      <c r="AW150" s="7">
        <v>0</v>
      </c>
      <c r="AX150" s="7">
        <v>100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f t="shared" si="61"/>
        <v>8288.2612916666658</v>
      </c>
      <c r="BI150" s="7">
        <f t="shared" si="62"/>
        <v>8678.8612916666661</v>
      </c>
      <c r="BJ150" s="7">
        <v>636.20000000000005</v>
      </c>
    </row>
    <row r="151" spans="1:62" x14ac:dyDescent="0.25">
      <c r="A151">
        <v>145</v>
      </c>
      <c r="B151" t="s">
        <v>368</v>
      </c>
      <c r="C151" t="s">
        <v>93</v>
      </c>
      <c r="D151" s="7" t="s">
        <v>122</v>
      </c>
      <c r="E151" s="7">
        <v>14</v>
      </c>
      <c r="F151" s="7">
        <v>0</v>
      </c>
      <c r="G151" s="7">
        <v>0</v>
      </c>
      <c r="H151" s="7">
        <v>502</v>
      </c>
      <c r="I151" s="7">
        <v>140</v>
      </c>
      <c r="J151" s="7">
        <v>0</v>
      </c>
      <c r="K151" s="7">
        <f t="shared" si="42"/>
        <v>0</v>
      </c>
      <c r="L151" s="7">
        <v>0</v>
      </c>
      <c r="M151" s="7">
        <f t="shared" si="43"/>
        <v>0</v>
      </c>
      <c r="N151" s="7">
        <v>0</v>
      </c>
      <c r="O151" s="7">
        <f t="shared" si="44"/>
        <v>0</v>
      </c>
      <c r="P151" s="7">
        <v>0</v>
      </c>
      <c r="Q151" s="7">
        <f t="shared" si="45"/>
        <v>0</v>
      </c>
      <c r="R151" s="7">
        <v>0</v>
      </c>
      <c r="S151" s="7">
        <f t="shared" si="46"/>
        <v>0</v>
      </c>
      <c r="T151" s="7">
        <v>0</v>
      </c>
      <c r="U151" s="7">
        <f t="shared" si="47"/>
        <v>0</v>
      </c>
      <c r="V151" s="7">
        <v>0</v>
      </c>
      <c r="W151" s="7">
        <f t="shared" si="48"/>
        <v>0</v>
      </c>
      <c r="X151" s="7">
        <v>8</v>
      </c>
      <c r="Y151" s="7">
        <f t="shared" si="49"/>
        <v>502</v>
      </c>
      <c r="Z151" s="7">
        <v>0</v>
      </c>
      <c r="AA151" s="7">
        <f t="shared" si="50"/>
        <v>0</v>
      </c>
      <c r="AB151" s="7">
        <v>0</v>
      </c>
      <c r="AC151" s="7">
        <f t="shared" si="51"/>
        <v>0</v>
      </c>
      <c r="AD151" s="7">
        <v>0</v>
      </c>
      <c r="AE151" s="7">
        <f t="shared" si="52"/>
        <v>0</v>
      </c>
      <c r="AF151" s="7">
        <v>0</v>
      </c>
      <c r="AG151" s="7">
        <f t="shared" si="53"/>
        <v>0</v>
      </c>
      <c r="AH151" s="7">
        <v>8</v>
      </c>
      <c r="AI151" s="7">
        <f t="shared" si="54"/>
        <v>150.6</v>
      </c>
      <c r="AJ151" s="7">
        <v>0</v>
      </c>
      <c r="AK151" s="7">
        <f t="shared" si="55"/>
        <v>0</v>
      </c>
      <c r="AL151" s="7">
        <v>0</v>
      </c>
      <c r="AM151" s="7">
        <f t="shared" si="56"/>
        <v>0</v>
      </c>
      <c r="AN151" s="7">
        <v>0</v>
      </c>
      <c r="AO151" s="7">
        <f t="shared" si="57"/>
        <v>0</v>
      </c>
      <c r="AP151" s="7">
        <v>0</v>
      </c>
      <c r="AQ151" s="7">
        <f t="shared" si="58"/>
        <v>0</v>
      </c>
      <c r="AR151" s="7">
        <f t="shared" si="59"/>
        <v>7820.6</v>
      </c>
      <c r="AS151" s="7">
        <v>0</v>
      </c>
      <c r="AT151" s="7">
        <v>0</v>
      </c>
      <c r="AU151" s="7">
        <f t="shared" si="60"/>
        <v>7820.6</v>
      </c>
      <c r="AV151" s="7">
        <v>308.8</v>
      </c>
      <c r="AW151" s="7">
        <v>0</v>
      </c>
      <c r="AX151" s="7">
        <v>75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175</v>
      </c>
      <c r="BF151" s="7">
        <v>0</v>
      </c>
      <c r="BG151" s="7">
        <f t="shared" si="61"/>
        <v>7261.8</v>
      </c>
      <c r="BI151" s="7">
        <f t="shared" si="62"/>
        <v>7820.6</v>
      </c>
      <c r="BJ151" s="7">
        <v>636.20000000000005</v>
      </c>
    </row>
    <row r="152" spans="1:62" x14ac:dyDescent="0.25">
      <c r="A152">
        <v>146</v>
      </c>
      <c r="B152" t="s">
        <v>369</v>
      </c>
      <c r="C152" t="s">
        <v>370</v>
      </c>
      <c r="D152" s="7" t="s">
        <v>247</v>
      </c>
      <c r="E152" s="7">
        <v>14</v>
      </c>
      <c r="F152" s="7">
        <v>0</v>
      </c>
      <c r="G152" s="7">
        <v>0</v>
      </c>
      <c r="H152" s="7">
        <v>502</v>
      </c>
      <c r="I152" s="7">
        <v>140</v>
      </c>
      <c r="J152" s="7">
        <v>1.333333333333333</v>
      </c>
      <c r="K152" s="7">
        <f t="shared" si="42"/>
        <v>83.666666666666643</v>
      </c>
      <c r="L152" s="7">
        <v>0</v>
      </c>
      <c r="M152" s="7">
        <f t="shared" si="43"/>
        <v>0</v>
      </c>
      <c r="N152" s="7">
        <v>0</v>
      </c>
      <c r="O152" s="7">
        <f t="shared" si="44"/>
        <v>0</v>
      </c>
      <c r="P152" s="7">
        <v>0</v>
      </c>
      <c r="Q152" s="7">
        <f t="shared" si="45"/>
        <v>0</v>
      </c>
      <c r="R152" s="7">
        <v>0</v>
      </c>
      <c r="S152" s="7">
        <f t="shared" si="46"/>
        <v>0</v>
      </c>
      <c r="T152" s="7">
        <v>0</v>
      </c>
      <c r="U152" s="7">
        <f t="shared" si="47"/>
        <v>0</v>
      </c>
      <c r="V152" s="7">
        <v>0</v>
      </c>
      <c r="W152" s="7">
        <f t="shared" si="48"/>
        <v>0</v>
      </c>
      <c r="X152" s="7">
        <v>16</v>
      </c>
      <c r="Y152" s="7">
        <f t="shared" si="49"/>
        <v>1004</v>
      </c>
      <c r="Z152" s="7">
        <v>0</v>
      </c>
      <c r="AA152" s="7">
        <f t="shared" si="50"/>
        <v>0</v>
      </c>
      <c r="AB152" s="7">
        <v>0</v>
      </c>
      <c r="AC152" s="7">
        <f t="shared" si="51"/>
        <v>0</v>
      </c>
      <c r="AD152" s="7">
        <v>0</v>
      </c>
      <c r="AE152" s="7">
        <f t="shared" si="52"/>
        <v>0</v>
      </c>
      <c r="AF152" s="7">
        <v>0</v>
      </c>
      <c r="AG152" s="7">
        <f t="shared" si="53"/>
        <v>0</v>
      </c>
      <c r="AH152" s="7">
        <v>8</v>
      </c>
      <c r="AI152" s="7">
        <f t="shared" si="54"/>
        <v>150.6</v>
      </c>
      <c r="AJ152" s="7">
        <v>0</v>
      </c>
      <c r="AK152" s="7">
        <f t="shared" si="55"/>
        <v>0</v>
      </c>
      <c r="AL152" s="7">
        <v>0</v>
      </c>
      <c r="AM152" s="7">
        <f t="shared" si="56"/>
        <v>0</v>
      </c>
      <c r="AN152" s="7">
        <v>0</v>
      </c>
      <c r="AO152" s="7">
        <f t="shared" si="57"/>
        <v>0</v>
      </c>
      <c r="AP152" s="7">
        <v>0</v>
      </c>
      <c r="AQ152" s="7">
        <f t="shared" si="58"/>
        <v>0</v>
      </c>
      <c r="AR152" s="7">
        <f t="shared" si="59"/>
        <v>8238.9333333333325</v>
      </c>
      <c r="AS152" s="7">
        <v>0</v>
      </c>
      <c r="AT152" s="7">
        <v>0</v>
      </c>
      <c r="AU152" s="7">
        <f t="shared" si="60"/>
        <v>8238.9333333333325</v>
      </c>
      <c r="AV152" s="7">
        <v>308.8</v>
      </c>
      <c r="AW152" s="7">
        <v>0</v>
      </c>
      <c r="AX152" s="7">
        <v>75</v>
      </c>
      <c r="AY152" s="7">
        <v>0</v>
      </c>
      <c r="AZ152" s="7">
        <v>323.01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f t="shared" si="61"/>
        <v>7532.123333333333</v>
      </c>
      <c r="BI152" s="7">
        <f t="shared" si="62"/>
        <v>8238.9333333333325</v>
      </c>
      <c r="BJ152" s="7">
        <v>599.29999999999995</v>
      </c>
    </row>
    <row r="153" spans="1:62" x14ac:dyDescent="0.25">
      <c r="A153">
        <v>147</v>
      </c>
      <c r="B153" t="s">
        <v>371</v>
      </c>
      <c r="C153" t="s">
        <v>372</v>
      </c>
      <c r="D153" s="7" t="s">
        <v>91</v>
      </c>
      <c r="E153" s="7">
        <v>13</v>
      </c>
      <c r="F153" s="7">
        <v>0</v>
      </c>
      <c r="G153" s="7">
        <v>0</v>
      </c>
      <c r="H153" s="7">
        <v>502</v>
      </c>
      <c r="I153" s="7">
        <v>130</v>
      </c>
      <c r="J153" s="7">
        <v>0.38333333333333341</v>
      </c>
      <c r="K153" s="7">
        <f t="shared" si="42"/>
        <v>24.054166666666671</v>
      </c>
      <c r="L153" s="7">
        <v>0</v>
      </c>
      <c r="M153" s="7">
        <f t="shared" si="43"/>
        <v>0</v>
      </c>
      <c r="N153" s="7">
        <v>0</v>
      </c>
      <c r="O153" s="7">
        <f t="shared" si="44"/>
        <v>0</v>
      </c>
      <c r="P153" s="7">
        <v>0</v>
      </c>
      <c r="Q153" s="7">
        <f t="shared" si="45"/>
        <v>0</v>
      </c>
      <c r="R153" s="7">
        <v>0</v>
      </c>
      <c r="S153" s="7">
        <f t="shared" si="46"/>
        <v>0</v>
      </c>
      <c r="T153" s="7">
        <v>0</v>
      </c>
      <c r="U153" s="7">
        <f t="shared" si="47"/>
        <v>0</v>
      </c>
      <c r="V153" s="7">
        <v>0</v>
      </c>
      <c r="W153" s="7">
        <f t="shared" si="48"/>
        <v>0</v>
      </c>
      <c r="X153" s="7">
        <v>8</v>
      </c>
      <c r="Y153" s="7">
        <f t="shared" si="49"/>
        <v>502</v>
      </c>
      <c r="Z153" s="7">
        <v>0</v>
      </c>
      <c r="AA153" s="7">
        <f t="shared" si="50"/>
        <v>0</v>
      </c>
      <c r="AB153" s="7">
        <v>0</v>
      </c>
      <c r="AC153" s="7">
        <f t="shared" si="51"/>
        <v>0</v>
      </c>
      <c r="AD153" s="7">
        <v>0</v>
      </c>
      <c r="AE153" s="7">
        <f t="shared" si="52"/>
        <v>0</v>
      </c>
      <c r="AF153" s="7">
        <v>0</v>
      </c>
      <c r="AG153" s="7">
        <f t="shared" si="53"/>
        <v>0</v>
      </c>
      <c r="AH153" s="7">
        <v>8</v>
      </c>
      <c r="AI153" s="7">
        <f t="shared" si="54"/>
        <v>150.6</v>
      </c>
      <c r="AJ153" s="7">
        <v>0</v>
      </c>
      <c r="AK153" s="7">
        <f t="shared" si="55"/>
        <v>0</v>
      </c>
      <c r="AL153" s="7">
        <v>0</v>
      </c>
      <c r="AM153" s="7">
        <f t="shared" si="56"/>
        <v>0</v>
      </c>
      <c r="AN153" s="7">
        <v>0</v>
      </c>
      <c r="AO153" s="7">
        <f t="shared" si="57"/>
        <v>0</v>
      </c>
      <c r="AP153" s="7">
        <v>0</v>
      </c>
      <c r="AQ153" s="7">
        <f t="shared" si="58"/>
        <v>0</v>
      </c>
      <c r="AR153" s="7">
        <f t="shared" si="59"/>
        <v>7284.5458333333336</v>
      </c>
      <c r="AS153" s="7">
        <v>0</v>
      </c>
      <c r="AT153" s="7">
        <v>0</v>
      </c>
      <c r="AU153" s="7">
        <f t="shared" si="60"/>
        <v>7284.5458333333336</v>
      </c>
      <c r="AV153" s="7">
        <v>272.5</v>
      </c>
      <c r="AW153" s="7">
        <v>0</v>
      </c>
      <c r="AX153" s="7">
        <v>62.5</v>
      </c>
      <c r="AY153" s="7">
        <v>0</v>
      </c>
      <c r="AZ153" s="7">
        <v>599.89</v>
      </c>
      <c r="BA153" s="7">
        <v>0</v>
      </c>
      <c r="BB153" s="7">
        <v>0</v>
      </c>
      <c r="BC153" s="7">
        <v>0</v>
      </c>
      <c r="BD153" s="7">
        <v>0</v>
      </c>
      <c r="BE153" s="7">
        <v>0</v>
      </c>
      <c r="BF153" s="7">
        <v>0</v>
      </c>
      <c r="BG153" s="7">
        <f t="shared" si="61"/>
        <v>6349.6558333333332</v>
      </c>
      <c r="BI153" s="7">
        <f t="shared" si="62"/>
        <v>7284.5458333333336</v>
      </c>
      <c r="BJ153" s="7">
        <v>562.5</v>
      </c>
    </row>
    <row r="154" spans="1:62" x14ac:dyDescent="0.25">
      <c r="A154">
        <v>148</v>
      </c>
      <c r="B154" t="s">
        <v>373</v>
      </c>
      <c r="C154" t="s">
        <v>374</v>
      </c>
      <c r="D154" s="7" t="s">
        <v>134</v>
      </c>
      <c r="E154" s="7">
        <v>10.5</v>
      </c>
      <c r="F154" s="7">
        <v>0</v>
      </c>
      <c r="G154" s="7">
        <v>0</v>
      </c>
      <c r="H154" s="7">
        <v>502</v>
      </c>
      <c r="I154" s="7">
        <v>105</v>
      </c>
      <c r="J154" s="7">
        <v>2.15</v>
      </c>
      <c r="K154" s="7">
        <f t="shared" si="42"/>
        <v>134.91249999999999</v>
      </c>
      <c r="L154" s="7">
        <v>0</v>
      </c>
      <c r="M154" s="7">
        <f t="shared" si="43"/>
        <v>0</v>
      </c>
      <c r="N154" s="7">
        <v>0</v>
      </c>
      <c r="O154" s="7">
        <f t="shared" si="44"/>
        <v>0</v>
      </c>
      <c r="P154" s="7">
        <v>2</v>
      </c>
      <c r="Q154" s="7">
        <f t="shared" si="45"/>
        <v>156.875</v>
      </c>
      <c r="R154" s="7">
        <v>0</v>
      </c>
      <c r="S154" s="7">
        <f t="shared" si="46"/>
        <v>0</v>
      </c>
      <c r="T154" s="7">
        <v>0</v>
      </c>
      <c r="U154" s="7">
        <f t="shared" si="47"/>
        <v>0</v>
      </c>
      <c r="V154" s="7">
        <v>0</v>
      </c>
      <c r="W154" s="7">
        <f t="shared" si="48"/>
        <v>0</v>
      </c>
      <c r="X154" s="7">
        <v>0</v>
      </c>
      <c r="Y154" s="7">
        <f t="shared" si="49"/>
        <v>0</v>
      </c>
      <c r="Z154" s="7">
        <v>0</v>
      </c>
      <c r="AA154" s="7">
        <f t="shared" si="50"/>
        <v>0</v>
      </c>
      <c r="AB154" s="7">
        <v>0</v>
      </c>
      <c r="AC154" s="7">
        <f t="shared" si="51"/>
        <v>0</v>
      </c>
      <c r="AD154" s="7">
        <v>0</v>
      </c>
      <c r="AE154" s="7">
        <f t="shared" si="52"/>
        <v>0</v>
      </c>
      <c r="AF154" s="7">
        <v>0</v>
      </c>
      <c r="AG154" s="7">
        <f t="shared" si="53"/>
        <v>0</v>
      </c>
      <c r="AH154" s="7">
        <v>7.3166666666666664</v>
      </c>
      <c r="AI154" s="7">
        <f t="shared" si="54"/>
        <v>137.73624999999998</v>
      </c>
      <c r="AJ154" s="7">
        <v>0</v>
      </c>
      <c r="AK154" s="7">
        <f t="shared" si="55"/>
        <v>0</v>
      </c>
      <c r="AL154" s="7">
        <v>0</v>
      </c>
      <c r="AM154" s="7">
        <f t="shared" si="56"/>
        <v>0</v>
      </c>
      <c r="AN154" s="7">
        <v>0</v>
      </c>
      <c r="AO154" s="7">
        <f t="shared" si="57"/>
        <v>0</v>
      </c>
      <c r="AP154" s="7">
        <v>0</v>
      </c>
      <c r="AQ154" s="7">
        <f t="shared" si="58"/>
        <v>0</v>
      </c>
      <c r="AR154" s="7">
        <f t="shared" si="59"/>
        <v>5535.6987499999996</v>
      </c>
      <c r="AS154" s="7">
        <v>0</v>
      </c>
      <c r="AT154" s="7">
        <v>0</v>
      </c>
      <c r="AU154" s="7">
        <f t="shared" si="60"/>
        <v>5535.6987499999996</v>
      </c>
      <c r="AV154" s="7">
        <v>199.9</v>
      </c>
      <c r="AW154" s="7">
        <v>0</v>
      </c>
      <c r="AX154" s="7">
        <v>50</v>
      </c>
      <c r="AY154" s="7">
        <v>0</v>
      </c>
      <c r="AZ154" s="7">
        <v>0</v>
      </c>
      <c r="BA154" s="7">
        <v>0</v>
      </c>
      <c r="BB154" s="7">
        <v>0</v>
      </c>
      <c r="BC154" s="7">
        <v>0</v>
      </c>
      <c r="BD154" s="7">
        <v>0</v>
      </c>
      <c r="BE154" s="7">
        <v>0</v>
      </c>
      <c r="BF154" s="7">
        <v>0</v>
      </c>
      <c r="BG154" s="7">
        <f t="shared" si="61"/>
        <v>5285.7987499999999</v>
      </c>
      <c r="BI154" s="7">
        <f t="shared" si="62"/>
        <v>5535.6987499999996</v>
      </c>
      <c r="BJ154" s="7">
        <v>415.2</v>
      </c>
    </row>
    <row r="155" spans="1:62" x14ac:dyDescent="0.25">
      <c r="A155">
        <v>149</v>
      </c>
      <c r="B155" t="s">
        <v>375</v>
      </c>
      <c r="C155" t="s">
        <v>93</v>
      </c>
      <c r="D155" s="7" t="s">
        <v>140</v>
      </c>
      <c r="E155" s="7">
        <v>14</v>
      </c>
      <c r="F155" s="7">
        <v>0</v>
      </c>
      <c r="G155" s="7">
        <v>0</v>
      </c>
      <c r="H155" s="7">
        <v>502</v>
      </c>
      <c r="I155" s="7">
        <v>140</v>
      </c>
      <c r="J155" s="7">
        <v>0.93333333333333335</v>
      </c>
      <c r="K155" s="7">
        <f t="shared" si="42"/>
        <v>58.56666666666667</v>
      </c>
      <c r="L155" s="7">
        <v>0</v>
      </c>
      <c r="M155" s="7">
        <f t="shared" si="43"/>
        <v>0</v>
      </c>
      <c r="N155" s="7">
        <v>0</v>
      </c>
      <c r="O155" s="7">
        <f t="shared" si="44"/>
        <v>0</v>
      </c>
      <c r="P155" s="7">
        <v>6</v>
      </c>
      <c r="Q155" s="7">
        <f t="shared" si="45"/>
        <v>470.625</v>
      </c>
      <c r="R155" s="7">
        <v>0</v>
      </c>
      <c r="S155" s="7">
        <f t="shared" si="46"/>
        <v>0</v>
      </c>
      <c r="T155" s="7">
        <v>0</v>
      </c>
      <c r="U155" s="7">
        <f t="shared" si="47"/>
        <v>0</v>
      </c>
      <c r="V155" s="7">
        <v>0</v>
      </c>
      <c r="W155" s="7">
        <f t="shared" si="48"/>
        <v>0</v>
      </c>
      <c r="X155" s="7">
        <v>8</v>
      </c>
      <c r="Y155" s="7">
        <f t="shared" si="49"/>
        <v>502</v>
      </c>
      <c r="Z155" s="7">
        <v>0</v>
      </c>
      <c r="AA155" s="7">
        <f t="shared" si="50"/>
        <v>0</v>
      </c>
      <c r="AB155" s="7">
        <v>0</v>
      </c>
      <c r="AC155" s="7">
        <f t="shared" si="51"/>
        <v>0</v>
      </c>
      <c r="AD155" s="7">
        <v>0</v>
      </c>
      <c r="AE155" s="7">
        <f t="shared" si="52"/>
        <v>0</v>
      </c>
      <c r="AF155" s="7">
        <v>0</v>
      </c>
      <c r="AG155" s="7">
        <f t="shared" si="53"/>
        <v>0</v>
      </c>
      <c r="AH155" s="7">
        <v>8</v>
      </c>
      <c r="AI155" s="7">
        <f t="shared" si="54"/>
        <v>150.6</v>
      </c>
      <c r="AJ155" s="7">
        <v>0</v>
      </c>
      <c r="AK155" s="7">
        <f t="shared" si="55"/>
        <v>0</v>
      </c>
      <c r="AL155" s="7">
        <v>0</v>
      </c>
      <c r="AM155" s="7">
        <f t="shared" si="56"/>
        <v>0</v>
      </c>
      <c r="AN155" s="7">
        <v>0</v>
      </c>
      <c r="AO155" s="7">
        <f t="shared" si="57"/>
        <v>0</v>
      </c>
      <c r="AP155" s="7">
        <v>0</v>
      </c>
      <c r="AQ155" s="7">
        <f t="shared" si="58"/>
        <v>0</v>
      </c>
      <c r="AR155" s="7">
        <f t="shared" si="59"/>
        <v>8232.6583333333328</v>
      </c>
      <c r="AS155" s="7">
        <v>0</v>
      </c>
      <c r="AT155" s="7">
        <v>0</v>
      </c>
      <c r="AU155" s="7">
        <f t="shared" si="60"/>
        <v>8232.6583333333328</v>
      </c>
      <c r="AV155" s="7">
        <v>327</v>
      </c>
      <c r="AW155" s="7">
        <v>0</v>
      </c>
      <c r="AX155" s="7">
        <v>50</v>
      </c>
      <c r="AY155" s="7">
        <v>0</v>
      </c>
      <c r="AZ155" s="7">
        <v>0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G155" s="7">
        <f t="shared" si="61"/>
        <v>7855.6583333333328</v>
      </c>
      <c r="BI155" s="7">
        <f t="shared" si="62"/>
        <v>8232.6583333333328</v>
      </c>
      <c r="BJ155" s="7">
        <v>636.20000000000005</v>
      </c>
    </row>
    <row r="156" spans="1:62" x14ac:dyDescent="0.25">
      <c r="A156">
        <v>150</v>
      </c>
      <c r="B156" t="s">
        <v>376</v>
      </c>
      <c r="C156" t="s">
        <v>377</v>
      </c>
      <c r="D156" s="7" t="s">
        <v>112</v>
      </c>
      <c r="E156" s="7">
        <v>12</v>
      </c>
      <c r="F156" s="7">
        <v>2</v>
      </c>
      <c r="G156" s="7">
        <v>1024</v>
      </c>
      <c r="H156" s="7">
        <v>502</v>
      </c>
      <c r="I156" s="7">
        <v>120</v>
      </c>
      <c r="J156" s="7">
        <v>0</v>
      </c>
      <c r="K156" s="7">
        <f t="shared" si="42"/>
        <v>0</v>
      </c>
      <c r="L156" s="7">
        <v>0</v>
      </c>
      <c r="M156" s="7">
        <f t="shared" si="43"/>
        <v>0</v>
      </c>
      <c r="N156" s="7">
        <v>0</v>
      </c>
      <c r="O156" s="7">
        <f t="shared" si="44"/>
        <v>0</v>
      </c>
      <c r="P156" s="7">
        <v>0</v>
      </c>
      <c r="Q156" s="7">
        <f t="shared" si="45"/>
        <v>0</v>
      </c>
      <c r="R156" s="7">
        <v>0</v>
      </c>
      <c r="S156" s="7">
        <f t="shared" si="46"/>
        <v>0</v>
      </c>
      <c r="T156" s="7">
        <v>0</v>
      </c>
      <c r="U156" s="7">
        <f t="shared" si="47"/>
        <v>0</v>
      </c>
      <c r="V156" s="7">
        <v>0</v>
      </c>
      <c r="W156" s="7">
        <f t="shared" si="48"/>
        <v>0</v>
      </c>
      <c r="X156" s="7">
        <v>8</v>
      </c>
      <c r="Y156" s="7">
        <f t="shared" si="49"/>
        <v>502</v>
      </c>
      <c r="Z156" s="7">
        <v>0</v>
      </c>
      <c r="AA156" s="7">
        <f t="shared" si="50"/>
        <v>0</v>
      </c>
      <c r="AB156" s="7">
        <v>0</v>
      </c>
      <c r="AC156" s="7">
        <f t="shared" si="51"/>
        <v>0</v>
      </c>
      <c r="AD156" s="7">
        <v>0</v>
      </c>
      <c r="AE156" s="7">
        <f t="shared" si="52"/>
        <v>0</v>
      </c>
      <c r="AF156" s="7">
        <v>0</v>
      </c>
      <c r="AG156" s="7">
        <f t="shared" si="53"/>
        <v>0</v>
      </c>
      <c r="AH156" s="7">
        <v>8</v>
      </c>
      <c r="AI156" s="7">
        <f t="shared" si="54"/>
        <v>150.6</v>
      </c>
      <c r="AJ156" s="7">
        <v>0</v>
      </c>
      <c r="AK156" s="7">
        <f t="shared" si="55"/>
        <v>0</v>
      </c>
      <c r="AL156" s="7">
        <v>0</v>
      </c>
      <c r="AM156" s="7">
        <f t="shared" si="56"/>
        <v>0</v>
      </c>
      <c r="AN156" s="7">
        <v>0</v>
      </c>
      <c r="AO156" s="7">
        <f t="shared" si="57"/>
        <v>0</v>
      </c>
      <c r="AP156" s="7">
        <v>0</v>
      </c>
      <c r="AQ156" s="7">
        <f t="shared" si="58"/>
        <v>0</v>
      </c>
      <c r="AR156" s="7">
        <f t="shared" si="59"/>
        <v>7820.6</v>
      </c>
      <c r="AS156" s="7">
        <v>0</v>
      </c>
      <c r="AT156" s="7">
        <v>0</v>
      </c>
      <c r="AU156" s="7">
        <f t="shared" si="60"/>
        <v>7820.6</v>
      </c>
      <c r="AV156" s="7">
        <v>272.5</v>
      </c>
      <c r="AW156" s="7">
        <v>0</v>
      </c>
      <c r="AX156" s="7">
        <v>100</v>
      </c>
      <c r="AY156" s="7">
        <v>0</v>
      </c>
      <c r="AZ156" s="7">
        <v>0</v>
      </c>
      <c r="BA156" s="7">
        <v>0</v>
      </c>
      <c r="BB156" s="7">
        <v>0</v>
      </c>
      <c r="BC156" s="7">
        <v>0</v>
      </c>
      <c r="BD156" s="7">
        <v>0</v>
      </c>
      <c r="BE156" s="7">
        <v>0</v>
      </c>
      <c r="BF156" s="7">
        <v>0</v>
      </c>
      <c r="BG156" s="7">
        <f t="shared" si="61"/>
        <v>7448.1</v>
      </c>
      <c r="BI156" s="7">
        <f t="shared" si="62"/>
        <v>7820.6</v>
      </c>
      <c r="BJ156" s="7">
        <v>636.20000000000005</v>
      </c>
    </row>
    <row r="157" spans="1:62" x14ac:dyDescent="0.25">
      <c r="A157">
        <v>151</v>
      </c>
      <c r="B157" t="s">
        <v>378</v>
      </c>
      <c r="C157" t="s">
        <v>93</v>
      </c>
      <c r="D157" s="7" t="s">
        <v>160</v>
      </c>
      <c r="E157" s="7">
        <v>14</v>
      </c>
      <c r="F157" s="7">
        <v>0</v>
      </c>
      <c r="G157" s="7">
        <v>0</v>
      </c>
      <c r="H157" s="7">
        <v>502</v>
      </c>
      <c r="I157" s="7">
        <v>140</v>
      </c>
      <c r="J157" s="7">
        <v>1.4333333333333329</v>
      </c>
      <c r="K157" s="7">
        <f t="shared" si="42"/>
        <v>89.941666666666634</v>
      </c>
      <c r="L157" s="7">
        <v>0</v>
      </c>
      <c r="M157" s="7">
        <f t="shared" si="43"/>
        <v>0</v>
      </c>
      <c r="N157" s="7">
        <v>0</v>
      </c>
      <c r="O157" s="7">
        <f t="shared" si="44"/>
        <v>0</v>
      </c>
      <c r="P157" s="7">
        <v>0</v>
      </c>
      <c r="Q157" s="7">
        <f t="shared" si="45"/>
        <v>0</v>
      </c>
      <c r="R157" s="7">
        <v>0</v>
      </c>
      <c r="S157" s="7">
        <f t="shared" si="46"/>
        <v>0</v>
      </c>
      <c r="T157" s="7">
        <v>0</v>
      </c>
      <c r="U157" s="7">
        <f t="shared" si="47"/>
        <v>0</v>
      </c>
      <c r="V157" s="7">
        <v>0</v>
      </c>
      <c r="W157" s="7">
        <f t="shared" si="48"/>
        <v>0</v>
      </c>
      <c r="X157" s="7">
        <v>15.75</v>
      </c>
      <c r="Y157" s="7">
        <f t="shared" si="49"/>
        <v>988.3125</v>
      </c>
      <c r="Z157" s="7">
        <v>0</v>
      </c>
      <c r="AA157" s="7">
        <f t="shared" si="50"/>
        <v>0</v>
      </c>
      <c r="AB157" s="7">
        <v>0</v>
      </c>
      <c r="AC157" s="7">
        <f t="shared" si="51"/>
        <v>0</v>
      </c>
      <c r="AD157" s="7">
        <v>0</v>
      </c>
      <c r="AE157" s="7">
        <f t="shared" si="52"/>
        <v>0</v>
      </c>
      <c r="AF157" s="7">
        <v>0</v>
      </c>
      <c r="AG157" s="7">
        <f t="shared" si="53"/>
        <v>0</v>
      </c>
      <c r="AH157" s="7">
        <v>7.5333333333333332</v>
      </c>
      <c r="AI157" s="7">
        <f t="shared" si="54"/>
        <v>141.815</v>
      </c>
      <c r="AJ157" s="7">
        <v>0</v>
      </c>
      <c r="AK157" s="7">
        <f t="shared" si="55"/>
        <v>0</v>
      </c>
      <c r="AL157" s="7">
        <v>0</v>
      </c>
      <c r="AM157" s="7">
        <f t="shared" si="56"/>
        <v>0</v>
      </c>
      <c r="AN157" s="7">
        <v>0</v>
      </c>
      <c r="AO157" s="7">
        <f t="shared" si="57"/>
        <v>0</v>
      </c>
      <c r="AP157" s="7">
        <v>0</v>
      </c>
      <c r="AQ157" s="7">
        <f t="shared" si="58"/>
        <v>0</v>
      </c>
      <c r="AR157" s="7">
        <f t="shared" si="59"/>
        <v>8208.185833333333</v>
      </c>
      <c r="AS157" s="7">
        <v>0</v>
      </c>
      <c r="AT157" s="7">
        <v>0</v>
      </c>
      <c r="AU157" s="7">
        <f t="shared" si="60"/>
        <v>8208.185833333333</v>
      </c>
      <c r="AV157" s="7">
        <v>308.8</v>
      </c>
      <c r="AW157" s="7">
        <v>0</v>
      </c>
      <c r="AX157" s="7">
        <v>75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322.5</v>
      </c>
      <c r="BG157" s="7">
        <f t="shared" si="61"/>
        <v>7501.8858333333328</v>
      </c>
      <c r="BI157" s="7">
        <f t="shared" si="62"/>
        <v>8208.185833333333</v>
      </c>
      <c r="BJ157" s="7">
        <v>599.29999999999995</v>
      </c>
    </row>
    <row r="158" spans="1:62" x14ac:dyDescent="0.25">
      <c r="A158">
        <v>152</v>
      </c>
      <c r="B158" t="s">
        <v>379</v>
      </c>
      <c r="C158" t="s">
        <v>93</v>
      </c>
      <c r="D158" s="7" t="s">
        <v>199</v>
      </c>
      <c r="E158" s="7">
        <v>14</v>
      </c>
      <c r="F158" s="7">
        <v>0</v>
      </c>
      <c r="G158" s="7">
        <v>0</v>
      </c>
      <c r="H158" s="7">
        <v>502</v>
      </c>
      <c r="I158" s="7">
        <v>140</v>
      </c>
      <c r="J158" s="7">
        <v>2.083333333333333</v>
      </c>
      <c r="K158" s="7">
        <f t="shared" si="42"/>
        <v>130.72916666666666</v>
      </c>
      <c r="L158" s="7">
        <v>0</v>
      </c>
      <c r="M158" s="7">
        <f t="shared" si="43"/>
        <v>0</v>
      </c>
      <c r="N158" s="7">
        <v>0</v>
      </c>
      <c r="O158" s="7">
        <f t="shared" si="44"/>
        <v>0</v>
      </c>
      <c r="P158" s="7">
        <v>0</v>
      </c>
      <c r="Q158" s="7">
        <f t="shared" si="45"/>
        <v>0</v>
      </c>
      <c r="R158" s="7">
        <v>0</v>
      </c>
      <c r="S158" s="7">
        <f t="shared" si="46"/>
        <v>0</v>
      </c>
      <c r="T158" s="7">
        <v>0</v>
      </c>
      <c r="U158" s="7">
        <f t="shared" si="47"/>
        <v>0</v>
      </c>
      <c r="V158" s="7">
        <v>0</v>
      </c>
      <c r="W158" s="7">
        <f t="shared" si="48"/>
        <v>0</v>
      </c>
      <c r="X158" s="7">
        <v>15.55</v>
      </c>
      <c r="Y158" s="7">
        <f t="shared" si="49"/>
        <v>975.76250000000005</v>
      </c>
      <c r="Z158" s="7">
        <v>0</v>
      </c>
      <c r="AA158" s="7">
        <f t="shared" si="50"/>
        <v>0</v>
      </c>
      <c r="AB158" s="7">
        <v>0</v>
      </c>
      <c r="AC158" s="7">
        <f t="shared" si="51"/>
        <v>0</v>
      </c>
      <c r="AD158" s="7">
        <v>0</v>
      </c>
      <c r="AE158" s="7">
        <f t="shared" si="52"/>
        <v>0</v>
      </c>
      <c r="AF158" s="7">
        <v>0</v>
      </c>
      <c r="AG158" s="7">
        <f t="shared" si="53"/>
        <v>0</v>
      </c>
      <c r="AH158" s="7">
        <v>7.2666666666666666</v>
      </c>
      <c r="AI158" s="7">
        <f t="shared" si="54"/>
        <v>136.79499999999999</v>
      </c>
      <c r="AJ158" s="7">
        <v>0</v>
      </c>
      <c r="AK158" s="7">
        <f t="shared" si="55"/>
        <v>0</v>
      </c>
      <c r="AL158" s="7">
        <v>0</v>
      </c>
      <c r="AM158" s="7">
        <f t="shared" si="56"/>
        <v>0</v>
      </c>
      <c r="AN158" s="7">
        <v>0</v>
      </c>
      <c r="AO158" s="7">
        <f t="shared" si="57"/>
        <v>0</v>
      </c>
      <c r="AP158" s="7">
        <v>0</v>
      </c>
      <c r="AQ158" s="7">
        <f t="shared" si="58"/>
        <v>0</v>
      </c>
      <c r="AR158" s="7">
        <f t="shared" si="59"/>
        <v>8149.8283333333329</v>
      </c>
      <c r="AS158" s="7">
        <v>0</v>
      </c>
      <c r="AT158" s="7">
        <v>0</v>
      </c>
      <c r="AU158" s="7">
        <f t="shared" si="60"/>
        <v>8149.8283333333329</v>
      </c>
      <c r="AV158" s="7">
        <v>290.60000000000002</v>
      </c>
      <c r="AW158" s="7">
        <v>0</v>
      </c>
      <c r="AX158" s="7">
        <v>75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175</v>
      </c>
      <c r="BF158" s="7">
        <v>0</v>
      </c>
      <c r="BG158" s="7">
        <f t="shared" si="61"/>
        <v>7609.2283333333326</v>
      </c>
      <c r="BI158" s="7">
        <f t="shared" si="62"/>
        <v>8149.8283333333329</v>
      </c>
      <c r="BJ158" s="7">
        <v>599.29999999999995</v>
      </c>
    </row>
    <row r="159" spans="1:62" x14ac:dyDescent="0.25">
      <c r="A159">
        <v>153</v>
      </c>
      <c r="B159" t="s">
        <v>380</v>
      </c>
      <c r="C159" t="s">
        <v>381</v>
      </c>
      <c r="D159" s="7" t="s">
        <v>108</v>
      </c>
      <c r="E159" s="7">
        <v>9.5</v>
      </c>
      <c r="F159" s="7">
        <v>2</v>
      </c>
      <c r="G159" s="7">
        <v>1024</v>
      </c>
      <c r="H159" s="7">
        <v>502</v>
      </c>
      <c r="I159" s="7">
        <v>95</v>
      </c>
      <c r="J159" s="7">
        <v>2.2666666666666671</v>
      </c>
      <c r="K159" s="7">
        <f t="shared" si="42"/>
        <v>142.23333333333335</v>
      </c>
      <c r="L159" s="7">
        <v>0</v>
      </c>
      <c r="M159" s="7">
        <f t="shared" si="43"/>
        <v>0</v>
      </c>
      <c r="N159" s="7">
        <v>0</v>
      </c>
      <c r="O159" s="7">
        <f t="shared" si="44"/>
        <v>0</v>
      </c>
      <c r="P159" s="7">
        <v>0</v>
      </c>
      <c r="Q159" s="7">
        <f t="shared" si="45"/>
        <v>0</v>
      </c>
      <c r="R159" s="7">
        <v>0</v>
      </c>
      <c r="S159" s="7">
        <f t="shared" si="46"/>
        <v>0</v>
      </c>
      <c r="T159" s="7">
        <v>0</v>
      </c>
      <c r="U159" s="7">
        <f t="shared" si="47"/>
        <v>0</v>
      </c>
      <c r="V159" s="7">
        <v>0</v>
      </c>
      <c r="W159" s="7">
        <f t="shared" si="48"/>
        <v>0</v>
      </c>
      <c r="X159" s="7">
        <v>15.383333333333329</v>
      </c>
      <c r="Y159" s="7">
        <f t="shared" si="49"/>
        <v>965.30416666666645</v>
      </c>
      <c r="Z159" s="7">
        <v>0</v>
      </c>
      <c r="AA159" s="7">
        <f t="shared" si="50"/>
        <v>0</v>
      </c>
      <c r="AB159" s="7">
        <v>0</v>
      </c>
      <c r="AC159" s="7">
        <f t="shared" si="51"/>
        <v>0</v>
      </c>
      <c r="AD159" s="7">
        <v>0</v>
      </c>
      <c r="AE159" s="7">
        <f t="shared" si="52"/>
        <v>0</v>
      </c>
      <c r="AF159" s="7">
        <v>0</v>
      </c>
      <c r="AG159" s="7">
        <f t="shared" si="53"/>
        <v>0</v>
      </c>
      <c r="AH159" s="7">
        <v>7.4833333333333334</v>
      </c>
      <c r="AI159" s="7">
        <f t="shared" si="54"/>
        <v>140.87375</v>
      </c>
      <c r="AJ159" s="7">
        <v>0</v>
      </c>
      <c r="AK159" s="7">
        <f t="shared" si="55"/>
        <v>0</v>
      </c>
      <c r="AL159" s="7">
        <v>0</v>
      </c>
      <c r="AM159" s="7">
        <f t="shared" si="56"/>
        <v>0</v>
      </c>
      <c r="AN159" s="7">
        <v>0</v>
      </c>
      <c r="AO159" s="7">
        <f t="shared" si="57"/>
        <v>0</v>
      </c>
      <c r="AP159" s="7">
        <v>0</v>
      </c>
      <c r="AQ159" s="7">
        <f t="shared" si="58"/>
        <v>0</v>
      </c>
      <c r="AR159" s="7">
        <f t="shared" si="59"/>
        <v>6851.944583333333</v>
      </c>
      <c r="AS159" s="7">
        <v>0</v>
      </c>
      <c r="AT159" s="7">
        <v>0</v>
      </c>
      <c r="AU159" s="7">
        <f t="shared" si="60"/>
        <v>6851.944583333333</v>
      </c>
      <c r="AV159" s="7">
        <v>254.4</v>
      </c>
      <c r="AW159" s="7">
        <v>0</v>
      </c>
      <c r="AX159" s="7">
        <v>50</v>
      </c>
      <c r="AY159" s="7">
        <v>0</v>
      </c>
      <c r="AZ159" s="7">
        <v>622.96</v>
      </c>
      <c r="BA159" s="7">
        <v>230.16</v>
      </c>
      <c r="BB159" s="7">
        <v>0</v>
      </c>
      <c r="BC159" s="7">
        <v>0</v>
      </c>
      <c r="BD159" s="7">
        <v>0</v>
      </c>
      <c r="BE159" s="7">
        <v>0</v>
      </c>
      <c r="BF159" s="7">
        <v>0</v>
      </c>
      <c r="BG159" s="7">
        <f t="shared" si="61"/>
        <v>5694.4245833333334</v>
      </c>
      <c r="BI159" s="7">
        <f t="shared" si="62"/>
        <v>6851.944583333333</v>
      </c>
      <c r="BJ159" s="7">
        <v>525.70000000000005</v>
      </c>
    </row>
    <row r="160" spans="1:62" x14ac:dyDescent="0.25">
      <c r="A160">
        <v>154</v>
      </c>
      <c r="B160" t="s">
        <v>382</v>
      </c>
      <c r="C160" t="s">
        <v>383</v>
      </c>
      <c r="D160" s="7" t="s">
        <v>227</v>
      </c>
      <c r="E160" s="7">
        <v>14</v>
      </c>
      <c r="F160" s="7">
        <v>0</v>
      </c>
      <c r="G160" s="7">
        <v>0</v>
      </c>
      <c r="H160" s="7">
        <v>502</v>
      </c>
      <c r="I160" s="7">
        <v>140</v>
      </c>
      <c r="J160" s="7">
        <v>5.5166666666666666</v>
      </c>
      <c r="K160" s="7">
        <f t="shared" si="42"/>
        <v>346.17083333333335</v>
      </c>
      <c r="L160" s="7">
        <v>0</v>
      </c>
      <c r="M160" s="7">
        <f t="shared" si="43"/>
        <v>0</v>
      </c>
      <c r="N160" s="7">
        <v>0</v>
      </c>
      <c r="O160" s="7">
        <f t="shared" si="44"/>
        <v>0</v>
      </c>
      <c r="P160" s="7">
        <v>20</v>
      </c>
      <c r="Q160" s="7">
        <f t="shared" si="45"/>
        <v>1568.75</v>
      </c>
      <c r="R160" s="7">
        <v>0</v>
      </c>
      <c r="S160" s="7">
        <f t="shared" si="46"/>
        <v>0</v>
      </c>
      <c r="T160" s="7">
        <v>10</v>
      </c>
      <c r="U160" s="7">
        <f t="shared" si="47"/>
        <v>62.75</v>
      </c>
      <c r="V160" s="7">
        <v>0</v>
      </c>
      <c r="W160" s="7">
        <f t="shared" si="48"/>
        <v>0</v>
      </c>
      <c r="X160" s="7">
        <v>14.15</v>
      </c>
      <c r="Y160" s="7">
        <f t="shared" si="49"/>
        <v>887.91250000000002</v>
      </c>
      <c r="Z160" s="7">
        <v>0</v>
      </c>
      <c r="AA160" s="7">
        <f t="shared" si="50"/>
        <v>0</v>
      </c>
      <c r="AB160" s="7">
        <v>0</v>
      </c>
      <c r="AC160" s="7">
        <f t="shared" si="51"/>
        <v>0</v>
      </c>
      <c r="AD160" s="7">
        <v>0</v>
      </c>
      <c r="AE160" s="7">
        <f t="shared" si="52"/>
        <v>0</v>
      </c>
      <c r="AF160" s="7">
        <v>0</v>
      </c>
      <c r="AG160" s="7">
        <f t="shared" si="53"/>
        <v>0</v>
      </c>
      <c r="AH160" s="7">
        <v>8</v>
      </c>
      <c r="AI160" s="7">
        <f t="shared" si="54"/>
        <v>150.6</v>
      </c>
      <c r="AJ160" s="7">
        <v>0</v>
      </c>
      <c r="AK160" s="7">
        <f t="shared" si="55"/>
        <v>0</v>
      </c>
      <c r="AL160" s="7">
        <v>0</v>
      </c>
      <c r="AM160" s="7">
        <f t="shared" si="56"/>
        <v>0</v>
      </c>
      <c r="AN160" s="7">
        <v>0</v>
      </c>
      <c r="AO160" s="7">
        <f t="shared" si="57"/>
        <v>0</v>
      </c>
      <c r="AP160" s="7">
        <v>0</v>
      </c>
      <c r="AQ160" s="7">
        <f t="shared" si="58"/>
        <v>0</v>
      </c>
      <c r="AR160" s="7">
        <f t="shared" si="59"/>
        <v>9491.8416666666672</v>
      </c>
      <c r="AS160" s="7">
        <v>0</v>
      </c>
      <c r="AT160" s="7">
        <v>0</v>
      </c>
      <c r="AU160" s="7">
        <f t="shared" si="60"/>
        <v>9491.8416666666672</v>
      </c>
      <c r="AV160" s="7">
        <v>272.5</v>
      </c>
      <c r="AW160" s="7">
        <v>0</v>
      </c>
      <c r="AX160" s="7">
        <v>112.5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f t="shared" si="61"/>
        <v>9106.8416666666672</v>
      </c>
      <c r="BI160" s="7">
        <f t="shared" si="62"/>
        <v>9491.8416666666672</v>
      </c>
      <c r="BJ160" s="7">
        <v>709.8</v>
      </c>
    </row>
    <row r="161" spans="1:62" x14ac:dyDescent="0.25">
      <c r="A161">
        <v>155</v>
      </c>
      <c r="B161" t="s">
        <v>384</v>
      </c>
      <c r="C161" t="s">
        <v>385</v>
      </c>
      <c r="D161" s="7" t="s">
        <v>153</v>
      </c>
      <c r="E161" s="7">
        <v>12</v>
      </c>
      <c r="F161" s="7">
        <v>0</v>
      </c>
      <c r="G161" s="7">
        <v>0</v>
      </c>
      <c r="H161" s="7">
        <v>502</v>
      </c>
      <c r="I161" s="7">
        <v>120</v>
      </c>
      <c r="J161" s="7">
        <v>0.28333333333333333</v>
      </c>
      <c r="K161" s="7">
        <f t="shared" si="42"/>
        <v>17.779166666666665</v>
      </c>
      <c r="L161" s="7">
        <v>0</v>
      </c>
      <c r="M161" s="7">
        <f t="shared" si="43"/>
        <v>0</v>
      </c>
      <c r="N161" s="7">
        <v>0</v>
      </c>
      <c r="O161" s="7">
        <f t="shared" si="44"/>
        <v>0</v>
      </c>
      <c r="P161" s="7">
        <v>11</v>
      </c>
      <c r="Q161" s="7">
        <f t="shared" si="45"/>
        <v>862.8125</v>
      </c>
      <c r="R161" s="7">
        <v>0</v>
      </c>
      <c r="S161" s="7">
        <f t="shared" si="46"/>
        <v>0</v>
      </c>
      <c r="T161" s="7">
        <v>2</v>
      </c>
      <c r="U161" s="7">
        <f t="shared" si="47"/>
        <v>12.55</v>
      </c>
      <c r="V161" s="7">
        <v>0</v>
      </c>
      <c r="W161" s="7">
        <f t="shared" si="48"/>
        <v>0</v>
      </c>
      <c r="X161" s="7">
        <v>8</v>
      </c>
      <c r="Y161" s="7">
        <f t="shared" si="49"/>
        <v>502</v>
      </c>
      <c r="Z161" s="7">
        <v>0</v>
      </c>
      <c r="AA161" s="7">
        <f t="shared" si="50"/>
        <v>0</v>
      </c>
      <c r="AB161" s="7">
        <v>0</v>
      </c>
      <c r="AC161" s="7">
        <f t="shared" si="51"/>
        <v>0</v>
      </c>
      <c r="AD161" s="7">
        <v>0</v>
      </c>
      <c r="AE161" s="7">
        <f t="shared" si="52"/>
        <v>0</v>
      </c>
      <c r="AF161" s="7">
        <v>0</v>
      </c>
      <c r="AG161" s="7">
        <f t="shared" si="53"/>
        <v>0</v>
      </c>
      <c r="AH161" s="7">
        <v>8</v>
      </c>
      <c r="AI161" s="7">
        <f t="shared" si="54"/>
        <v>150.6</v>
      </c>
      <c r="AJ161" s="7">
        <v>0</v>
      </c>
      <c r="AK161" s="7">
        <f t="shared" si="55"/>
        <v>0</v>
      </c>
      <c r="AL161" s="7">
        <v>0</v>
      </c>
      <c r="AM161" s="7">
        <f t="shared" si="56"/>
        <v>0</v>
      </c>
      <c r="AN161" s="7">
        <v>0</v>
      </c>
      <c r="AO161" s="7">
        <f t="shared" si="57"/>
        <v>0</v>
      </c>
      <c r="AP161" s="7">
        <v>0</v>
      </c>
      <c r="AQ161" s="7">
        <f t="shared" si="58"/>
        <v>0</v>
      </c>
      <c r="AR161" s="7">
        <f t="shared" si="59"/>
        <v>7654.1833333333343</v>
      </c>
      <c r="AS161" s="7">
        <v>500</v>
      </c>
      <c r="AT161" s="7">
        <v>0</v>
      </c>
      <c r="AU161" s="7">
        <f t="shared" si="60"/>
        <v>8154.1833333333343</v>
      </c>
      <c r="AV161" s="7">
        <v>308.89999999999998</v>
      </c>
      <c r="AW161" s="7">
        <v>0</v>
      </c>
      <c r="AX161" s="7">
        <v>62.5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f t="shared" si="61"/>
        <v>7782.7833333333347</v>
      </c>
      <c r="BI161" s="7">
        <f t="shared" si="62"/>
        <v>7654.1833333333343</v>
      </c>
      <c r="BJ161" s="7">
        <v>599.29999999999995</v>
      </c>
    </row>
    <row r="162" spans="1:62" x14ac:dyDescent="0.25">
      <c r="A162">
        <v>156</v>
      </c>
      <c r="B162" t="s">
        <v>386</v>
      </c>
      <c r="C162" t="s">
        <v>387</v>
      </c>
      <c r="D162" s="7" t="s">
        <v>146</v>
      </c>
      <c r="E162" s="7">
        <v>10</v>
      </c>
      <c r="F162" s="7">
        <v>3</v>
      </c>
      <c r="G162" s="7">
        <v>1536</v>
      </c>
      <c r="H162" s="7">
        <v>502</v>
      </c>
      <c r="I162" s="7">
        <v>100</v>
      </c>
      <c r="J162" s="7">
        <v>2.6333333333333329</v>
      </c>
      <c r="K162" s="7">
        <f t="shared" si="42"/>
        <v>165.24166666666665</v>
      </c>
      <c r="L162" s="7">
        <v>0.81666666666666665</v>
      </c>
      <c r="M162" s="7">
        <f t="shared" si="43"/>
        <v>51.24583333333333</v>
      </c>
      <c r="N162" s="7">
        <v>0</v>
      </c>
      <c r="O162" s="7">
        <f t="shared" si="44"/>
        <v>0</v>
      </c>
      <c r="P162" s="7">
        <v>0</v>
      </c>
      <c r="Q162" s="7">
        <f t="shared" si="45"/>
        <v>0</v>
      </c>
      <c r="R162" s="7">
        <v>0</v>
      </c>
      <c r="S162" s="7">
        <f t="shared" si="46"/>
        <v>0</v>
      </c>
      <c r="T162" s="7">
        <v>0</v>
      </c>
      <c r="U162" s="7">
        <f t="shared" si="47"/>
        <v>0</v>
      </c>
      <c r="V162" s="7">
        <v>0</v>
      </c>
      <c r="W162" s="7">
        <f t="shared" si="48"/>
        <v>0</v>
      </c>
      <c r="X162" s="7">
        <v>8</v>
      </c>
      <c r="Y162" s="7">
        <f t="shared" si="49"/>
        <v>502</v>
      </c>
      <c r="Z162" s="7">
        <v>0</v>
      </c>
      <c r="AA162" s="7">
        <f t="shared" si="50"/>
        <v>0</v>
      </c>
      <c r="AB162" s="7">
        <v>0</v>
      </c>
      <c r="AC162" s="7">
        <f t="shared" si="51"/>
        <v>0</v>
      </c>
      <c r="AD162" s="7">
        <v>0</v>
      </c>
      <c r="AE162" s="7">
        <f t="shared" si="52"/>
        <v>0</v>
      </c>
      <c r="AF162" s="7">
        <v>0</v>
      </c>
      <c r="AG162" s="7">
        <f t="shared" si="53"/>
        <v>0</v>
      </c>
      <c r="AH162" s="7">
        <v>6.833333333333333</v>
      </c>
      <c r="AI162" s="7">
        <f t="shared" si="54"/>
        <v>128.63749999999999</v>
      </c>
      <c r="AJ162" s="7">
        <v>0</v>
      </c>
      <c r="AK162" s="7">
        <f t="shared" si="55"/>
        <v>0</v>
      </c>
      <c r="AL162" s="7">
        <v>0</v>
      </c>
      <c r="AM162" s="7">
        <f t="shared" si="56"/>
        <v>0</v>
      </c>
      <c r="AN162" s="7">
        <v>0</v>
      </c>
      <c r="AO162" s="7">
        <f t="shared" si="57"/>
        <v>0</v>
      </c>
      <c r="AP162" s="7">
        <v>0</v>
      </c>
      <c r="AQ162" s="7">
        <f t="shared" si="58"/>
        <v>0</v>
      </c>
      <c r="AR162" s="7">
        <f t="shared" si="59"/>
        <v>7070.15</v>
      </c>
      <c r="AS162" s="7">
        <v>0</v>
      </c>
      <c r="AT162" s="7">
        <v>150.6</v>
      </c>
      <c r="AU162" s="7">
        <f t="shared" si="60"/>
        <v>7220.75</v>
      </c>
      <c r="AV162" s="7">
        <v>272.5</v>
      </c>
      <c r="AW162" s="7">
        <v>0</v>
      </c>
      <c r="AX162" s="7">
        <v>75</v>
      </c>
      <c r="AY162" s="7">
        <v>0</v>
      </c>
      <c r="AZ162" s="7">
        <v>0</v>
      </c>
      <c r="BA162" s="7">
        <v>189.61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f t="shared" si="61"/>
        <v>6683.64</v>
      </c>
      <c r="BI162" s="7">
        <f t="shared" si="62"/>
        <v>7070.15</v>
      </c>
      <c r="BJ162" s="7">
        <v>562.5</v>
      </c>
    </row>
    <row r="163" spans="1:62" x14ac:dyDescent="0.25">
      <c r="A163">
        <v>157</v>
      </c>
      <c r="B163" t="s">
        <v>388</v>
      </c>
      <c r="C163" t="s">
        <v>93</v>
      </c>
      <c r="D163" s="7" t="s">
        <v>143</v>
      </c>
      <c r="E163" s="7">
        <v>14</v>
      </c>
      <c r="F163" s="7">
        <v>0</v>
      </c>
      <c r="G163" s="7">
        <v>0</v>
      </c>
      <c r="H163" s="7">
        <v>502</v>
      </c>
      <c r="I163" s="7">
        <v>140</v>
      </c>
      <c r="J163" s="7">
        <v>0.23333333333333331</v>
      </c>
      <c r="K163" s="7">
        <f t="shared" si="42"/>
        <v>14.641666666666666</v>
      </c>
      <c r="L163" s="7">
        <v>0</v>
      </c>
      <c r="M163" s="7">
        <f t="shared" si="43"/>
        <v>0</v>
      </c>
      <c r="N163" s="7">
        <v>0</v>
      </c>
      <c r="O163" s="7">
        <f t="shared" si="44"/>
        <v>0</v>
      </c>
      <c r="P163" s="7">
        <v>0</v>
      </c>
      <c r="Q163" s="7">
        <f t="shared" si="45"/>
        <v>0</v>
      </c>
      <c r="R163" s="7">
        <v>0</v>
      </c>
      <c r="S163" s="7">
        <f t="shared" si="46"/>
        <v>0</v>
      </c>
      <c r="T163" s="7">
        <v>0</v>
      </c>
      <c r="U163" s="7">
        <f t="shared" si="47"/>
        <v>0</v>
      </c>
      <c r="V163" s="7">
        <v>0</v>
      </c>
      <c r="W163" s="7">
        <f t="shared" si="48"/>
        <v>0</v>
      </c>
      <c r="X163" s="7">
        <v>8</v>
      </c>
      <c r="Y163" s="7">
        <f t="shared" si="49"/>
        <v>502</v>
      </c>
      <c r="Z163" s="7">
        <v>0</v>
      </c>
      <c r="AA163" s="7">
        <f t="shared" si="50"/>
        <v>0</v>
      </c>
      <c r="AB163" s="7">
        <v>0</v>
      </c>
      <c r="AC163" s="7">
        <f t="shared" si="51"/>
        <v>0</v>
      </c>
      <c r="AD163" s="7">
        <v>0</v>
      </c>
      <c r="AE163" s="7">
        <f t="shared" si="52"/>
        <v>0</v>
      </c>
      <c r="AF163" s="7">
        <v>0</v>
      </c>
      <c r="AG163" s="7">
        <f t="shared" si="53"/>
        <v>0</v>
      </c>
      <c r="AH163" s="7">
        <v>8</v>
      </c>
      <c r="AI163" s="7">
        <f t="shared" si="54"/>
        <v>150.6</v>
      </c>
      <c r="AJ163" s="7">
        <v>0</v>
      </c>
      <c r="AK163" s="7">
        <f t="shared" si="55"/>
        <v>0</v>
      </c>
      <c r="AL163" s="7">
        <v>0</v>
      </c>
      <c r="AM163" s="7">
        <f t="shared" si="56"/>
        <v>0</v>
      </c>
      <c r="AN163" s="7">
        <v>0</v>
      </c>
      <c r="AO163" s="7">
        <f t="shared" si="57"/>
        <v>0</v>
      </c>
      <c r="AP163" s="7">
        <v>0</v>
      </c>
      <c r="AQ163" s="7">
        <f t="shared" si="58"/>
        <v>0</v>
      </c>
      <c r="AR163" s="7">
        <f t="shared" si="59"/>
        <v>7805.9583333333339</v>
      </c>
      <c r="AS163" s="7">
        <v>0</v>
      </c>
      <c r="AT163" s="7">
        <v>0</v>
      </c>
      <c r="AU163" s="7">
        <f t="shared" si="60"/>
        <v>7805.9583333333339</v>
      </c>
      <c r="AV163" s="7">
        <v>308.89999999999998</v>
      </c>
      <c r="AW163" s="7">
        <v>0</v>
      </c>
      <c r="AX163" s="7">
        <v>87.5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175</v>
      </c>
      <c r="BF163" s="7">
        <v>0</v>
      </c>
      <c r="BG163" s="7">
        <f t="shared" si="61"/>
        <v>7234.5583333333343</v>
      </c>
      <c r="BI163" s="7">
        <f t="shared" si="62"/>
        <v>7805.9583333333339</v>
      </c>
      <c r="BJ163" s="7">
        <v>636.20000000000005</v>
      </c>
    </row>
    <row r="164" spans="1:62" x14ac:dyDescent="0.25">
      <c r="A164">
        <v>158</v>
      </c>
      <c r="B164" t="s">
        <v>389</v>
      </c>
      <c r="C164" t="s">
        <v>390</v>
      </c>
      <c r="D164" s="7" t="s">
        <v>115</v>
      </c>
      <c r="E164" s="7">
        <v>13</v>
      </c>
      <c r="F164" s="7">
        <v>0</v>
      </c>
      <c r="G164" s="7">
        <v>0</v>
      </c>
      <c r="H164" s="7">
        <v>502</v>
      </c>
      <c r="I164" s="7">
        <v>130</v>
      </c>
      <c r="J164" s="7">
        <v>0</v>
      </c>
      <c r="K164" s="7">
        <f t="shared" si="42"/>
        <v>0</v>
      </c>
      <c r="L164" s="7">
        <v>0</v>
      </c>
      <c r="M164" s="7">
        <f t="shared" si="43"/>
        <v>0</v>
      </c>
      <c r="N164" s="7">
        <v>0</v>
      </c>
      <c r="O164" s="7">
        <f t="shared" si="44"/>
        <v>0</v>
      </c>
      <c r="P164" s="7">
        <v>1</v>
      </c>
      <c r="Q164" s="7">
        <f t="shared" si="45"/>
        <v>78.4375</v>
      </c>
      <c r="R164" s="7">
        <v>0</v>
      </c>
      <c r="S164" s="7">
        <f t="shared" si="46"/>
        <v>0</v>
      </c>
      <c r="T164" s="7">
        <v>0</v>
      </c>
      <c r="U164" s="7">
        <f t="shared" si="47"/>
        <v>0</v>
      </c>
      <c r="V164" s="7">
        <v>0</v>
      </c>
      <c r="W164" s="7">
        <f t="shared" si="48"/>
        <v>0</v>
      </c>
      <c r="X164" s="7">
        <v>16</v>
      </c>
      <c r="Y164" s="7">
        <f t="shared" si="49"/>
        <v>1004</v>
      </c>
      <c r="Z164" s="7">
        <v>0</v>
      </c>
      <c r="AA164" s="7">
        <f t="shared" si="50"/>
        <v>0</v>
      </c>
      <c r="AB164" s="7">
        <v>0</v>
      </c>
      <c r="AC164" s="7">
        <f t="shared" si="51"/>
        <v>0</v>
      </c>
      <c r="AD164" s="7">
        <v>0</v>
      </c>
      <c r="AE164" s="7">
        <f t="shared" si="52"/>
        <v>0</v>
      </c>
      <c r="AF164" s="7">
        <v>0</v>
      </c>
      <c r="AG164" s="7">
        <f t="shared" si="53"/>
        <v>0</v>
      </c>
      <c r="AH164" s="7">
        <v>8</v>
      </c>
      <c r="AI164" s="7">
        <f t="shared" si="54"/>
        <v>150.6</v>
      </c>
      <c r="AJ164" s="7">
        <v>0</v>
      </c>
      <c r="AK164" s="7">
        <f t="shared" si="55"/>
        <v>0</v>
      </c>
      <c r="AL164" s="7">
        <v>0</v>
      </c>
      <c r="AM164" s="7">
        <f t="shared" si="56"/>
        <v>0</v>
      </c>
      <c r="AN164" s="7">
        <v>0</v>
      </c>
      <c r="AO164" s="7">
        <f t="shared" si="57"/>
        <v>0</v>
      </c>
      <c r="AP164" s="7">
        <v>0</v>
      </c>
      <c r="AQ164" s="7">
        <f t="shared" si="58"/>
        <v>0</v>
      </c>
      <c r="AR164" s="7">
        <f t="shared" si="59"/>
        <v>7889.0375000000004</v>
      </c>
      <c r="AS164" s="7">
        <v>0</v>
      </c>
      <c r="AT164" s="7">
        <v>0</v>
      </c>
      <c r="AU164" s="7">
        <f t="shared" si="60"/>
        <v>7889.0375000000004</v>
      </c>
      <c r="AV164" s="7">
        <v>290.60000000000002</v>
      </c>
      <c r="AW164" s="7">
        <v>0</v>
      </c>
      <c r="AX164" s="7">
        <v>75</v>
      </c>
      <c r="AY164" s="7">
        <v>0</v>
      </c>
      <c r="AZ164" s="7">
        <v>0</v>
      </c>
      <c r="BA164" s="7">
        <v>120.29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f t="shared" si="61"/>
        <v>7403.1475</v>
      </c>
      <c r="BI164" s="7">
        <f t="shared" si="62"/>
        <v>7889.0375000000004</v>
      </c>
      <c r="BJ164" s="7">
        <v>599.29999999999995</v>
      </c>
    </row>
    <row r="165" spans="1:62" x14ac:dyDescent="0.25">
      <c r="A165">
        <v>159</v>
      </c>
      <c r="B165" t="s">
        <v>391</v>
      </c>
      <c r="C165" t="s">
        <v>93</v>
      </c>
      <c r="D165" s="7" t="s">
        <v>294</v>
      </c>
      <c r="E165" s="7">
        <v>14</v>
      </c>
      <c r="F165" s="7">
        <v>0</v>
      </c>
      <c r="G165" s="7">
        <v>0</v>
      </c>
      <c r="H165" s="7">
        <v>502</v>
      </c>
      <c r="I165" s="7">
        <v>140</v>
      </c>
      <c r="J165" s="7">
        <v>1.85</v>
      </c>
      <c r="K165" s="7">
        <f t="shared" si="42"/>
        <v>116.08750000000001</v>
      </c>
      <c r="L165" s="7">
        <v>0.71666666666666667</v>
      </c>
      <c r="M165" s="7">
        <f t="shared" si="43"/>
        <v>44.970833333333331</v>
      </c>
      <c r="N165" s="7">
        <v>0</v>
      </c>
      <c r="O165" s="7">
        <f t="shared" si="44"/>
        <v>0</v>
      </c>
      <c r="P165" s="7">
        <v>18</v>
      </c>
      <c r="Q165" s="7">
        <f t="shared" si="45"/>
        <v>1411.875</v>
      </c>
      <c r="R165" s="7">
        <v>0</v>
      </c>
      <c r="S165" s="7">
        <f t="shared" si="46"/>
        <v>0</v>
      </c>
      <c r="T165" s="7">
        <v>5</v>
      </c>
      <c r="U165" s="7">
        <f t="shared" si="47"/>
        <v>31.375</v>
      </c>
      <c r="V165" s="7">
        <v>0</v>
      </c>
      <c r="W165" s="7">
        <f t="shared" si="48"/>
        <v>0</v>
      </c>
      <c r="X165" s="7">
        <v>15.56666666666667</v>
      </c>
      <c r="Y165" s="7">
        <f t="shared" si="49"/>
        <v>976.80833333333351</v>
      </c>
      <c r="Z165" s="7">
        <v>2</v>
      </c>
      <c r="AA165" s="7">
        <f t="shared" si="50"/>
        <v>326.3</v>
      </c>
      <c r="AB165" s="7">
        <v>0</v>
      </c>
      <c r="AC165" s="7">
        <f t="shared" si="51"/>
        <v>0</v>
      </c>
      <c r="AD165" s="7">
        <v>0</v>
      </c>
      <c r="AE165" s="7">
        <f t="shared" si="52"/>
        <v>0</v>
      </c>
      <c r="AF165" s="7">
        <v>1</v>
      </c>
      <c r="AG165" s="7">
        <f t="shared" si="53"/>
        <v>12.55</v>
      </c>
      <c r="AH165" s="7">
        <v>7.2</v>
      </c>
      <c r="AI165" s="7">
        <f t="shared" si="54"/>
        <v>135.54000000000002</v>
      </c>
      <c r="AJ165" s="7">
        <v>0</v>
      </c>
      <c r="AK165" s="7">
        <f t="shared" si="55"/>
        <v>0</v>
      </c>
      <c r="AL165" s="7">
        <v>0</v>
      </c>
      <c r="AM165" s="7">
        <f t="shared" si="56"/>
        <v>0</v>
      </c>
      <c r="AN165" s="7">
        <v>0</v>
      </c>
      <c r="AO165" s="7">
        <f t="shared" si="57"/>
        <v>0</v>
      </c>
      <c r="AP165" s="7">
        <v>0</v>
      </c>
      <c r="AQ165" s="7">
        <f t="shared" si="58"/>
        <v>0</v>
      </c>
      <c r="AR165" s="7">
        <f t="shared" si="59"/>
        <v>9901.39</v>
      </c>
      <c r="AS165" s="7">
        <v>0</v>
      </c>
      <c r="AT165" s="7">
        <v>0</v>
      </c>
      <c r="AU165" s="7">
        <f t="shared" si="60"/>
        <v>9901.39</v>
      </c>
      <c r="AV165" s="7">
        <v>308.8</v>
      </c>
      <c r="AW165" s="7">
        <v>0</v>
      </c>
      <c r="AX165" s="7">
        <v>112.5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f t="shared" si="61"/>
        <v>9480.09</v>
      </c>
      <c r="BI165" s="7">
        <f t="shared" si="62"/>
        <v>9901.39</v>
      </c>
      <c r="BJ165" s="7">
        <v>746.7</v>
      </c>
    </row>
    <row r="166" spans="1:62" x14ac:dyDescent="0.25">
      <c r="A166">
        <v>160</v>
      </c>
      <c r="B166" t="s">
        <v>392</v>
      </c>
      <c r="C166" t="s">
        <v>393</v>
      </c>
      <c r="D166" s="7" t="s">
        <v>167</v>
      </c>
      <c r="E166" s="7">
        <v>14</v>
      </c>
      <c r="F166" s="7">
        <v>0</v>
      </c>
      <c r="G166" s="7">
        <v>0</v>
      </c>
      <c r="H166" s="7">
        <v>502</v>
      </c>
      <c r="I166" s="7">
        <v>140</v>
      </c>
      <c r="J166" s="7">
        <v>0.23333333333333331</v>
      </c>
      <c r="K166" s="7">
        <f t="shared" si="42"/>
        <v>14.641666666666666</v>
      </c>
      <c r="L166" s="7">
        <v>0</v>
      </c>
      <c r="M166" s="7">
        <f t="shared" si="43"/>
        <v>0</v>
      </c>
      <c r="N166" s="7">
        <v>0</v>
      </c>
      <c r="O166" s="7">
        <f t="shared" si="44"/>
        <v>0</v>
      </c>
      <c r="P166" s="7">
        <v>0</v>
      </c>
      <c r="Q166" s="7">
        <f t="shared" si="45"/>
        <v>0</v>
      </c>
      <c r="R166" s="7">
        <v>0</v>
      </c>
      <c r="S166" s="7">
        <f t="shared" si="46"/>
        <v>0</v>
      </c>
      <c r="T166" s="7">
        <v>0</v>
      </c>
      <c r="U166" s="7">
        <f t="shared" si="47"/>
        <v>0</v>
      </c>
      <c r="V166" s="7">
        <v>0</v>
      </c>
      <c r="W166" s="7">
        <f t="shared" si="48"/>
        <v>0</v>
      </c>
      <c r="X166" s="7">
        <v>16</v>
      </c>
      <c r="Y166" s="7">
        <f t="shared" si="49"/>
        <v>1004</v>
      </c>
      <c r="Z166" s="7">
        <v>0</v>
      </c>
      <c r="AA166" s="7">
        <f t="shared" si="50"/>
        <v>0</v>
      </c>
      <c r="AB166" s="7">
        <v>0</v>
      </c>
      <c r="AC166" s="7">
        <f t="shared" si="51"/>
        <v>0</v>
      </c>
      <c r="AD166" s="7">
        <v>0</v>
      </c>
      <c r="AE166" s="7">
        <f t="shared" si="52"/>
        <v>0</v>
      </c>
      <c r="AF166" s="7">
        <v>0</v>
      </c>
      <c r="AG166" s="7">
        <f t="shared" si="53"/>
        <v>0</v>
      </c>
      <c r="AH166" s="7">
        <v>8</v>
      </c>
      <c r="AI166" s="7">
        <f t="shared" si="54"/>
        <v>150.6</v>
      </c>
      <c r="AJ166" s="7">
        <v>0</v>
      </c>
      <c r="AK166" s="7">
        <f t="shared" si="55"/>
        <v>0</v>
      </c>
      <c r="AL166" s="7">
        <v>0</v>
      </c>
      <c r="AM166" s="7">
        <f t="shared" si="56"/>
        <v>0</v>
      </c>
      <c r="AN166" s="7">
        <v>0</v>
      </c>
      <c r="AO166" s="7">
        <f t="shared" si="57"/>
        <v>0</v>
      </c>
      <c r="AP166" s="7">
        <v>0</v>
      </c>
      <c r="AQ166" s="7">
        <f t="shared" si="58"/>
        <v>0</v>
      </c>
      <c r="AR166" s="7">
        <f t="shared" si="59"/>
        <v>8307.9583333333339</v>
      </c>
      <c r="AS166" s="7">
        <v>0</v>
      </c>
      <c r="AT166" s="7">
        <v>0</v>
      </c>
      <c r="AU166" s="7">
        <f t="shared" si="60"/>
        <v>8307.9583333333339</v>
      </c>
      <c r="AV166" s="7">
        <v>308.8</v>
      </c>
      <c r="AW166" s="7">
        <v>0</v>
      </c>
      <c r="AX166" s="7">
        <v>75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f t="shared" si="61"/>
        <v>7924.1583333333338</v>
      </c>
      <c r="BI166" s="7">
        <f t="shared" si="62"/>
        <v>8307.9583333333339</v>
      </c>
      <c r="BJ166" s="7">
        <v>636.20000000000005</v>
      </c>
    </row>
    <row r="167" spans="1:62" x14ac:dyDescent="0.25">
      <c r="A167">
        <v>161</v>
      </c>
      <c r="B167" t="s">
        <v>394</v>
      </c>
      <c r="C167" t="s">
        <v>395</v>
      </c>
      <c r="D167" s="7" t="s">
        <v>105</v>
      </c>
      <c r="E167" s="7">
        <v>13</v>
      </c>
      <c r="F167" s="7">
        <v>1</v>
      </c>
      <c r="G167" s="7">
        <v>512</v>
      </c>
      <c r="H167" s="7">
        <v>502</v>
      </c>
      <c r="I167" s="7">
        <v>130</v>
      </c>
      <c r="J167" s="7">
        <v>0.71666666666666667</v>
      </c>
      <c r="K167" s="7">
        <f t="shared" si="42"/>
        <v>44.970833333333331</v>
      </c>
      <c r="L167" s="7">
        <v>0</v>
      </c>
      <c r="M167" s="7">
        <f t="shared" si="43"/>
        <v>0</v>
      </c>
      <c r="N167" s="7">
        <v>0</v>
      </c>
      <c r="O167" s="7">
        <f t="shared" si="44"/>
        <v>0</v>
      </c>
      <c r="P167" s="7">
        <v>0</v>
      </c>
      <c r="Q167" s="7">
        <f t="shared" si="45"/>
        <v>0</v>
      </c>
      <c r="R167" s="7">
        <v>0</v>
      </c>
      <c r="S167" s="7">
        <f t="shared" si="46"/>
        <v>0</v>
      </c>
      <c r="T167" s="7">
        <v>0</v>
      </c>
      <c r="U167" s="7">
        <f t="shared" si="47"/>
        <v>0</v>
      </c>
      <c r="V167" s="7">
        <v>0</v>
      </c>
      <c r="W167" s="7">
        <f t="shared" si="48"/>
        <v>0</v>
      </c>
      <c r="X167" s="7">
        <v>16</v>
      </c>
      <c r="Y167" s="7">
        <f t="shared" si="49"/>
        <v>1004</v>
      </c>
      <c r="Z167" s="7">
        <v>0</v>
      </c>
      <c r="AA167" s="7">
        <f t="shared" si="50"/>
        <v>0</v>
      </c>
      <c r="AB167" s="7">
        <v>0</v>
      </c>
      <c r="AC167" s="7">
        <f t="shared" si="51"/>
        <v>0</v>
      </c>
      <c r="AD167" s="7">
        <v>0</v>
      </c>
      <c r="AE167" s="7">
        <f t="shared" si="52"/>
        <v>0</v>
      </c>
      <c r="AF167" s="7">
        <v>0</v>
      </c>
      <c r="AG167" s="7">
        <f t="shared" si="53"/>
        <v>0</v>
      </c>
      <c r="AH167" s="7">
        <v>8</v>
      </c>
      <c r="AI167" s="7">
        <f t="shared" si="54"/>
        <v>150.6</v>
      </c>
      <c r="AJ167" s="7">
        <v>0</v>
      </c>
      <c r="AK167" s="7">
        <f t="shared" si="55"/>
        <v>0</v>
      </c>
      <c r="AL167" s="7">
        <v>0</v>
      </c>
      <c r="AM167" s="7">
        <f t="shared" si="56"/>
        <v>0</v>
      </c>
      <c r="AN167" s="7">
        <v>0</v>
      </c>
      <c r="AO167" s="7">
        <f t="shared" si="57"/>
        <v>0</v>
      </c>
      <c r="AP167" s="7">
        <v>0</v>
      </c>
      <c r="AQ167" s="7">
        <f t="shared" si="58"/>
        <v>0</v>
      </c>
      <c r="AR167" s="7">
        <f t="shared" si="59"/>
        <v>8277.6291666666657</v>
      </c>
      <c r="AS167" s="7">
        <v>0</v>
      </c>
      <c r="AT167" s="7">
        <v>0</v>
      </c>
      <c r="AU167" s="7">
        <f t="shared" si="60"/>
        <v>8277.6291666666657</v>
      </c>
      <c r="AV167" s="7">
        <v>290.7</v>
      </c>
      <c r="AW167" s="7">
        <v>0</v>
      </c>
      <c r="AX167" s="7">
        <v>87.5</v>
      </c>
      <c r="AY167" s="7">
        <v>0</v>
      </c>
      <c r="AZ167" s="7">
        <v>0</v>
      </c>
      <c r="BA167" s="7">
        <v>0</v>
      </c>
      <c r="BB167" s="7">
        <v>0</v>
      </c>
      <c r="BC167" s="7">
        <v>0</v>
      </c>
      <c r="BD167" s="7">
        <v>0</v>
      </c>
      <c r="BE167" s="7">
        <v>0</v>
      </c>
      <c r="BF167" s="7">
        <v>0</v>
      </c>
      <c r="BG167" s="7">
        <f t="shared" si="61"/>
        <v>7899.4291666666659</v>
      </c>
      <c r="BI167" s="7">
        <f t="shared" si="62"/>
        <v>8277.6291666666657</v>
      </c>
      <c r="BJ167" s="7">
        <v>636.20000000000005</v>
      </c>
    </row>
    <row r="168" spans="1:62" x14ac:dyDescent="0.25">
      <c r="A168">
        <v>162</v>
      </c>
      <c r="B168" t="s">
        <v>396</v>
      </c>
      <c r="C168" t="s">
        <v>93</v>
      </c>
      <c r="D168" s="7" t="s">
        <v>162</v>
      </c>
      <c r="E168" s="7">
        <v>13</v>
      </c>
      <c r="F168" s="7">
        <v>0</v>
      </c>
      <c r="G168" s="7">
        <v>0</v>
      </c>
      <c r="H168" s="7">
        <v>502</v>
      </c>
      <c r="I168" s="7">
        <v>130</v>
      </c>
      <c r="J168" s="7">
        <v>1.216666666666667</v>
      </c>
      <c r="K168" s="7">
        <f t="shared" si="42"/>
        <v>76.34583333333336</v>
      </c>
      <c r="L168" s="7">
        <v>1.8</v>
      </c>
      <c r="M168" s="7">
        <f t="shared" si="43"/>
        <v>112.95</v>
      </c>
      <c r="N168" s="7">
        <v>0</v>
      </c>
      <c r="O168" s="7">
        <f t="shared" si="44"/>
        <v>0</v>
      </c>
      <c r="P168" s="7">
        <v>0</v>
      </c>
      <c r="Q168" s="7">
        <f t="shared" si="45"/>
        <v>0</v>
      </c>
      <c r="R168" s="7">
        <v>0</v>
      </c>
      <c r="S168" s="7">
        <f t="shared" si="46"/>
        <v>0</v>
      </c>
      <c r="T168" s="7">
        <v>0</v>
      </c>
      <c r="U168" s="7">
        <f t="shared" si="47"/>
        <v>0</v>
      </c>
      <c r="V168" s="7">
        <v>0</v>
      </c>
      <c r="W168" s="7">
        <f t="shared" si="48"/>
        <v>0</v>
      </c>
      <c r="X168" s="7">
        <v>8</v>
      </c>
      <c r="Y168" s="7">
        <f t="shared" si="49"/>
        <v>502</v>
      </c>
      <c r="Z168" s="7">
        <v>0</v>
      </c>
      <c r="AA168" s="7">
        <f t="shared" si="50"/>
        <v>0</v>
      </c>
      <c r="AB168" s="7">
        <v>0</v>
      </c>
      <c r="AC168" s="7">
        <f t="shared" si="51"/>
        <v>0</v>
      </c>
      <c r="AD168" s="7">
        <v>0</v>
      </c>
      <c r="AE168" s="7">
        <f t="shared" si="52"/>
        <v>0</v>
      </c>
      <c r="AF168" s="7">
        <v>0</v>
      </c>
      <c r="AG168" s="7">
        <f t="shared" si="53"/>
        <v>0</v>
      </c>
      <c r="AH168" s="7">
        <v>8</v>
      </c>
      <c r="AI168" s="7">
        <f t="shared" si="54"/>
        <v>150.6</v>
      </c>
      <c r="AJ168" s="7">
        <v>0</v>
      </c>
      <c r="AK168" s="7">
        <f t="shared" si="55"/>
        <v>0</v>
      </c>
      <c r="AL168" s="7">
        <v>0</v>
      </c>
      <c r="AM168" s="7">
        <f t="shared" si="56"/>
        <v>0</v>
      </c>
      <c r="AN168" s="7">
        <v>0</v>
      </c>
      <c r="AO168" s="7">
        <f t="shared" si="57"/>
        <v>0</v>
      </c>
      <c r="AP168" s="7">
        <v>0</v>
      </c>
      <c r="AQ168" s="7">
        <f t="shared" si="58"/>
        <v>0</v>
      </c>
      <c r="AR168" s="7">
        <f t="shared" si="59"/>
        <v>7119.3041666666668</v>
      </c>
      <c r="AS168" s="7">
        <v>0</v>
      </c>
      <c r="AT168" s="7">
        <v>0</v>
      </c>
      <c r="AU168" s="7">
        <f t="shared" si="60"/>
        <v>7119.3041666666668</v>
      </c>
      <c r="AV168" s="7">
        <v>272.5</v>
      </c>
      <c r="AW168" s="7">
        <v>0</v>
      </c>
      <c r="AX168" s="7">
        <v>75</v>
      </c>
      <c r="AY168" s="7">
        <v>0</v>
      </c>
      <c r="AZ168" s="7">
        <v>0</v>
      </c>
      <c r="BA168" s="7">
        <v>0</v>
      </c>
      <c r="BB168" s="7">
        <v>0</v>
      </c>
      <c r="BC168" s="7">
        <v>295</v>
      </c>
      <c r="BD168" s="7">
        <v>0</v>
      </c>
      <c r="BE168" s="7">
        <v>0</v>
      </c>
      <c r="BF168" s="7">
        <v>0</v>
      </c>
      <c r="BG168" s="7">
        <f t="shared" si="61"/>
        <v>6476.8041666666668</v>
      </c>
      <c r="BI168" s="7">
        <f t="shared" si="62"/>
        <v>7119.3041666666668</v>
      </c>
      <c r="BJ168" s="7">
        <v>525.70000000000005</v>
      </c>
    </row>
    <row r="169" spans="1:62" x14ac:dyDescent="0.25">
      <c r="A169">
        <v>163</v>
      </c>
      <c r="B169" t="s">
        <v>397</v>
      </c>
      <c r="C169" t="s">
        <v>93</v>
      </c>
      <c r="D169" s="7" t="s">
        <v>160</v>
      </c>
      <c r="E169" s="7">
        <v>12</v>
      </c>
      <c r="F169" s="7">
        <v>0</v>
      </c>
      <c r="G169" s="7">
        <v>0</v>
      </c>
      <c r="H169" s="7">
        <v>502</v>
      </c>
      <c r="I169" s="7">
        <v>120</v>
      </c>
      <c r="J169" s="7">
        <v>0</v>
      </c>
      <c r="K169" s="7">
        <f t="shared" si="42"/>
        <v>0</v>
      </c>
      <c r="L169" s="7">
        <v>0</v>
      </c>
      <c r="M169" s="7">
        <f t="shared" si="43"/>
        <v>0</v>
      </c>
      <c r="N169" s="7">
        <v>0</v>
      </c>
      <c r="O169" s="7">
        <f t="shared" si="44"/>
        <v>0</v>
      </c>
      <c r="P169" s="7">
        <v>0</v>
      </c>
      <c r="Q169" s="7">
        <f t="shared" si="45"/>
        <v>0</v>
      </c>
      <c r="R169" s="7">
        <v>0</v>
      </c>
      <c r="S169" s="7">
        <f t="shared" si="46"/>
        <v>0</v>
      </c>
      <c r="T169" s="7">
        <v>0</v>
      </c>
      <c r="U169" s="7">
        <f t="shared" si="47"/>
        <v>0</v>
      </c>
      <c r="V169" s="7">
        <v>0</v>
      </c>
      <c r="W169" s="7">
        <f t="shared" si="48"/>
        <v>0</v>
      </c>
      <c r="X169" s="7">
        <v>8</v>
      </c>
      <c r="Y169" s="7">
        <f t="shared" si="49"/>
        <v>502</v>
      </c>
      <c r="Z169" s="7">
        <v>0</v>
      </c>
      <c r="AA169" s="7">
        <f t="shared" si="50"/>
        <v>0</v>
      </c>
      <c r="AB169" s="7">
        <v>0</v>
      </c>
      <c r="AC169" s="7">
        <f t="shared" si="51"/>
        <v>0</v>
      </c>
      <c r="AD169" s="7">
        <v>0</v>
      </c>
      <c r="AE169" s="7">
        <f t="shared" si="52"/>
        <v>0</v>
      </c>
      <c r="AF169" s="7">
        <v>0</v>
      </c>
      <c r="AG169" s="7">
        <f t="shared" si="53"/>
        <v>0</v>
      </c>
      <c r="AH169" s="7">
        <v>0</v>
      </c>
      <c r="AI169" s="7">
        <f t="shared" si="54"/>
        <v>0</v>
      </c>
      <c r="AJ169" s="7">
        <v>0</v>
      </c>
      <c r="AK169" s="7">
        <f t="shared" si="55"/>
        <v>0</v>
      </c>
      <c r="AL169" s="7">
        <v>0</v>
      </c>
      <c r="AM169" s="7">
        <f t="shared" si="56"/>
        <v>0</v>
      </c>
      <c r="AN169" s="7">
        <v>0</v>
      </c>
      <c r="AO169" s="7">
        <f t="shared" si="57"/>
        <v>0</v>
      </c>
      <c r="AP169" s="7">
        <v>0</v>
      </c>
      <c r="AQ169" s="7">
        <f t="shared" si="58"/>
        <v>0</v>
      </c>
      <c r="AR169" s="7">
        <f t="shared" si="59"/>
        <v>6646</v>
      </c>
      <c r="AS169" s="7">
        <v>0</v>
      </c>
      <c r="AT169" s="7">
        <v>0</v>
      </c>
      <c r="AU169" s="7">
        <f t="shared" si="60"/>
        <v>6646</v>
      </c>
      <c r="AV169" s="7">
        <v>272.5</v>
      </c>
      <c r="AW169" s="7">
        <v>0</v>
      </c>
      <c r="AX169" s="7">
        <v>62.5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175</v>
      </c>
      <c r="BG169" s="7">
        <f t="shared" si="61"/>
        <v>6136</v>
      </c>
      <c r="BI169" s="7">
        <f t="shared" si="62"/>
        <v>6646</v>
      </c>
      <c r="BJ169" s="7">
        <v>525.70000000000005</v>
      </c>
    </row>
    <row r="170" spans="1:62" x14ac:dyDescent="0.25">
      <c r="A170">
        <v>164</v>
      </c>
      <c r="B170" t="s">
        <v>398</v>
      </c>
      <c r="C170" t="s">
        <v>399</v>
      </c>
      <c r="D170" s="7" t="s">
        <v>102</v>
      </c>
      <c r="E170" s="7">
        <v>14</v>
      </c>
      <c r="F170" s="7">
        <v>0</v>
      </c>
      <c r="G170" s="7">
        <v>0</v>
      </c>
      <c r="H170" s="7">
        <v>502</v>
      </c>
      <c r="I170" s="7">
        <v>140</v>
      </c>
      <c r="J170" s="7">
        <v>0</v>
      </c>
      <c r="K170" s="7">
        <f t="shared" si="42"/>
        <v>0</v>
      </c>
      <c r="L170" s="7">
        <v>0</v>
      </c>
      <c r="M170" s="7">
        <f t="shared" si="43"/>
        <v>0</v>
      </c>
      <c r="N170" s="7">
        <v>0</v>
      </c>
      <c r="O170" s="7">
        <f t="shared" si="44"/>
        <v>0</v>
      </c>
      <c r="P170" s="7">
        <v>0</v>
      </c>
      <c r="Q170" s="7">
        <f t="shared" si="45"/>
        <v>0</v>
      </c>
      <c r="R170" s="7">
        <v>0</v>
      </c>
      <c r="S170" s="7">
        <f t="shared" si="46"/>
        <v>0</v>
      </c>
      <c r="T170" s="7">
        <v>0</v>
      </c>
      <c r="U170" s="7">
        <f t="shared" si="47"/>
        <v>0</v>
      </c>
      <c r="V170" s="7">
        <v>0</v>
      </c>
      <c r="W170" s="7">
        <f t="shared" si="48"/>
        <v>0</v>
      </c>
      <c r="X170" s="7">
        <v>16</v>
      </c>
      <c r="Y170" s="7">
        <f t="shared" si="49"/>
        <v>1004</v>
      </c>
      <c r="Z170" s="7">
        <v>0</v>
      </c>
      <c r="AA170" s="7">
        <f t="shared" si="50"/>
        <v>0</v>
      </c>
      <c r="AB170" s="7">
        <v>0</v>
      </c>
      <c r="AC170" s="7">
        <f t="shared" si="51"/>
        <v>0</v>
      </c>
      <c r="AD170" s="7">
        <v>0</v>
      </c>
      <c r="AE170" s="7">
        <f t="shared" si="52"/>
        <v>0</v>
      </c>
      <c r="AF170" s="7">
        <v>0</v>
      </c>
      <c r="AG170" s="7">
        <f t="shared" si="53"/>
        <v>0</v>
      </c>
      <c r="AH170" s="7">
        <v>0</v>
      </c>
      <c r="AI170" s="7">
        <f t="shared" si="54"/>
        <v>0</v>
      </c>
      <c r="AJ170" s="7">
        <v>0</v>
      </c>
      <c r="AK170" s="7">
        <f t="shared" si="55"/>
        <v>0</v>
      </c>
      <c r="AL170" s="7">
        <v>0</v>
      </c>
      <c r="AM170" s="7">
        <f t="shared" si="56"/>
        <v>0</v>
      </c>
      <c r="AN170" s="7">
        <v>0</v>
      </c>
      <c r="AO170" s="7">
        <f t="shared" si="57"/>
        <v>0</v>
      </c>
      <c r="AP170" s="7">
        <v>0</v>
      </c>
      <c r="AQ170" s="7">
        <f t="shared" si="58"/>
        <v>0</v>
      </c>
      <c r="AR170" s="7">
        <f t="shared" si="59"/>
        <v>8172</v>
      </c>
      <c r="AS170" s="7">
        <v>0</v>
      </c>
      <c r="AT170" s="7">
        <v>0</v>
      </c>
      <c r="AU170" s="7">
        <f t="shared" si="60"/>
        <v>8172</v>
      </c>
      <c r="AV170" s="7">
        <v>290.7</v>
      </c>
      <c r="AW170" s="7">
        <v>0</v>
      </c>
      <c r="AX170" s="7">
        <v>87.5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f t="shared" si="61"/>
        <v>7793.8</v>
      </c>
      <c r="BI170" s="7">
        <f t="shared" si="62"/>
        <v>8172</v>
      </c>
      <c r="BJ170" s="7">
        <v>599.29999999999995</v>
      </c>
    </row>
    <row r="171" spans="1:62" x14ac:dyDescent="0.25">
      <c r="A171">
        <v>165</v>
      </c>
      <c r="B171" t="s">
        <v>400</v>
      </c>
      <c r="C171" t="s">
        <v>401</v>
      </c>
      <c r="D171" s="7" t="s">
        <v>247</v>
      </c>
      <c r="E171" s="7">
        <v>14</v>
      </c>
      <c r="F171" s="7">
        <v>0</v>
      </c>
      <c r="G171" s="7">
        <v>0</v>
      </c>
      <c r="H171" s="7">
        <v>502</v>
      </c>
      <c r="I171" s="7">
        <v>140</v>
      </c>
      <c r="J171" s="7">
        <v>4.2666666666666666</v>
      </c>
      <c r="K171" s="7">
        <f t="shared" si="42"/>
        <v>267.73333333333335</v>
      </c>
      <c r="L171" s="7">
        <v>2.8166666666666669</v>
      </c>
      <c r="M171" s="7">
        <f t="shared" si="43"/>
        <v>176.74583333333334</v>
      </c>
      <c r="N171" s="7">
        <v>0</v>
      </c>
      <c r="O171" s="7">
        <f t="shared" si="44"/>
        <v>0</v>
      </c>
      <c r="P171" s="7">
        <v>0</v>
      </c>
      <c r="Q171" s="7">
        <f t="shared" si="45"/>
        <v>0</v>
      </c>
      <c r="R171" s="7">
        <v>0</v>
      </c>
      <c r="S171" s="7">
        <f t="shared" si="46"/>
        <v>0</v>
      </c>
      <c r="T171" s="7">
        <v>0</v>
      </c>
      <c r="U171" s="7">
        <f t="shared" si="47"/>
        <v>0</v>
      </c>
      <c r="V171" s="7">
        <v>0</v>
      </c>
      <c r="W171" s="7">
        <f t="shared" si="48"/>
        <v>0</v>
      </c>
      <c r="X171" s="7">
        <v>15.41666666666667</v>
      </c>
      <c r="Y171" s="7">
        <f t="shared" si="49"/>
        <v>967.39583333333348</v>
      </c>
      <c r="Z171" s="7">
        <v>0</v>
      </c>
      <c r="AA171" s="7">
        <f t="shared" si="50"/>
        <v>0</v>
      </c>
      <c r="AB171" s="7">
        <v>0</v>
      </c>
      <c r="AC171" s="7">
        <f t="shared" si="51"/>
        <v>0</v>
      </c>
      <c r="AD171" s="7">
        <v>0</v>
      </c>
      <c r="AE171" s="7">
        <f t="shared" si="52"/>
        <v>0</v>
      </c>
      <c r="AF171" s="7">
        <v>0</v>
      </c>
      <c r="AG171" s="7">
        <f t="shared" si="53"/>
        <v>0</v>
      </c>
      <c r="AH171" s="7">
        <v>7.9833333333333334</v>
      </c>
      <c r="AI171" s="7">
        <f t="shared" si="54"/>
        <v>150.28625</v>
      </c>
      <c r="AJ171" s="7">
        <v>0</v>
      </c>
      <c r="AK171" s="7">
        <f t="shared" si="55"/>
        <v>0</v>
      </c>
      <c r="AL171" s="7">
        <v>0</v>
      </c>
      <c r="AM171" s="7">
        <f t="shared" si="56"/>
        <v>0</v>
      </c>
      <c r="AN171" s="7">
        <v>0</v>
      </c>
      <c r="AO171" s="7">
        <f t="shared" si="57"/>
        <v>0</v>
      </c>
      <c r="AP171" s="7">
        <v>0</v>
      </c>
      <c r="AQ171" s="7">
        <f t="shared" si="58"/>
        <v>0</v>
      </c>
      <c r="AR171" s="7">
        <f t="shared" si="59"/>
        <v>7841.2029166666662</v>
      </c>
      <c r="AS171" s="7">
        <v>0</v>
      </c>
      <c r="AT171" s="7">
        <v>0</v>
      </c>
      <c r="AU171" s="7">
        <f t="shared" si="60"/>
        <v>7841.2029166666662</v>
      </c>
      <c r="AV171" s="7">
        <v>272.5</v>
      </c>
      <c r="AW171" s="7">
        <v>0</v>
      </c>
      <c r="AX171" s="7">
        <v>62.5</v>
      </c>
      <c r="AY171" s="7">
        <v>0</v>
      </c>
      <c r="AZ171" s="7">
        <v>299.94</v>
      </c>
      <c r="BA171" s="7">
        <v>140.28</v>
      </c>
      <c r="BB171" s="7">
        <v>0</v>
      </c>
      <c r="BC171" s="7">
        <v>0</v>
      </c>
      <c r="BD171" s="7">
        <v>309.17</v>
      </c>
      <c r="BE171" s="7">
        <v>0</v>
      </c>
      <c r="BF171" s="7">
        <v>0</v>
      </c>
      <c r="BG171" s="7">
        <f t="shared" si="61"/>
        <v>6756.8129166666658</v>
      </c>
      <c r="BI171" s="7">
        <f t="shared" si="62"/>
        <v>7841.2029166666662</v>
      </c>
      <c r="BJ171" s="7">
        <v>599.29999999999995</v>
      </c>
    </row>
    <row r="172" spans="1:62" x14ac:dyDescent="0.25">
      <c r="A172">
        <v>166</v>
      </c>
      <c r="B172" t="s">
        <v>402</v>
      </c>
      <c r="C172" t="s">
        <v>403</v>
      </c>
      <c r="D172" s="7" t="s">
        <v>196</v>
      </c>
      <c r="E172" s="7">
        <v>12.5</v>
      </c>
      <c r="F172" s="7">
        <v>0</v>
      </c>
      <c r="G172" s="7">
        <v>0</v>
      </c>
      <c r="H172" s="7">
        <v>502</v>
      </c>
      <c r="I172" s="7">
        <v>125</v>
      </c>
      <c r="J172" s="7">
        <v>4.3</v>
      </c>
      <c r="K172" s="7">
        <f t="shared" si="42"/>
        <v>269.82499999999999</v>
      </c>
      <c r="L172" s="7">
        <v>2</v>
      </c>
      <c r="M172" s="7">
        <f t="shared" si="43"/>
        <v>125.5</v>
      </c>
      <c r="N172" s="7">
        <v>0</v>
      </c>
      <c r="O172" s="7">
        <f t="shared" si="44"/>
        <v>0</v>
      </c>
      <c r="P172" s="7">
        <v>0</v>
      </c>
      <c r="Q172" s="7">
        <f t="shared" si="45"/>
        <v>0</v>
      </c>
      <c r="R172" s="7">
        <v>0</v>
      </c>
      <c r="S172" s="7">
        <f t="shared" si="46"/>
        <v>0</v>
      </c>
      <c r="T172" s="7">
        <v>0</v>
      </c>
      <c r="U172" s="7">
        <f t="shared" si="47"/>
        <v>0</v>
      </c>
      <c r="V172" s="7">
        <v>0</v>
      </c>
      <c r="W172" s="7">
        <f t="shared" si="48"/>
        <v>0</v>
      </c>
      <c r="X172" s="7">
        <v>7.8</v>
      </c>
      <c r="Y172" s="7">
        <f t="shared" si="49"/>
        <v>489.45</v>
      </c>
      <c r="Z172" s="7">
        <v>0</v>
      </c>
      <c r="AA172" s="7">
        <f t="shared" si="50"/>
        <v>0</v>
      </c>
      <c r="AB172" s="7">
        <v>0</v>
      </c>
      <c r="AC172" s="7">
        <f t="shared" si="51"/>
        <v>0</v>
      </c>
      <c r="AD172" s="7">
        <v>0</v>
      </c>
      <c r="AE172" s="7">
        <f t="shared" si="52"/>
        <v>0</v>
      </c>
      <c r="AF172" s="7">
        <v>0</v>
      </c>
      <c r="AG172" s="7">
        <f t="shared" si="53"/>
        <v>0</v>
      </c>
      <c r="AH172" s="7">
        <v>6.4333333333333336</v>
      </c>
      <c r="AI172" s="7">
        <f t="shared" si="54"/>
        <v>121.1075</v>
      </c>
      <c r="AJ172" s="7">
        <v>0</v>
      </c>
      <c r="AK172" s="7">
        <f t="shared" si="55"/>
        <v>0</v>
      </c>
      <c r="AL172" s="7">
        <v>0</v>
      </c>
      <c r="AM172" s="7">
        <f t="shared" si="56"/>
        <v>0</v>
      </c>
      <c r="AN172" s="7">
        <v>0</v>
      </c>
      <c r="AO172" s="7">
        <f t="shared" si="57"/>
        <v>0</v>
      </c>
      <c r="AP172" s="7">
        <v>0</v>
      </c>
      <c r="AQ172" s="7">
        <f t="shared" si="58"/>
        <v>0</v>
      </c>
      <c r="AR172" s="7">
        <f t="shared" si="59"/>
        <v>6615.2325000000001</v>
      </c>
      <c r="AS172" s="7">
        <v>0</v>
      </c>
      <c r="AT172" s="7">
        <v>0</v>
      </c>
      <c r="AU172" s="7">
        <f t="shared" si="60"/>
        <v>6615.2325000000001</v>
      </c>
      <c r="AV172" s="7">
        <v>254.3</v>
      </c>
      <c r="AW172" s="7">
        <v>0</v>
      </c>
      <c r="AX172" s="7">
        <v>62.5</v>
      </c>
      <c r="AY172" s="7">
        <v>0</v>
      </c>
      <c r="AZ172" s="7">
        <v>288.41000000000003</v>
      </c>
      <c r="BA172" s="7">
        <v>0</v>
      </c>
      <c r="BB172" s="7">
        <v>0</v>
      </c>
      <c r="BC172" s="7">
        <v>0</v>
      </c>
      <c r="BD172" s="7">
        <v>0</v>
      </c>
      <c r="BE172" s="7">
        <v>0</v>
      </c>
      <c r="BF172" s="7">
        <v>0</v>
      </c>
      <c r="BG172" s="7">
        <f t="shared" si="61"/>
        <v>6010.0225</v>
      </c>
      <c r="BI172" s="7">
        <f t="shared" si="62"/>
        <v>6615.2325000000001</v>
      </c>
      <c r="BJ172" s="7">
        <v>525.70000000000005</v>
      </c>
    </row>
    <row r="173" spans="1:62" x14ac:dyDescent="0.25">
      <c r="A173">
        <v>167</v>
      </c>
      <c r="B173" t="s">
        <v>404</v>
      </c>
      <c r="C173" t="s">
        <v>405</v>
      </c>
      <c r="D173" s="7" t="s">
        <v>88</v>
      </c>
      <c r="E173" s="7">
        <v>14</v>
      </c>
      <c r="F173" s="7">
        <v>0</v>
      </c>
      <c r="G173" s="7">
        <v>0</v>
      </c>
      <c r="H173" s="7">
        <v>502</v>
      </c>
      <c r="I173" s="7">
        <v>140</v>
      </c>
      <c r="J173" s="7">
        <v>0</v>
      </c>
      <c r="K173" s="7">
        <f t="shared" si="42"/>
        <v>0</v>
      </c>
      <c r="L173" s="7">
        <v>0</v>
      </c>
      <c r="M173" s="7">
        <f t="shared" si="43"/>
        <v>0</v>
      </c>
      <c r="N173" s="7">
        <v>0</v>
      </c>
      <c r="O173" s="7">
        <f t="shared" si="44"/>
        <v>0</v>
      </c>
      <c r="P173" s="7">
        <v>0</v>
      </c>
      <c r="Q173" s="7">
        <f t="shared" si="45"/>
        <v>0</v>
      </c>
      <c r="R173" s="7">
        <v>0</v>
      </c>
      <c r="S173" s="7">
        <f t="shared" si="46"/>
        <v>0</v>
      </c>
      <c r="T173" s="7">
        <v>0</v>
      </c>
      <c r="U173" s="7">
        <f t="shared" si="47"/>
        <v>0</v>
      </c>
      <c r="V173" s="7">
        <v>0</v>
      </c>
      <c r="W173" s="7">
        <f t="shared" si="48"/>
        <v>0</v>
      </c>
      <c r="X173" s="7">
        <v>16</v>
      </c>
      <c r="Y173" s="7">
        <f t="shared" si="49"/>
        <v>1004</v>
      </c>
      <c r="Z173" s="7">
        <v>0</v>
      </c>
      <c r="AA173" s="7">
        <f t="shared" si="50"/>
        <v>0</v>
      </c>
      <c r="AB173" s="7">
        <v>0</v>
      </c>
      <c r="AC173" s="7">
        <f t="shared" si="51"/>
        <v>0</v>
      </c>
      <c r="AD173" s="7">
        <v>0</v>
      </c>
      <c r="AE173" s="7">
        <f t="shared" si="52"/>
        <v>0</v>
      </c>
      <c r="AF173" s="7">
        <v>0</v>
      </c>
      <c r="AG173" s="7">
        <f t="shared" si="53"/>
        <v>0</v>
      </c>
      <c r="AH173" s="7">
        <v>8</v>
      </c>
      <c r="AI173" s="7">
        <f t="shared" si="54"/>
        <v>150.6</v>
      </c>
      <c r="AJ173" s="7">
        <v>0</v>
      </c>
      <c r="AK173" s="7">
        <f t="shared" si="55"/>
        <v>0</v>
      </c>
      <c r="AL173" s="7">
        <v>0</v>
      </c>
      <c r="AM173" s="7">
        <f t="shared" si="56"/>
        <v>0</v>
      </c>
      <c r="AN173" s="7">
        <v>0</v>
      </c>
      <c r="AO173" s="7">
        <f t="shared" si="57"/>
        <v>0</v>
      </c>
      <c r="AP173" s="7">
        <v>0</v>
      </c>
      <c r="AQ173" s="7">
        <f t="shared" si="58"/>
        <v>0</v>
      </c>
      <c r="AR173" s="7">
        <f t="shared" si="59"/>
        <v>8322.6</v>
      </c>
      <c r="AS173" s="7">
        <v>0</v>
      </c>
      <c r="AT173" s="7">
        <v>0</v>
      </c>
      <c r="AU173" s="7">
        <f t="shared" si="60"/>
        <v>8322.6</v>
      </c>
      <c r="AV173" s="7">
        <v>290.60000000000002</v>
      </c>
      <c r="AW173" s="7">
        <v>0</v>
      </c>
      <c r="AX173" s="7">
        <v>75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  <c r="BG173" s="7">
        <f t="shared" si="61"/>
        <v>7957</v>
      </c>
      <c r="BI173" s="7">
        <f t="shared" si="62"/>
        <v>8322.6</v>
      </c>
      <c r="BJ173" s="7">
        <v>636.20000000000005</v>
      </c>
    </row>
    <row r="174" spans="1:62" x14ac:dyDescent="0.25">
      <c r="A174">
        <v>168</v>
      </c>
      <c r="B174" t="s">
        <v>406</v>
      </c>
      <c r="C174" t="s">
        <v>407</v>
      </c>
      <c r="D174" s="7" t="s">
        <v>199</v>
      </c>
      <c r="E174" s="7">
        <v>14</v>
      </c>
      <c r="F174" s="7">
        <v>0</v>
      </c>
      <c r="G174" s="7">
        <v>0</v>
      </c>
      <c r="H174" s="7">
        <v>502</v>
      </c>
      <c r="I174" s="7">
        <v>140</v>
      </c>
      <c r="J174" s="7">
        <v>0.5</v>
      </c>
      <c r="K174" s="7">
        <f t="shared" si="42"/>
        <v>31.375</v>
      </c>
      <c r="L174" s="7">
        <v>0</v>
      </c>
      <c r="M174" s="7">
        <f t="shared" si="43"/>
        <v>0</v>
      </c>
      <c r="N174" s="7">
        <v>0</v>
      </c>
      <c r="O174" s="7">
        <f t="shared" si="44"/>
        <v>0</v>
      </c>
      <c r="P174" s="7">
        <v>1</v>
      </c>
      <c r="Q174" s="7">
        <f t="shared" si="45"/>
        <v>78.4375</v>
      </c>
      <c r="R174" s="7">
        <v>0</v>
      </c>
      <c r="S174" s="7">
        <f t="shared" si="46"/>
        <v>0</v>
      </c>
      <c r="T174" s="7">
        <v>0</v>
      </c>
      <c r="U174" s="7">
        <f t="shared" si="47"/>
        <v>0</v>
      </c>
      <c r="V174" s="7">
        <v>0</v>
      </c>
      <c r="W174" s="7">
        <f t="shared" si="48"/>
        <v>0</v>
      </c>
      <c r="X174" s="7">
        <v>7.9</v>
      </c>
      <c r="Y174" s="7">
        <f t="shared" si="49"/>
        <v>495.72500000000002</v>
      </c>
      <c r="Z174" s="7">
        <v>0</v>
      </c>
      <c r="AA174" s="7">
        <f t="shared" si="50"/>
        <v>0</v>
      </c>
      <c r="AB174" s="7">
        <v>0</v>
      </c>
      <c r="AC174" s="7">
        <f t="shared" si="51"/>
        <v>0</v>
      </c>
      <c r="AD174" s="7">
        <v>0</v>
      </c>
      <c r="AE174" s="7">
        <f t="shared" si="52"/>
        <v>0</v>
      </c>
      <c r="AF174" s="7">
        <v>0</v>
      </c>
      <c r="AG174" s="7">
        <f t="shared" si="53"/>
        <v>0</v>
      </c>
      <c r="AH174" s="7">
        <v>8</v>
      </c>
      <c r="AI174" s="7">
        <f t="shared" si="54"/>
        <v>150.6</v>
      </c>
      <c r="AJ174" s="7">
        <v>0</v>
      </c>
      <c r="AK174" s="7">
        <f t="shared" si="55"/>
        <v>0</v>
      </c>
      <c r="AL174" s="7">
        <v>0</v>
      </c>
      <c r="AM174" s="7">
        <f t="shared" si="56"/>
        <v>0</v>
      </c>
      <c r="AN174" s="7">
        <v>0</v>
      </c>
      <c r="AO174" s="7">
        <f t="shared" si="57"/>
        <v>0</v>
      </c>
      <c r="AP174" s="7">
        <v>0</v>
      </c>
      <c r="AQ174" s="7">
        <f t="shared" si="58"/>
        <v>0</v>
      </c>
      <c r="AR174" s="7">
        <f t="shared" si="59"/>
        <v>7861.3875000000007</v>
      </c>
      <c r="AS174" s="7">
        <v>0</v>
      </c>
      <c r="AT174" s="7">
        <v>0</v>
      </c>
      <c r="AU174" s="7">
        <f t="shared" si="60"/>
        <v>7861.3875000000007</v>
      </c>
      <c r="AV174" s="7">
        <v>290.7</v>
      </c>
      <c r="AW174" s="7">
        <v>0</v>
      </c>
      <c r="AX174" s="7">
        <v>87.5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f t="shared" si="61"/>
        <v>7483.1875000000009</v>
      </c>
      <c r="BI174" s="7">
        <f t="shared" si="62"/>
        <v>7861.3875000000007</v>
      </c>
      <c r="BJ174" s="7">
        <v>636.20000000000005</v>
      </c>
    </row>
    <row r="175" spans="1:62" x14ac:dyDescent="0.25">
      <c r="A175">
        <v>169</v>
      </c>
      <c r="B175" t="s">
        <v>408</v>
      </c>
      <c r="C175" t="s">
        <v>93</v>
      </c>
      <c r="D175" s="7" t="s">
        <v>88</v>
      </c>
      <c r="E175" s="7">
        <v>9</v>
      </c>
      <c r="F175" s="7">
        <v>0</v>
      </c>
      <c r="G175" s="7">
        <v>0</v>
      </c>
      <c r="H175" s="7">
        <v>502</v>
      </c>
      <c r="I175" s="7">
        <v>90</v>
      </c>
      <c r="J175" s="7">
        <v>2.1333333333333329</v>
      </c>
      <c r="K175" s="7">
        <f t="shared" si="42"/>
        <v>133.86666666666665</v>
      </c>
      <c r="L175" s="7">
        <v>0.76666666666666672</v>
      </c>
      <c r="M175" s="7">
        <f t="shared" si="43"/>
        <v>48.108333333333334</v>
      </c>
      <c r="N175" s="7">
        <v>0</v>
      </c>
      <c r="O175" s="7">
        <f t="shared" si="44"/>
        <v>0</v>
      </c>
      <c r="P175" s="7">
        <v>0</v>
      </c>
      <c r="Q175" s="7">
        <f t="shared" si="45"/>
        <v>0</v>
      </c>
      <c r="R175" s="7">
        <v>0</v>
      </c>
      <c r="S175" s="7">
        <f t="shared" si="46"/>
        <v>0</v>
      </c>
      <c r="T175" s="7">
        <v>0</v>
      </c>
      <c r="U175" s="7">
        <f t="shared" si="47"/>
        <v>0</v>
      </c>
      <c r="V175" s="7">
        <v>0</v>
      </c>
      <c r="W175" s="7">
        <f t="shared" si="48"/>
        <v>0</v>
      </c>
      <c r="X175" s="7">
        <v>8</v>
      </c>
      <c r="Y175" s="7">
        <f t="shared" si="49"/>
        <v>502</v>
      </c>
      <c r="Z175" s="7">
        <v>0</v>
      </c>
      <c r="AA175" s="7">
        <f t="shared" si="50"/>
        <v>0</v>
      </c>
      <c r="AB175" s="7">
        <v>0</v>
      </c>
      <c r="AC175" s="7">
        <f t="shared" si="51"/>
        <v>0</v>
      </c>
      <c r="AD175" s="7">
        <v>0</v>
      </c>
      <c r="AE175" s="7">
        <f t="shared" si="52"/>
        <v>0</v>
      </c>
      <c r="AF175" s="7">
        <v>0</v>
      </c>
      <c r="AG175" s="7">
        <f t="shared" si="53"/>
        <v>0</v>
      </c>
      <c r="AH175" s="7">
        <v>8</v>
      </c>
      <c r="AI175" s="7">
        <f t="shared" si="54"/>
        <v>150.6</v>
      </c>
      <c r="AJ175" s="7">
        <v>0</v>
      </c>
      <c r="AK175" s="7">
        <f t="shared" si="55"/>
        <v>0</v>
      </c>
      <c r="AL175" s="7">
        <v>0</v>
      </c>
      <c r="AM175" s="7">
        <f t="shared" si="56"/>
        <v>0</v>
      </c>
      <c r="AN175" s="7">
        <v>0</v>
      </c>
      <c r="AO175" s="7">
        <f t="shared" si="57"/>
        <v>0</v>
      </c>
      <c r="AP175" s="7">
        <v>0</v>
      </c>
      <c r="AQ175" s="7">
        <f t="shared" si="58"/>
        <v>0</v>
      </c>
      <c r="AR175" s="7">
        <f t="shared" si="59"/>
        <v>5078.625</v>
      </c>
      <c r="AS175" s="7">
        <v>0</v>
      </c>
      <c r="AT175" s="7">
        <v>0</v>
      </c>
      <c r="AU175" s="7">
        <f t="shared" si="60"/>
        <v>5078.625</v>
      </c>
      <c r="AV175" s="7">
        <v>181.7</v>
      </c>
      <c r="AW175" s="7">
        <v>0</v>
      </c>
      <c r="AX175" s="7">
        <v>100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  <c r="BF175" s="7">
        <v>0</v>
      </c>
      <c r="BG175" s="7">
        <f t="shared" si="61"/>
        <v>4796.9250000000002</v>
      </c>
      <c r="BI175" s="7">
        <f t="shared" si="62"/>
        <v>5078.625</v>
      </c>
      <c r="BJ175" s="7">
        <v>378.3</v>
      </c>
    </row>
    <row r="176" spans="1:62" x14ac:dyDescent="0.25">
      <c r="A176">
        <v>171</v>
      </c>
      <c r="B176" t="s">
        <v>409</v>
      </c>
      <c r="C176" t="s">
        <v>93</v>
      </c>
      <c r="D176" s="7" t="s">
        <v>143</v>
      </c>
      <c r="E176" s="7">
        <v>14</v>
      </c>
      <c r="F176" s="7">
        <v>0</v>
      </c>
      <c r="G176" s="7">
        <v>0</v>
      </c>
      <c r="H176" s="7">
        <v>502</v>
      </c>
      <c r="I176" s="7">
        <v>140</v>
      </c>
      <c r="J176" s="7">
        <v>0.56666666666666665</v>
      </c>
      <c r="K176" s="7">
        <f t="shared" si="42"/>
        <v>35.55833333333333</v>
      </c>
      <c r="L176" s="7">
        <v>0</v>
      </c>
      <c r="M176" s="7">
        <f t="shared" si="43"/>
        <v>0</v>
      </c>
      <c r="N176" s="7">
        <v>0</v>
      </c>
      <c r="O176" s="7">
        <f t="shared" si="44"/>
        <v>0</v>
      </c>
      <c r="P176" s="7">
        <v>5</v>
      </c>
      <c r="Q176" s="7">
        <f t="shared" si="45"/>
        <v>392.1875</v>
      </c>
      <c r="R176" s="7">
        <v>0</v>
      </c>
      <c r="S176" s="7">
        <f t="shared" si="46"/>
        <v>0</v>
      </c>
      <c r="T176" s="7">
        <v>2</v>
      </c>
      <c r="U176" s="7">
        <f t="shared" si="47"/>
        <v>12.55</v>
      </c>
      <c r="V176" s="7">
        <v>0</v>
      </c>
      <c r="W176" s="7">
        <f t="shared" si="48"/>
        <v>0</v>
      </c>
      <c r="X176" s="7">
        <v>16</v>
      </c>
      <c r="Y176" s="7">
        <f t="shared" si="49"/>
        <v>1004</v>
      </c>
      <c r="Z176" s="7">
        <v>3</v>
      </c>
      <c r="AA176" s="7">
        <f t="shared" si="50"/>
        <v>489.45000000000005</v>
      </c>
      <c r="AB176" s="7">
        <v>0</v>
      </c>
      <c r="AC176" s="7">
        <f t="shared" si="51"/>
        <v>0</v>
      </c>
      <c r="AD176" s="7">
        <v>0</v>
      </c>
      <c r="AE176" s="7">
        <f t="shared" si="52"/>
        <v>0</v>
      </c>
      <c r="AF176" s="7">
        <v>0</v>
      </c>
      <c r="AG176" s="7">
        <f t="shared" si="53"/>
        <v>0</v>
      </c>
      <c r="AH176" s="7">
        <v>7.9333333333333336</v>
      </c>
      <c r="AI176" s="7">
        <f t="shared" si="54"/>
        <v>149.345</v>
      </c>
      <c r="AJ176" s="7">
        <v>0</v>
      </c>
      <c r="AK176" s="7">
        <f t="shared" si="55"/>
        <v>0</v>
      </c>
      <c r="AL176" s="7">
        <v>0</v>
      </c>
      <c r="AM176" s="7">
        <f t="shared" si="56"/>
        <v>0</v>
      </c>
      <c r="AN176" s="7">
        <v>0</v>
      </c>
      <c r="AO176" s="7">
        <f t="shared" si="57"/>
        <v>0</v>
      </c>
      <c r="AP176" s="7">
        <v>0</v>
      </c>
      <c r="AQ176" s="7">
        <f t="shared" si="58"/>
        <v>0</v>
      </c>
      <c r="AR176" s="7">
        <f t="shared" si="59"/>
        <v>9179.9741666666669</v>
      </c>
      <c r="AS176" s="7">
        <v>0</v>
      </c>
      <c r="AT176" s="7">
        <v>0</v>
      </c>
      <c r="AU176" s="7">
        <f t="shared" si="60"/>
        <v>9179.9741666666669</v>
      </c>
      <c r="AV176" s="7">
        <v>254.3</v>
      </c>
      <c r="AW176" s="7">
        <v>0</v>
      </c>
      <c r="AX176" s="7">
        <v>125</v>
      </c>
      <c r="AY176" s="7">
        <v>0</v>
      </c>
      <c r="AZ176" s="7">
        <v>0</v>
      </c>
      <c r="BA176" s="7">
        <v>0</v>
      </c>
      <c r="BB176" s="7">
        <v>0</v>
      </c>
      <c r="BC176" s="7">
        <v>0</v>
      </c>
      <c r="BD176" s="7">
        <v>0</v>
      </c>
      <c r="BE176" s="7">
        <v>0</v>
      </c>
      <c r="BF176" s="7">
        <v>0</v>
      </c>
      <c r="BG176" s="7">
        <f t="shared" si="61"/>
        <v>8800.6741666666676</v>
      </c>
      <c r="BI176" s="7">
        <f t="shared" si="62"/>
        <v>9179.9741666666669</v>
      </c>
      <c r="BJ176" s="7">
        <v>673</v>
      </c>
    </row>
    <row r="177" spans="1:62" x14ac:dyDescent="0.25">
      <c r="A177">
        <v>172</v>
      </c>
      <c r="B177" t="s">
        <v>410</v>
      </c>
      <c r="C177">
        <v>0</v>
      </c>
      <c r="D177" s="7" t="s">
        <v>158</v>
      </c>
      <c r="E177" s="7">
        <v>13</v>
      </c>
      <c r="F177" s="7">
        <v>0</v>
      </c>
      <c r="G177" s="7">
        <v>0</v>
      </c>
      <c r="H177" s="7">
        <v>502</v>
      </c>
      <c r="I177" s="7">
        <v>130</v>
      </c>
      <c r="J177" s="7">
        <v>2.7166666666666668</v>
      </c>
      <c r="K177" s="7">
        <f t="shared" si="42"/>
        <v>170.47083333333333</v>
      </c>
      <c r="L177" s="7">
        <v>1.966666666666667</v>
      </c>
      <c r="M177" s="7">
        <f t="shared" si="43"/>
        <v>123.40833333333336</v>
      </c>
      <c r="N177" s="7">
        <v>0</v>
      </c>
      <c r="O177" s="7">
        <f t="shared" si="44"/>
        <v>0</v>
      </c>
      <c r="P177" s="7">
        <v>0</v>
      </c>
      <c r="Q177" s="7">
        <f t="shared" si="45"/>
        <v>0</v>
      </c>
      <c r="R177" s="7">
        <v>0</v>
      </c>
      <c r="S177" s="7">
        <f t="shared" si="46"/>
        <v>0</v>
      </c>
      <c r="T177" s="7">
        <v>0</v>
      </c>
      <c r="U177" s="7">
        <f t="shared" si="47"/>
        <v>0</v>
      </c>
      <c r="V177" s="7">
        <v>0</v>
      </c>
      <c r="W177" s="7">
        <f t="shared" si="48"/>
        <v>0</v>
      </c>
      <c r="X177" s="7">
        <v>8</v>
      </c>
      <c r="Y177" s="7">
        <f t="shared" si="49"/>
        <v>502</v>
      </c>
      <c r="Z177" s="7">
        <v>0</v>
      </c>
      <c r="AA177" s="7">
        <f t="shared" si="50"/>
        <v>0</v>
      </c>
      <c r="AB177" s="7">
        <v>0</v>
      </c>
      <c r="AC177" s="7">
        <f t="shared" si="51"/>
        <v>0</v>
      </c>
      <c r="AD177" s="7">
        <v>0</v>
      </c>
      <c r="AE177" s="7">
        <f t="shared" si="52"/>
        <v>0</v>
      </c>
      <c r="AF177" s="7">
        <v>0</v>
      </c>
      <c r="AG177" s="7">
        <f t="shared" si="53"/>
        <v>0</v>
      </c>
      <c r="AH177" s="7">
        <v>8</v>
      </c>
      <c r="AI177" s="7">
        <f t="shared" si="54"/>
        <v>150.6</v>
      </c>
      <c r="AJ177" s="7">
        <v>0</v>
      </c>
      <c r="AK177" s="7">
        <f t="shared" si="55"/>
        <v>0</v>
      </c>
      <c r="AL177" s="7">
        <v>0</v>
      </c>
      <c r="AM177" s="7">
        <f t="shared" si="56"/>
        <v>0</v>
      </c>
      <c r="AN177" s="7">
        <v>0</v>
      </c>
      <c r="AO177" s="7">
        <f t="shared" si="57"/>
        <v>0</v>
      </c>
      <c r="AP177" s="7">
        <v>0</v>
      </c>
      <c r="AQ177" s="7">
        <f t="shared" si="58"/>
        <v>0</v>
      </c>
      <c r="AR177" s="7">
        <f t="shared" si="59"/>
        <v>7014.7208333333338</v>
      </c>
      <c r="AS177" s="7">
        <v>0</v>
      </c>
      <c r="AT177" s="7">
        <v>0</v>
      </c>
      <c r="AU177" s="7">
        <f t="shared" si="60"/>
        <v>7014.7208333333338</v>
      </c>
      <c r="AV177" s="7">
        <v>254.3</v>
      </c>
      <c r="AW177" s="7">
        <v>0</v>
      </c>
      <c r="AX177" s="7">
        <v>50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f t="shared" si="61"/>
        <v>6710.4208333333336</v>
      </c>
      <c r="BI177" s="7">
        <f t="shared" si="62"/>
        <v>7014.7208333333338</v>
      </c>
      <c r="BJ177" s="7">
        <v>525.70000000000005</v>
      </c>
    </row>
    <row r="178" spans="1:62" x14ac:dyDescent="0.25">
      <c r="A178">
        <v>173</v>
      </c>
      <c r="B178" t="s">
        <v>411</v>
      </c>
      <c r="C178" t="s">
        <v>412</v>
      </c>
      <c r="D178" s="7" t="s">
        <v>183</v>
      </c>
      <c r="E178" s="7">
        <v>14</v>
      </c>
      <c r="F178" s="7">
        <v>0</v>
      </c>
      <c r="G178" s="7">
        <v>0</v>
      </c>
      <c r="H178" s="7">
        <v>502</v>
      </c>
      <c r="I178" s="7">
        <v>140</v>
      </c>
      <c r="J178" s="7">
        <v>0.1</v>
      </c>
      <c r="K178" s="7">
        <f t="shared" si="42"/>
        <v>6.2750000000000004</v>
      </c>
      <c r="L178" s="7">
        <v>0.78333333333333333</v>
      </c>
      <c r="M178" s="7">
        <f t="shared" si="43"/>
        <v>49.154166666666669</v>
      </c>
      <c r="N178" s="7">
        <v>0</v>
      </c>
      <c r="O178" s="7">
        <f t="shared" si="44"/>
        <v>0</v>
      </c>
      <c r="P178" s="7">
        <v>0</v>
      </c>
      <c r="Q178" s="7">
        <f t="shared" si="45"/>
        <v>0</v>
      </c>
      <c r="R178" s="7">
        <v>0</v>
      </c>
      <c r="S178" s="7">
        <f t="shared" si="46"/>
        <v>0</v>
      </c>
      <c r="T178" s="7">
        <v>0</v>
      </c>
      <c r="U178" s="7">
        <f t="shared" si="47"/>
        <v>0</v>
      </c>
      <c r="V178" s="7">
        <v>0</v>
      </c>
      <c r="W178" s="7">
        <f t="shared" si="48"/>
        <v>0</v>
      </c>
      <c r="X178" s="7">
        <v>8</v>
      </c>
      <c r="Y178" s="7">
        <f t="shared" si="49"/>
        <v>502</v>
      </c>
      <c r="Z178" s="7">
        <v>0</v>
      </c>
      <c r="AA178" s="7">
        <f t="shared" si="50"/>
        <v>0</v>
      </c>
      <c r="AB178" s="7">
        <v>0</v>
      </c>
      <c r="AC178" s="7">
        <f t="shared" si="51"/>
        <v>0</v>
      </c>
      <c r="AD178" s="7">
        <v>0</v>
      </c>
      <c r="AE178" s="7">
        <f t="shared" si="52"/>
        <v>0</v>
      </c>
      <c r="AF178" s="7">
        <v>0</v>
      </c>
      <c r="AG178" s="7">
        <f t="shared" si="53"/>
        <v>0</v>
      </c>
      <c r="AH178" s="7">
        <v>8</v>
      </c>
      <c r="AI178" s="7">
        <f t="shared" si="54"/>
        <v>150.6</v>
      </c>
      <c r="AJ178" s="7">
        <v>0</v>
      </c>
      <c r="AK178" s="7">
        <f t="shared" si="55"/>
        <v>0</v>
      </c>
      <c r="AL178" s="7">
        <v>0</v>
      </c>
      <c r="AM178" s="7">
        <f t="shared" si="56"/>
        <v>0</v>
      </c>
      <c r="AN178" s="7">
        <v>0</v>
      </c>
      <c r="AO178" s="7">
        <f t="shared" si="57"/>
        <v>0</v>
      </c>
      <c r="AP178" s="7">
        <v>0</v>
      </c>
      <c r="AQ178" s="7">
        <f t="shared" si="58"/>
        <v>0</v>
      </c>
      <c r="AR178" s="7">
        <f t="shared" si="59"/>
        <v>7765.1708333333336</v>
      </c>
      <c r="AS178" s="7">
        <v>0</v>
      </c>
      <c r="AT178" s="7">
        <v>0</v>
      </c>
      <c r="AU178" s="7">
        <f t="shared" si="60"/>
        <v>7765.1708333333336</v>
      </c>
      <c r="AV178" s="7">
        <v>308.8</v>
      </c>
      <c r="AW178" s="7">
        <v>0</v>
      </c>
      <c r="AX178" s="7">
        <v>75</v>
      </c>
      <c r="AY178" s="7">
        <v>0</v>
      </c>
      <c r="AZ178" s="7">
        <v>0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  <c r="BG178" s="7">
        <f t="shared" si="61"/>
        <v>7381.3708333333334</v>
      </c>
      <c r="BI178" s="7">
        <f t="shared" si="62"/>
        <v>7765.1708333333336</v>
      </c>
      <c r="BJ178" s="7">
        <v>636.20000000000005</v>
      </c>
    </row>
    <row r="179" spans="1:62" x14ac:dyDescent="0.25">
      <c r="A179">
        <v>174</v>
      </c>
      <c r="B179" t="s">
        <v>413</v>
      </c>
      <c r="C179" t="s">
        <v>93</v>
      </c>
      <c r="D179" s="7" t="s">
        <v>193</v>
      </c>
      <c r="E179" s="7">
        <v>13</v>
      </c>
      <c r="F179" s="7">
        <v>0</v>
      </c>
      <c r="G179" s="7">
        <v>0</v>
      </c>
      <c r="H179" s="7">
        <v>502</v>
      </c>
      <c r="I179" s="7">
        <v>130</v>
      </c>
      <c r="J179" s="7">
        <v>0.18333333333333329</v>
      </c>
      <c r="K179" s="7">
        <f t="shared" si="42"/>
        <v>11.504166666666665</v>
      </c>
      <c r="L179" s="7">
        <v>0</v>
      </c>
      <c r="M179" s="7">
        <f t="shared" si="43"/>
        <v>0</v>
      </c>
      <c r="N179" s="7">
        <v>0</v>
      </c>
      <c r="O179" s="7">
        <f t="shared" si="44"/>
        <v>0</v>
      </c>
      <c r="P179" s="7">
        <v>2</v>
      </c>
      <c r="Q179" s="7">
        <f t="shared" si="45"/>
        <v>156.875</v>
      </c>
      <c r="R179" s="7">
        <v>0</v>
      </c>
      <c r="S179" s="7">
        <f t="shared" si="46"/>
        <v>0</v>
      </c>
      <c r="T179" s="7">
        <v>1</v>
      </c>
      <c r="U179" s="7">
        <f t="shared" si="47"/>
        <v>6.2750000000000004</v>
      </c>
      <c r="V179" s="7">
        <v>0</v>
      </c>
      <c r="W179" s="7">
        <f t="shared" si="48"/>
        <v>0</v>
      </c>
      <c r="X179" s="7">
        <v>8</v>
      </c>
      <c r="Y179" s="7">
        <f t="shared" si="49"/>
        <v>502</v>
      </c>
      <c r="Z179" s="7">
        <v>0</v>
      </c>
      <c r="AA179" s="7">
        <f t="shared" si="50"/>
        <v>0</v>
      </c>
      <c r="AB179" s="7">
        <v>0</v>
      </c>
      <c r="AC179" s="7">
        <f t="shared" si="51"/>
        <v>0</v>
      </c>
      <c r="AD179" s="7">
        <v>0</v>
      </c>
      <c r="AE179" s="7">
        <f t="shared" si="52"/>
        <v>0</v>
      </c>
      <c r="AF179" s="7">
        <v>0</v>
      </c>
      <c r="AG179" s="7">
        <f t="shared" si="53"/>
        <v>0</v>
      </c>
      <c r="AH179" s="7">
        <v>8</v>
      </c>
      <c r="AI179" s="7">
        <f t="shared" si="54"/>
        <v>150.6</v>
      </c>
      <c r="AJ179" s="7">
        <v>0</v>
      </c>
      <c r="AK179" s="7">
        <f t="shared" si="55"/>
        <v>0</v>
      </c>
      <c r="AL179" s="7">
        <v>0</v>
      </c>
      <c r="AM179" s="7">
        <f t="shared" si="56"/>
        <v>0</v>
      </c>
      <c r="AN179" s="7">
        <v>0</v>
      </c>
      <c r="AO179" s="7">
        <f t="shared" si="57"/>
        <v>0</v>
      </c>
      <c r="AP179" s="7">
        <v>0</v>
      </c>
      <c r="AQ179" s="7">
        <f t="shared" si="58"/>
        <v>0</v>
      </c>
      <c r="AR179" s="7">
        <f t="shared" si="59"/>
        <v>7460.2458333333334</v>
      </c>
      <c r="AS179" s="7">
        <v>0</v>
      </c>
      <c r="AT179" s="7">
        <v>0</v>
      </c>
      <c r="AU179" s="7">
        <f t="shared" si="60"/>
        <v>7460.2458333333334</v>
      </c>
      <c r="AV179" s="7">
        <v>272.5</v>
      </c>
      <c r="AW179" s="7">
        <v>0</v>
      </c>
      <c r="AX179" s="7">
        <v>62.5</v>
      </c>
      <c r="AY179" s="7">
        <v>0</v>
      </c>
      <c r="AZ179" s="7">
        <v>0</v>
      </c>
      <c r="BA179" s="7">
        <v>0</v>
      </c>
      <c r="BB179" s="7">
        <v>0</v>
      </c>
      <c r="BC179" s="7">
        <v>0</v>
      </c>
      <c r="BD179" s="7">
        <v>0</v>
      </c>
      <c r="BE179" s="7">
        <v>0</v>
      </c>
      <c r="BF179" s="7">
        <v>0</v>
      </c>
      <c r="BG179" s="7">
        <f t="shared" si="61"/>
        <v>7125.2458333333334</v>
      </c>
      <c r="BI179" s="7">
        <f t="shared" si="62"/>
        <v>7460.2458333333334</v>
      </c>
      <c r="BJ179" s="7">
        <v>562.5</v>
      </c>
    </row>
    <row r="180" spans="1:62" x14ac:dyDescent="0.25">
      <c r="A180">
        <v>175</v>
      </c>
      <c r="B180" t="s">
        <v>414</v>
      </c>
      <c r="C180" t="s">
        <v>415</v>
      </c>
      <c r="D180" s="7" t="s">
        <v>82</v>
      </c>
      <c r="E180" s="7">
        <v>14</v>
      </c>
      <c r="F180" s="7">
        <v>0</v>
      </c>
      <c r="G180" s="7">
        <v>0</v>
      </c>
      <c r="H180" s="7">
        <v>502</v>
      </c>
      <c r="I180" s="7">
        <v>140</v>
      </c>
      <c r="J180" s="7">
        <v>0.96666666666666667</v>
      </c>
      <c r="K180" s="7">
        <f t="shared" si="42"/>
        <v>60.658333333333331</v>
      </c>
      <c r="L180" s="7">
        <v>0</v>
      </c>
      <c r="M180" s="7">
        <f t="shared" si="43"/>
        <v>0</v>
      </c>
      <c r="N180" s="7">
        <v>0</v>
      </c>
      <c r="O180" s="7">
        <f t="shared" si="44"/>
        <v>0</v>
      </c>
      <c r="P180" s="7">
        <v>0</v>
      </c>
      <c r="Q180" s="7">
        <f t="shared" si="45"/>
        <v>0</v>
      </c>
      <c r="R180" s="7">
        <v>0</v>
      </c>
      <c r="S180" s="7">
        <f t="shared" si="46"/>
        <v>0</v>
      </c>
      <c r="T180" s="7">
        <v>0</v>
      </c>
      <c r="U180" s="7">
        <f t="shared" si="47"/>
        <v>0</v>
      </c>
      <c r="V180" s="7">
        <v>0</v>
      </c>
      <c r="W180" s="7">
        <f t="shared" si="48"/>
        <v>0</v>
      </c>
      <c r="X180" s="7">
        <v>8</v>
      </c>
      <c r="Y180" s="7">
        <f t="shared" si="49"/>
        <v>502</v>
      </c>
      <c r="Z180" s="7">
        <v>0</v>
      </c>
      <c r="AA180" s="7">
        <f t="shared" si="50"/>
        <v>0</v>
      </c>
      <c r="AB180" s="7">
        <v>0</v>
      </c>
      <c r="AC180" s="7">
        <f t="shared" si="51"/>
        <v>0</v>
      </c>
      <c r="AD180" s="7">
        <v>0</v>
      </c>
      <c r="AE180" s="7">
        <f t="shared" si="52"/>
        <v>0</v>
      </c>
      <c r="AF180" s="7">
        <v>0</v>
      </c>
      <c r="AG180" s="7">
        <f t="shared" si="53"/>
        <v>0</v>
      </c>
      <c r="AH180" s="7">
        <v>8</v>
      </c>
      <c r="AI180" s="7">
        <f t="shared" si="54"/>
        <v>150.6</v>
      </c>
      <c r="AJ180" s="7">
        <v>0</v>
      </c>
      <c r="AK180" s="7">
        <f t="shared" si="55"/>
        <v>0</v>
      </c>
      <c r="AL180" s="7">
        <v>0</v>
      </c>
      <c r="AM180" s="7">
        <f t="shared" si="56"/>
        <v>0</v>
      </c>
      <c r="AN180" s="7">
        <v>0</v>
      </c>
      <c r="AO180" s="7">
        <f t="shared" si="57"/>
        <v>0</v>
      </c>
      <c r="AP180" s="7">
        <v>0</v>
      </c>
      <c r="AQ180" s="7">
        <f t="shared" si="58"/>
        <v>0</v>
      </c>
      <c r="AR180" s="7">
        <f t="shared" si="59"/>
        <v>7759.9416666666666</v>
      </c>
      <c r="AS180" s="7">
        <v>0</v>
      </c>
      <c r="AT180" s="7">
        <v>0</v>
      </c>
      <c r="AU180" s="7">
        <f t="shared" si="60"/>
        <v>7759.9416666666666</v>
      </c>
      <c r="AV180" s="7">
        <v>290.7</v>
      </c>
      <c r="AW180" s="7">
        <v>0</v>
      </c>
      <c r="AX180" s="7">
        <v>87.5</v>
      </c>
      <c r="AY180" s="7">
        <v>0</v>
      </c>
      <c r="AZ180" s="7">
        <v>0</v>
      </c>
      <c r="BA180" s="7">
        <v>0</v>
      </c>
      <c r="BB180" s="7">
        <v>0</v>
      </c>
      <c r="BC180" s="7">
        <v>0</v>
      </c>
      <c r="BD180" s="7">
        <v>0</v>
      </c>
      <c r="BE180" s="7">
        <v>0</v>
      </c>
      <c r="BF180" s="7">
        <v>175</v>
      </c>
      <c r="BG180" s="7">
        <f t="shared" si="61"/>
        <v>7206.7416666666668</v>
      </c>
      <c r="BI180" s="7">
        <f t="shared" si="62"/>
        <v>7759.9416666666666</v>
      </c>
      <c r="BJ180" s="7">
        <v>599.29999999999995</v>
      </c>
    </row>
    <row r="181" spans="1:62" x14ac:dyDescent="0.25">
      <c r="A181">
        <v>176</v>
      </c>
      <c r="B181" t="s">
        <v>416</v>
      </c>
      <c r="C181" t="s">
        <v>93</v>
      </c>
      <c r="D181" s="7" t="s">
        <v>204</v>
      </c>
      <c r="E181" s="7">
        <v>15</v>
      </c>
      <c r="F181" s="7">
        <v>0</v>
      </c>
      <c r="G181" s="7">
        <v>0</v>
      </c>
      <c r="H181" s="7">
        <v>502</v>
      </c>
      <c r="I181" s="7">
        <v>150</v>
      </c>
      <c r="J181" s="7">
        <v>1.0666666666666671</v>
      </c>
      <c r="K181" s="7">
        <f t="shared" si="42"/>
        <v>66.933333333333366</v>
      </c>
      <c r="L181" s="7">
        <v>0.1166666666666667</v>
      </c>
      <c r="M181" s="7">
        <f t="shared" si="43"/>
        <v>7.3208333333333355</v>
      </c>
      <c r="N181" s="7">
        <v>0</v>
      </c>
      <c r="O181" s="7">
        <f t="shared" si="44"/>
        <v>0</v>
      </c>
      <c r="P181" s="7">
        <v>0</v>
      </c>
      <c r="Q181" s="7">
        <f t="shared" si="45"/>
        <v>0</v>
      </c>
      <c r="R181" s="7">
        <v>0</v>
      </c>
      <c r="S181" s="7">
        <f t="shared" si="46"/>
        <v>0</v>
      </c>
      <c r="T181" s="7">
        <v>0</v>
      </c>
      <c r="U181" s="7">
        <f t="shared" si="47"/>
        <v>0</v>
      </c>
      <c r="V181" s="7">
        <v>0</v>
      </c>
      <c r="W181" s="7">
        <f t="shared" si="48"/>
        <v>0</v>
      </c>
      <c r="X181" s="7">
        <v>15.866666666666671</v>
      </c>
      <c r="Y181" s="7">
        <f t="shared" si="49"/>
        <v>995.63333333333355</v>
      </c>
      <c r="Z181" s="7">
        <v>0</v>
      </c>
      <c r="AA181" s="7">
        <f t="shared" si="50"/>
        <v>0</v>
      </c>
      <c r="AB181" s="7">
        <v>0</v>
      </c>
      <c r="AC181" s="7">
        <f t="shared" si="51"/>
        <v>0</v>
      </c>
      <c r="AD181" s="7">
        <v>0</v>
      </c>
      <c r="AE181" s="7">
        <f t="shared" si="52"/>
        <v>0</v>
      </c>
      <c r="AF181" s="7">
        <v>0</v>
      </c>
      <c r="AG181" s="7">
        <f t="shared" si="53"/>
        <v>0</v>
      </c>
      <c r="AH181" s="7">
        <v>7.7</v>
      </c>
      <c r="AI181" s="7">
        <f t="shared" si="54"/>
        <v>144.95250000000001</v>
      </c>
      <c r="AJ181" s="7">
        <v>0</v>
      </c>
      <c r="AK181" s="7">
        <f t="shared" si="55"/>
        <v>0</v>
      </c>
      <c r="AL181" s="7">
        <v>0</v>
      </c>
      <c r="AM181" s="7">
        <f t="shared" si="56"/>
        <v>0</v>
      </c>
      <c r="AN181" s="7">
        <v>0</v>
      </c>
      <c r="AO181" s="7">
        <f t="shared" si="57"/>
        <v>0</v>
      </c>
      <c r="AP181" s="7">
        <v>0</v>
      </c>
      <c r="AQ181" s="7">
        <f t="shared" si="58"/>
        <v>0</v>
      </c>
      <c r="AR181" s="7">
        <f t="shared" si="59"/>
        <v>8746.3316666666669</v>
      </c>
      <c r="AS181" s="7">
        <v>0</v>
      </c>
      <c r="AT181" s="7">
        <v>0</v>
      </c>
      <c r="AU181" s="7">
        <f t="shared" si="60"/>
        <v>8746.3316666666669</v>
      </c>
      <c r="AV181" s="7">
        <v>272.5</v>
      </c>
      <c r="AW181" s="7">
        <v>0</v>
      </c>
      <c r="AX181" s="7">
        <v>112.5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>
        <v>175</v>
      </c>
      <c r="BF181" s="7">
        <v>0</v>
      </c>
      <c r="BG181" s="7">
        <f t="shared" si="61"/>
        <v>8186.3316666666669</v>
      </c>
      <c r="BI181" s="7">
        <f t="shared" si="62"/>
        <v>8746.3316666666669</v>
      </c>
      <c r="BJ181" s="7">
        <v>636.20000000000005</v>
      </c>
    </row>
    <row r="182" spans="1:62" x14ac:dyDescent="0.25">
      <c r="A182">
        <v>177</v>
      </c>
      <c r="B182" t="s">
        <v>417</v>
      </c>
      <c r="C182" t="s">
        <v>93</v>
      </c>
      <c r="D182" s="7" t="s">
        <v>100</v>
      </c>
      <c r="E182" s="7">
        <v>14</v>
      </c>
      <c r="F182" s="7">
        <v>0</v>
      </c>
      <c r="G182" s="7">
        <v>0</v>
      </c>
      <c r="H182" s="7">
        <v>502</v>
      </c>
      <c r="I182" s="7">
        <v>140</v>
      </c>
      <c r="J182" s="7">
        <v>0.96666666666666667</v>
      </c>
      <c r="K182" s="7">
        <f t="shared" si="42"/>
        <v>60.658333333333331</v>
      </c>
      <c r="L182" s="7">
        <v>0</v>
      </c>
      <c r="M182" s="7">
        <f t="shared" si="43"/>
        <v>0</v>
      </c>
      <c r="N182" s="7">
        <v>0</v>
      </c>
      <c r="O182" s="7">
        <f t="shared" si="44"/>
        <v>0</v>
      </c>
      <c r="P182" s="7">
        <v>2</v>
      </c>
      <c r="Q182" s="7">
        <f t="shared" si="45"/>
        <v>156.875</v>
      </c>
      <c r="R182" s="7">
        <v>0</v>
      </c>
      <c r="S182" s="7">
        <f t="shared" si="46"/>
        <v>0</v>
      </c>
      <c r="T182" s="7">
        <v>0</v>
      </c>
      <c r="U182" s="7">
        <f t="shared" si="47"/>
        <v>0</v>
      </c>
      <c r="V182" s="7">
        <v>0</v>
      </c>
      <c r="W182" s="7">
        <f t="shared" si="48"/>
        <v>0</v>
      </c>
      <c r="X182" s="7">
        <v>16</v>
      </c>
      <c r="Y182" s="7">
        <f t="shared" si="49"/>
        <v>1004</v>
      </c>
      <c r="Z182" s="7">
        <v>0</v>
      </c>
      <c r="AA182" s="7">
        <f t="shared" si="50"/>
        <v>0</v>
      </c>
      <c r="AB182" s="7">
        <v>0</v>
      </c>
      <c r="AC182" s="7">
        <f t="shared" si="51"/>
        <v>0</v>
      </c>
      <c r="AD182" s="7">
        <v>0</v>
      </c>
      <c r="AE182" s="7">
        <f t="shared" si="52"/>
        <v>0</v>
      </c>
      <c r="AF182" s="7">
        <v>0</v>
      </c>
      <c r="AG182" s="7">
        <f t="shared" si="53"/>
        <v>0</v>
      </c>
      <c r="AH182" s="7">
        <v>8</v>
      </c>
      <c r="AI182" s="7">
        <f t="shared" si="54"/>
        <v>150.6</v>
      </c>
      <c r="AJ182" s="7">
        <v>0</v>
      </c>
      <c r="AK182" s="7">
        <f t="shared" si="55"/>
        <v>0</v>
      </c>
      <c r="AL182" s="7">
        <v>0</v>
      </c>
      <c r="AM182" s="7">
        <f t="shared" si="56"/>
        <v>0</v>
      </c>
      <c r="AN182" s="7">
        <v>0</v>
      </c>
      <c r="AO182" s="7">
        <f t="shared" si="57"/>
        <v>0</v>
      </c>
      <c r="AP182" s="7">
        <v>0</v>
      </c>
      <c r="AQ182" s="7">
        <f t="shared" si="58"/>
        <v>0</v>
      </c>
      <c r="AR182" s="7">
        <f t="shared" si="59"/>
        <v>8418.8166666666675</v>
      </c>
      <c r="AS182" s="7">
        <v>0</v>
      </c>
      <c r="AT182" s="7">
        <v>0</v>
      </c>
      <c r="AU182" s="7">
        <f t="shared" si="60"/>
        <v>8418.8166666666675</v>
      </c>
      <c r="AV182" s="7">
        <v>308.8</v>
      </c>
      <c r="AW182" s="7">
        <v>0</v>
      </c>
      <c r="AX182" s="7">
        <v>75</v>
      </c>
      <c r="AY182" s="7">
        <v>0</v>
      </c>
      <c r="AZ182" s="7">
        <v>0</v>
      </c>
      <c r="BA182" s="7">
        <v>175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f t="shared" si="61"/>
        <v>7860.0166666666673</v>
      </c>
      <c r="BI182" s="7">
        <f t="shared" si="62"/>
        <v>8418.8166666666675</v>
      </c>
      <c r="BJ182" s="7">
        <v>636.20000000000005</v>
      </c>
    </row>
    <row r="183" spans="1:62" x14ac:dyDescent="0.25">
      <c r="A183">
        <v>178</v>
      </c>
      <c r="B183" t="s">
        <v>418</v>
      </c>
      <c r="C183" t="s">
        <v>419</v>
      </c>
      <c r="D183" s="7" t="s">
        <v>247</v>
      </c>
      <c r="E183" s="7">
        <v>13</v>
      </c>
      <c r="F183" s="7">
        <v>0</v>
      </c>
      <c r="G183" s="7">
        <v>0</v>
      </c>
      <c r="H183" s="7">
        <v>502</v>
      </c>
      <c r="I183" s="7">
        <v>130</v>
      </c>
      <c r="J183" s="7">
        <v>2.4333333333333331</v>
      </c>
      <c r="K183" s="7">
        <f t="shared" si="42"/>
        <v>152.69166666666666</v>
      </c>
      <c r="L183" s="7">
        <v>0</v>
      </c>
      <c r="M183" s="7">
        <f t="shared" si="43"/>
        <v>0</v>
      </c>
      <c r="N183" s="7">
        <v>0</v>
      </c>
      <c r="O183" s="7">
        <f t="shared" si="44"/>
        <v>0</v>
      </c>
      <c r="P183" s="7">
        <v>0</v>
      </c>
      <c r="Q183" s="7">
        <f t="shared" si="45"/>
        <v>0</v>
      </c>
      <c r="R183" s="7">
        <v>0</v>
      </c>
      <c r="S183" s="7">
        <f t="shared" si="46"/>
        <v>0</v>
      </c>
      <c r="T183" s="7">
        <v>0</v>
      </c>
      <c r="U183" s="7">
        <f t="shared" si="47"/>
        <v>0</v>
      </c>
      <c r="V183" s="7">
        <v>0</v>
      </c>
      <c r="W183" s="7">
        <f t="shared" si="48"/>
        <v>0</v>
      </c>
      <c r="X183" s="7">
        <v>7.9</v>
      </c>
      <c r="Y183" s="7">
        <f t="shared" si="49"/>
        <v>495.72500000000002</v>
      </c>
      <c r="Z183" s="7">
        <v>0</v>
      </c>
      <c r="AA183" s="7">
        <f t="shared" si="50"/>
        <v>0</v>
      </c>
      <c r="AB183" s="7">
        <v>0</v>
      </c>
      <c r="AC183" s="7">
        <f t="shared" si="51"/>
        <v>0</v>
      </c>
      <c r="AD183" s="7">
        <v>0</v>
      </c>
      <c r="AE183" s="7">
        <f t="shared" si="52"/>
        <v>0</v>
      </c>
      <c r="AF183" s="7">
        <v>0</v>
      </c>
      <c r="AG183" s="7">
        <f t="shared" si="53"/>
        <v>0</v>
      </c>
      <c r="AH183" s="7">
        <v>7.6333333333333337</v>
      </c>
      <c r="AI183" s="7">
        <f t="shared" si="54"/>
        <v>143.69749999999999</v>
      </c>
      <c r="AJ183" s="7">
        <v>0</v>
      </c>
      <c r="AK183" s="7">
        <f t="shared" si="55"/>
        <v>0</v>
      </c>
      <c r="AL183" s="7">
        <v>0</v>
      </c>
      <c r="AM183" s="7">
        <f t="shared" si="56"/>
        <v>0</v>
      </c>
      <c r="AN183" s="7">
        <v>0</v>
      </c>
      <c r="AO183" s="7">
        <f t="shared" si="57"/>
        <v>0</v>
      </c>
      <c r="AP183" s="7">
        <v>0</v>
      </c>
      <c r="AQ183" s="7">
        <f t="shared" si="58"/>
        <v>0</v>
      </c>
      <c r="AR183" s="7">
        <f t="shared" si="59"/>
        <v>7142.730833333334</v>
      </c>
      <c r="AS183" s="7">
        <v>0</v>
      </c>
      <c r="AT183" s="7">
        <v>0</v>
      </c>
      <c r="AU183" s="7">
        <f t="shared" si="60"/>
        <v>7142.730833333334</v>
      </c>
      <c r="AV183" s="7">
        <v>272.5</v>
      </c>
      <c r="AW183" s="7">
        <v>0</v>
      </c>
      <c r="AX183" s="7">
        <v>75</v>
      </c>
      <c r="AY183" s="7">
        <v>0</v>
      </c>
      <c r="AZ183" s="7">
        <v>299.94</v>
      </c>
      <c r="BA183" s="7">
        <v>0</v>
      </c>
      <c r="BB183" s="7">
        <v>0</v>
      </c>
      <c r="BC183" s="7">
        <v>0</v>
      </c>
      <c r="BD183" s="7">
        <v>0</v>
      </c>
      <c r="BE183" s="7">
        <v>0</v>
      </c>
      <c r="BF183" s="7">
        <v>0</v>
      </c>
      <c r="BG183" s="7">
        <f t="shared" si="61"/>
        <v>6495.2908333333344</v>
      </c>
      <c r="BI183" s="7">
        <f t="shared" si="62"/>
        <v>7142.730833333334</v>
      </c>
      <c r="BJ183" s="7">
        <v>562.5</v>
      </c>
    </row>
    <row r="184" spans="1:62" x14ac:dyDescent="0.25">
      <c r="A184">
        <v>179</v>
      </c>
      <c r="B184" t="s">
        <v>420</v>
      </c>
      <c r="C184" t="s">
        <v>93</v>
      </c>
      <c r="D184" s="7" t="s">
        <v>160</v>
      </c>
      <c r="E184" s="7">
        <v>14</v>
      </c>
      <c r="F184" s="7">
        <v>0</v>
      </c>
      <c r="G184" s="7">
        <v>0</v>
      </c>
      <c r="H184" s="7">
        <v>502</v>
      </c>
      <c r="I184" s="7">
        <v>140</v>
      </c>
      <c r="J184" s="7">
        <v>0</v>
      </c>
      <c r="K184" s="7">
        <f t="shared" si="42"/>
        <v>0</v>
      </c>
      <c r="L184" s="7">
        <v>0.95</v>
      </c>
      <c r="M184" s="7">
        <f t="shared" si="43"/>
        <v>59.612499999999997</v>
      </c>
      <c r="N184" s="7">
        <v>0</v>
      </c>
      <c r="O184" s="7">
        <f t="shared" si="44"/>
        <v>0</v>
      </c>
      <c r="P184" s="7">
        <v>0</v>
      </c>
      <c r="Q184" s="7">
        <f t="shared" si="45"/>
        <v>0</v>
      </c>
      <c r="R184" s="7">
        <v>0</v>
      </c>
      <c r="S184" s="7">
        <f t="shared" si="46"/>
        <v>0</v>
      </c>
      <c r="T184" s="7">
        <v>0</v>
      </c>
      <c r="U184" s="7">
        <f t="shared" si="47"/>
        <v>0</v>
      </c>
      <c r="V184" s="7">
        <v>0</v>
      </c>
      <c r="W184" s="7">
        <f t="shared" si="48"/>
        <v>0</v>
      </c>
      <c r="X184" s="7">
        <v>16</v>
      </c>
      <c r="Y184" s="7">
        <f t="shared" si="49"/>
        <v>1004</v>
      </c>
      <c r="Z184" s="7">
        <v>0</v>
      </c>
      <c r="AA184" s="7">
        <f t="shared" si="50"/>
        <v>0</v>
      </c>
      <c r="AB184" s="7">
        <v>0</v>
      </c>
      <c r="AC184" s="7">
        <f t="shared" si="51"/>
        <v>0</v>
      </c>
      <c r="AD184" s="7">
        <v>0</v>
      </c>
      <c r="AE184" s="7">
        <f t="shared" si="52"/>
        <v>0</v>
      </c>
      <c r="AF184" s="7">
        <v>0</v>
      </c>
      <c r="AG184" s="7">
        <f t="shared" si="53"/>
        <v>0</v>
      </c>
      <c r="AH184" s="7">
        <v>8</v>
      </c>
      <c r="AI184" s="7">
        <f t="shared" si="54"/>
        <v>150.6</v>
      </c>
      <c r="AJ184" s="7">
        <v>0</v>
      </c>
      <c r="AK184" s="7">
        <f t="shared" si="55"/>
        <v>0</v>
      </c>
      <c r="AL184" s="7">
        <v>0</v>
      </c>
      <c r="AM184" s="7">
        <f t="shared" si="56"/>
        <v>0</v>
      </c>
      <c r="AN184" s="7">
        <v>0</v>
      </c>
      <c r="AO184" s="7">
        <f t="shared" si="57"/>
        <v>0</v>
      </c>
      <c r="AP184" s="7">
        <v>0</v>
      </c>
      <c r="AQ184" s="7">
        <f t="shared" si="58"/>
        <v>0</v>
      </c>
      <c r="AR184" s="7">
        <f t="shared" si="59"/>
        <v>8262.9874999999993</v>
      </c>
      <c r="AS184" s="7">
        <v>0</v>
      </c>
      <c r="AT184" s="7">
        <v>0</v>
      </c>
      <c r="AU184" s="7">
        <f t="shared" si="60"/>
        <v>8262.9874999999993</v>
      </c>
      <c r="AV184" s="7">
        <v>308.8</v>
      </c>
      <c r="AW184" s="7">
        <v>0</v>
      </c>
      <c r="AX184" s="7">
        <v>75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322.5</v>
      </c>
      <c r="BG184" s="7">
        <f t="shared" si="61"/>
        <v>7556.6874999999991</v>
      </c>
      <c r="BI184" s="7">
        <f t="shared" si="62"/>
        <v>8262.9874999999993</v>
      </c>
      <c r="BJ184" s="7">
        <v>636.20000000000005</v>
      </c>
    </row>
    <row r="185" spans="1:62" x14ac:dyDescent="0.25">
      <c r="A185">
        <v>180</v>
      </c>
      <c r="B185" t="s">
        <v>421</v>
      </c>
      <c r="C185" t="s">
        <v>422</v>
      </c>
      <c r="D185" s="7" t="s">
        <v>140</v>
      </c>
      <c r="E185" s="7">
        <v>14</v>
      </c>
      <c r="F185" s="7">
        <v>0</v>
      </c>
      <c r="G185" s="7">
        <v>0</v>
      </c>
      <c r="H185" s="7">
        <v>502</v>
      </c>
      <c r="I185" s="7">
        <v>140</v>
      </c>
      <c r="J185" s="7">
        <v>1.466666666666667</v>
      </c>
      <c r="K185" s="7">
        <f t="shared" si="42"/>
        <v>92.03333333333336</v>
      </c>
      <c r="L185" s="7">
        <v>0</v>
      </c>
      <c r="M185" s="7">
        <f t="shared" si="43"/>
        <v>0</v>
      </c>
      <c r="N185" s="7">
        <v>0</v>
      </c>
      <c r="O185" s="7">
        <f t="shared" si="44"/>
        <v>0</v>
      </c>
      <c r="P185" s="7">
        <v>3</v>
      </c>
      <c r="Q185" s="7">
        <f t="shared" si="45"/>
        <v>235.3125</v>
      </c>
      <c r="R185" s="7">
        <v>0</v>
      </c>
      <c r="S185" s="7">
        <f t="shared" si="46"/>
        <v>0</v>
      </c>
      <c r="T185" s="7">
        <v>0</v>
      </c>
      <c r="U185" s="7">
        <f t="shared" si="47"/>
        <v>0</v>
      </c>
      <c r="V185" s="7">
        <v>0</v>
      </c>
      <c r="W185" s="7">
        <f t="shared" si="48"/>
        <v>0</v>
      </c>
      <c r="X185" s="7">
        <v>8</v>
      </c>
      <c r="Y185" s="7">
        <f t="shared" si="49"/>
        <v>502</v>
      </c>
      <c r="Z185" s="7">
        <v>0</v>
      </c>
      <c r="AA185" s="7">
        <f t="shared" si="50"/>
        <v>0</v>
      </c>
      <c r="AB185" s="7">
        <v>0</v>
      </c>
      <c r="AC185" s="7">
        <f t="shared" si="51"/>
        <v>0</v>
      </c>
      <c r="AD185" s="7">
        <v>0</v>
      </c>
      <c r="AE185" s="7">
        <f t="shared" si="52"/>
        <v>0</v>
      </c>
      <c r="AF185" s="7">
        <v>0</v>
      </c>
      <c r="AG185" s="7">
        <f t="shared" si="53"/>
        <v>0</v>
      </c>
      <c r="AH185" s="7">
        <v>8</v>
      </c>
      <c r="AI185" s="7">
        <f t="shared" si="54"/>
        <v>150.6</v>
      </c>
      <c r="AJ185" s="7">
        <v>0</v>
      </c>
      <c r="AK185" s="7">
        <f t="shared" si="55"/>
        <v>0</v>
      </c>
      <c r="AL185" s="7">
        <v>0</v>
      </c>
      <c r="AM185" s="7">
        <f t="shared" si="56"/>
        <v>0</v>
      </c>
      <c r="AN185" s="7">
        <v>0</v>
      </c>
      <c r="AO185" s="7">
        <f t="shared" si="57"/>
        <v>0</v>
      </c>
      <c r="AP185" s="7">
        <v>0</v>
      </c>
      <c r="AQ185" s="7">
        <f t="shared" si="58"/>
        <v>0</v>
      </c>
      <c r="AR185" s="7">
        <f t="shared" si="59"/>
        <v>7963.8791666666666</v>
      </c>
      <c r="AS185" s="7">
        <v>0</v>
      </c>
      <c r="AT185" s="7">
        <v>0</v>
      </c>
      <c r="AU185" s="7">
        <f t="shared" si="60"/>
        <v>7963.8791666666666</v>
      </c>
      <c r="AV185" s="7">
        <v>308.8</v>
      </c>
      <c r="AW185" s="7">
        <v>0</v>
      </c>
      <c r="AX185" s="7">
        <v>87.5</v>
      </c>
      <c r="AY185" s="7">
        <v>0</v>
      </c>
      <c r="AZ185" s="7">
        <v>0</v>
      </c>
      <c r="BA185" s="7">
        <v>292.64999999999998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f t="shared" si="61"/>
        <v>7274.9291666666668</v>
      </c>
      <c r="BI185" s="7">
        <f t="shared" si="62"/>
        <v>7963.8791666666666</v>
      </c>
      <c r="BJ185" s="7">
        <v>636.20000000000005</v>
      </c>
    </row>
    <row r="186" spans="1:62" x14ac:dyDescent="0.25">
      <c r="A186">
        <v>181</v>
      </c>
      <c r="B186" t="s">
        <v>423</v>
      </c>
      <c r="C186" t="s">
        <v>424</v>
      </c>
      <c r="D186" s="7" t="s">
        <v>158</v>
      </c>
      <c r="E186" s="7">
        <v>14</v>
      </c>
      <c r="F186" s="7">
        <v>0</v>
      </c>
      <c r="G186" s="7">
        <v>0</v>
      </c>
      <c r="H186" s="7">
        <v>502</v>
      </c>
      <c r="I186" s="7">
        <v>140</v>
      </c>
      <c r="J186" s="7">
        <v>1</v>
      </c>
      <c r="K186" s="7">
        <f t="shared" si="42"/>
        <v>62.75</v>
      </c>
      <c r="L186" s="7">
        <v>3</v>
      </c>
      <c r="M186" s="7">
        <f t="shared" si="43"/>
        <v>188.25</v>
      </c>
      <c r="N186" s="7">
        <v>0</v>
      </c>
      <c r="O186" s="7">
        <f t="shared" si="44"/>
        <v>0</v>
      </c>
      <c r="P186" s="7">
        <v>1</v>
      </c>
      <c r="Q186" s="7">
        <f t="shared" si="45"/>
        <v>78.4375</v>
      </c>
      <c r="R186" s="7">
        <v>0</v>
      </c>
      <c r="S186" s="7">
        <f t="shared" si="46"/>
        <v>0</v>
      </c>
      <c r="T186" s="7">
        <v>0</v>
      </c>
      <c r="U186" s="7">
        <f t="shared" si="47"/>
        <v>0</v>
      </c>
      <c r="V186" s="7">
        <v>0</v>
      </c>
      <c r="W186" s="7">
        <f t="shared" si="48"/>
        <v>0</v>
      </c>
      <c r="X186" s="7">
        <v>8</v>
      </c>
      <c r="Y186" s="7">
        <f t="shared" si="49"/>
        <v>502</v>
      </c>
      <c r="Z186" s="7">
        <v>0</v>
      </c>
      <c r="AA186" s="7">
        <f t="shared" si="50"/>
        <v>0</v>
      </c>
      <c r="AB186" s="7">
        <v>0</v>
      </c>
      <c r="AC186" s="7">
        <f t="shared" si="51"/>
        <v>0</v>
      </c>
      <c r="AD186" s="7">
        <v>0</v>
      </c>
      <c r="AE186" s="7">
        <f t="shared" si="52"/>
        <v>0</v>
      </c>
      <c r="AF186" s="7">
        <v>0</v>
      </c>
      <c r="AG186" s="7">
        <f t="shared" si="53"/>
        <v>0</v>
      </c>
      <c r="AH186" s="7">
        <v>4.7</v>
      </c>
      <c r="AI186" s="7">
        <f t="shared" si="54"/>
        <v>88.477499999999992</v>
      </c>
      <c r="AJ186" s="7">
        <v>0</v>
      </c>
      <c r="AK186" s="7">
        <f t="shared" si="55"/>
        <v>0</v>
      </c>
      <c r="AL186" s="7">
        <v>0</v>
      </c>
      <c r="AM186" s="7">
        <f t="shared" si="56"/>
        <v>0</v>
      </c>
      <c r="AN186" s="7">
        <v>0</v>
      </c>
      <c r="AO186" s="7">
        <f t="shared" si="57"/>
        <v>0</v>
      </c>
      <c r="AP186" s="7">
        <v>0</v>
      </c>
      <c r="AQ186" s="7">
        <f t="shared" si="58"/>
        <v>0</v>
      </c>
      <c r="AR186" s="7">
        <f t="shared" si="59"/>
        <v>7585.915</v>
      </c>
      <c r="AS186" s="7">
        <v>0</v>
      </c>
      <c r="AT186" s="7">
        <v>78.44</v>
      </c>
      <c r="AU186" s="7">
        <f t="shared" si="60"/>
        <v>7664.3549999999996</v>
      </c>
      <c r="AV186" s="7">
        <v>290.60000000000002</v>
      </c>
      <c r="AW186" s="7">
        <v>0</v>
      </c>
      <c r="AX186" s="7">
        <v>75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f t="shared" si="61"/>
        <v>7298.7549999999992</v>
      </c>
      <c r="BI186" s="7">
        <f t="shared" si="62"/>
        <v>7585.915</v>
      </c>
      <c r="BJ186" s="7">
        <v>599.29999999999995</v>
      </c>
    </row>
    <row r="187" spans="1:62" x14ac:dyDescent="0.25">
      <c r="A187">
        <v>182</v>
      </c>
      <c r="B187" t="s">
        <v>425</v>
      </c>
      <c r="C187" t="s">
        <v>426</v>
      </c>
      <c r="D187" s="7" t="s">
        <v>362</v>
      </c>
      <c r="E187" s="7">
        <v>11.5</v>
      </c>
      <c r="F187" s="7">
        <v>1</v>
      </c>
      <c r="G187" s="7">
        <v>512</v>
      </c>
      <c r="H187" s="7">
        <v>502</v>
      </c>
      <c r="I187" s="7">
        <v>115</v>
      </c>
      <c r="J187" s="7">
        <v>0.26666666666666672</v>
      </c>
      <c r="K187" s="7">
        <f t="shared" si="42"/>
        <v>16.733333333333338</v>
      </c>
      <c r="L187" s="7">
        <v>0</v>
      </c>
      <c r="M187" s="7">
        <f t="shared" si="43"/>
        <v>0</v>
      </c>
      <c r="N187" s="7">
        <v>0</v>
      </c>
      <c r="O187" s="7">
        <f t="shared" si="44"/>
        <v>0</v>
      </c>
      <c r="P187" s="7">
        <v>17</v>
      </c>
      <c r="Q187" s="7">
        <f t="shared" si="45"/>
        <v>1333.4375</v>
      </c>
      <c r="R187" s="7">
        <v>0</v>
      </c>
      <c r="S187" s="7">
        <f t="shared" si="46"/>
        <v>0</v>
      </c>
      <c r="T187" s="7">
        <v>0</v>
      </c>
      <c r="U187" s="7">
        <f t="shared" si="47"/>
        <v>0</v>
      </c>
      <c r="V187" s="7">
        <v>0</v>
      </c>
      <c r="W187" s="7">
        <f t="shared" si="48"/>
        <v>0</v>
      </c>
      <c r="X187" s="7">
        <v>16</v>
      </c>
      <c r="Y187" s="7">
        <f t="shared" si="49"/>
        <v>1004</v>
      </c>
      <c r="Z187" s="7">
        <v>6</v>
      </c>
      <c r="AA187" s="7">
        <f t="shared" si="50"/>
        <v>978.90000000000009</v>
      </c>
      <c r="AB187" s="7">
        <v>0</v>
      </c>
      <c r="AC187" s="7">
        <f t="shared" si="51"/>
        <v>0</v>
      </c>
      <c r="AD187" s="7">
        <v>0</v>
      </c>
      <c r="AE187" s="7">
        <f t="shared" si="52"/>
        <v>0</v>
      </c>
      <c r="AF187" s="7">
        <v>0</v>
      </c>
      <c r="AG187" s="7">
        <f t="shared" si="53"/>
        <v>0</v>
      </c>
      <c r="AH187" s="7">
        <v>3.9</v>
      </c>
      <c r="AI187" s="7">
        <f t="shared" si="54"/>
        <v>73.41749999999999</v>
      </c>
      <c r="AJ187" s="7">
        <v>0</v>
      </c>
      <c r="AK187" s="7">
        <f t="shared" si="55"/>
        <v>0</v>
      </c>
      <c r="AL187" s="7">
        <v>0</v>
      </c>
      <c r="AM187" s="7">
        <f t="shared" si="56"/>
        <v>0</v>
      </c>
      <c r="AN187" s="7">
        <v>0</v>
      </c>
      <c r="AO187" s="7">
        <f t="shared" si="57"/>
        <v>0</v>
      </c>
      <c r="AP187" s="7">
        <v>0</v>
      </c>
      <c r="AQ187" s="7">
        <f t="shared" si="58"/>
        <v>0</v>
      </c>
      <c r="AR187" s="7">
        <f t="shared" si="59"/>
        <v>9773.0216666666656</v>
      </c>
      <c r="AS187" s="7">
        <v>0</v>
      </c>
      <c r="AT187" s="7">
        <v>0</v>
      </c>
      <c r="AU187" s="7">
        <f t="shared" si="60"/>
        <v>9773.0216666666656</v>
      </c>
      <c r="AV187" s="7">
        <v>308.8</v>
      </c>
      <c r="AW187" s="7">
        <v>0</v>
      </c>
      <c r="AX187" s="7">
        <v>112.5</v>
      </c>
      <c r="AY187" s="7">
        <v>0</v>
      </c>
      <c r="AZ187" s="7">
        <v>311.48</v>
      </c>
      <c r="BA187" s="7">
        <v>106.81</v>
      </c>
      <c r="BB187" s="7">
        <v>0</v>
      </c>
      <c r="BC187" s="7">
        <v>0</v>
      </c>
      <c r="BD187" s="7">
        <v>0</v>
      </c>
      <c r="BE187" s="7">
        <v>0</v>
      </c>
      <c r="BF187" s="7">
        <v>0</v>
      </c>
      <c r="BG187" s="7">
        <f t="shared" si="61"/>
        <v>8933.4316666666655</v>
      </c>
      <c r="BI187" s="7">
        <f t="shared" si="62"/>
        <v>9773.0216666666656</v>
      </c>
      <c r="BJ187" s="7">
        <v>746.7</v>
      </c>
    </row>
    <row r="188" spans="1:62" x14ac:dyDescent="0.25">
      <c r="A188">
        <v>183</v>
      </c>
      <c r="B188" t="s">
        <v>427</v>
      </c>
      <c r="C188" t="s">
        <v>344</v>
      </c>
      <c r="D188" s="7" t="s">
        <v>125</v>
      </c>
      <c r="E188" s="7">
        <v>14</v>
      </c>
      <c r="F188" s="7">
        <v>0</v>
      </c>
      <c r="G188" s="7">
        <v>0</v>
      </c>
      <c r="H188" s="7">
        <v>502</v>
      </c>
      <c r="I188" s="7">
        <v>140</v>
      </c>
      <c r="J188" s="7">
        <v>0.43333333333333329</v>
      </c>
      <c r="K188" s="7">
        <f t="shared" si="42"/>
        <v>27.191666666666663</v>
      </c>
      <c r="L188" s="7">
        <v>0</v>
      </c>
      <c r="M188" s="7">
        <f t="shared" si="43"/>
        <v>0</v>
      </c>
      <c r="N188" s="7">
        <v>0</v>
      </c>
      <c r="O188" s="7">
        <f t="shared" si="44"/>
        <v>0</v>
      </c>
      <c r="P188" s="7">
        <v>1</v>
      </c>
      <c r="Q188" s="7">
        <f t="shared" si="45"/>
        <v>78.4375</v>
      </c>
      <c r="R188" s="7">
        <v>0</v>
      </c>
      <c r="S188" s="7">
        <f t="shared" si="46"/>
        <v>0</v>
      </c>
      <c r="T188" s="7">
        <v>0</v>
      </c>
      <c r="U188" s="7">
        <f t="shared" si="47"/>
        <v>0</v>
      </c>
      <c r="V188" s="7">
        <v>0</v>
      </c>
      <c r="W188" s="7">
        <f t="shared" si="48"/>
        <v>0</v>
      </c>
      <c r="X188" s="7">
        <v>16</v>
      </c>
      <c r="Y188" s="7">
        <f t="shared" si="49"/>
        <v>1004</v>
      </c>
      <c r="Z188" s="7">
        <v>0</v>
      </c>
      <c r="AA188" s="7">
        <f t="shared" si="50"/>
        <v>0</v>
      </c>
      <c r="AB188" s="7">
        <v>0</v>
      </c>
      <c r="AC188" s="7">
        <f t="shared" si="51"/>
        <v>0</v>
      </c>
      <c r="AD188" s="7">
        <v>0</v>
      </c>
      <c r="AE188" s="7">
        <f t="shared" si="52"/>
        <v>0</v>
      </c>
      <c r="AF188" s="7">
        <v>0</v>
      </c>
      <c r="AG188" s="7">
        <f t="shared" si="53"/>
        <v>0</v>
      </c>
      <c r="AH188" s="7">
        <v>7.9666666666666668</v>
      </c>
      <c r="AI188" s="7">
        <f t="shared" si="54"/>
        <v>149.9725</v>
      </c>
      <c r="AJ188" s="7">
        <v>0</v>
      </c>
      <c r="AK188" s="7">
        <f t="shared" si="55"/>
        <v>0</v>
      </c>
      <c r="AL188" s="7">
        <v>0</v>
      </c>
      <c r="AM188" s="7">
        <f t="shared" si="56"/>
        <v>0</v>
      </c>
      <c r="AN188" s="7">
        <v>0</v>
      </c>
      <c r="AO188" s="7">
        <f t="shared" si="57"/>
        <v>0</v>
      </c>
      <c r="AP188" s="7">
        <v>0</v>
      </c>
      <c r="AQ188" s="7">
        <f t="shared" si="58"/>
        <v>0</v>
      </c>
      <c r="AR188" s="7">
        <f t="shared" si="59"/>
        <v>8373.2183333333342</v>
      </c>
      <c r="AS188" s="7">
        <v>0</v>
      </c>
      <c r="AT188" s="7">
        <v>0</v>
      </c>
      <c r="AU188" s="7">
        <f t="shared" si="60"/>
        <v>8373.2183333333342</v>
      </c>
      <c r="AV188" s="7">
        <v>308.8</v>
      </c>
      <c r="AW188" s="7">
        <v>0</v>
      </c>
      <c r="AX188" s="7">
        <v>87.5</v>
      </c>
      <c r="AY188" s="7">
        <v>0</v>
      </c>
      <c r="AZ188" s="7">
        <v>0</v>
      </c>
      <c r="BA188" s="7">
        <v>0</v>
      </c>
      <c r="BB188" s="7">
        <v>0</v>
      </c>
      <c r="BC188" s="7">
        <v>0</v>
      </c>
      <c r="BD188" s="7">
        <v>0</v>
      </c>
      <c r="BE188" s="7">
        <v>0</v>
      </c>
      <c r="BF188" s="7">
        <v>0</v>
      </c>
      <c r="BG188" s="7">
        <f t="shared" si="61"/>
        <v>7976.918333333334</v>
      </c>
      <c r="BI188" s="7">
        <f t="shared" si="62"/>
        <v>8373.2183333333342</v>
      </c>
      <c r="BJ188" s="7">
        <v>636.20000000000005</v>
      </c>
    </row>
    <row r="189" spans="1:62" x14ac:dyDescent="0.25">
      <c r="A189">
        <v>184</v>
      </c>
      <c r="B189" t="s">
        <v>428</v>
      </c>
      <c r="C189" t="s">
        <v>429</v>
      </c>
      <c r="D189" s="7" t="s">
        <v>130</v>
      </c>
      <c r="E189" s="7">
        <v>13</v>
      </c>
      <c r="F189" s="7">
        <v>0</v>
      </c>
      <c r="G189" s="7">
        <v>0</v>
      </c>
      <c r="H189" s="7">
        <v>502</v>
      </c>
      <c r="I189" s="7">
        <v>130</v>
      </c>
      <c r="J189" s="7">
        <v>0.71666666666666667</v>
      </c>
      <c r="K189" s="7">
        <f t="shared" si="42"/>
        <v>44.970833333333331</v>
      </c>
      <c r="L189" s="7">
        <v>0</v>
      </c>
      <c r="M189" s="7">
        <f t="shared" si="43"/>
        <v>0</v>
      </c>
      <c r="N189" s="7">
        <v>0</v>
      </c>
      <c r="O189" s="7">
        <f t="shared" si="44"/>
        <v>0</v>
      </c>
      <c r="P189" s="7">
        <v>0</v>
      </c>
      <c r="Q189" s="7">
        <f t="shared" si="45"/>
        <v>0</v>
      </c>
      <c r="R189" s="7">
        <v>0</v>
      </c>
      <c r="S189" s="7">
        <f t="shared" si="46"/>
        <v>0</v>
      </c>
      <c r="T189" s="7">
        <v>0</v>
      </c>
      <c r="U189" s="7">
        <f t="shared" si="47"/>
        <v>0</v>
      </c>
      <c r="V189" s="7">
        <v>0</v>
      </c>
      <c r="W189" s="7">
        <f t="shared" si="48"/>
        <v>0</v>
      </c>
      <c r="X189" s="7">
        <v>8</v>
      </c>
      <c r="Y189" s="7">
        <f t="shared" si="49"/>
        <v>502</v>
      </c>
      <c r="Z189" s="7">
        <v>0</v>
      </c>
      <c r="AA189" s="7">
        <f t="shared" si="50"/>
        <v>0</v>
      </c>
      <c r="AB189" s="7">
        <v>0</v>
      </c>
      <c r="AC189" s="7">
        <f t="shared" si="51"/>
        <v>0</v>
      </c>
      <c r="AD189" s="7">
        <v>0</v>
      </c>
      <c r="AE189" s="7">
        <f t="shared" si="52"/>
        <v>0</v>
      </c>
      <c r="AF189" s="7">
        <v>0</v>
      </c>
      <c r="AG189" s="7">
        <f t="shared" si="53"/>
        <v>0</v>
      </c>
      <c r="AH189" s="7">
        <v>8</v>
      </c>
      <c r="AI189" s="7">
        <f t="shared" si="54"/>
        <v>150.6</v>
      </c>
      <c r="AJ189" s="7">
        <v>0</v>
      </c>
      <c r="AK189" s="7">
        <f t="shared" si="55"/>
        <v>0</v>
      </c>
      <c r="AL189" s="7">
        <v>0</v>
      </c>
      <c r="AM189" s="7">
        <f t="shared" si="56"/>
        <v>0</v>
      </c>
      <c r="AN189" s="7">
        <v>0</v>
      </c>
      <c r="AO189" s="7">
        <f t="shared" si="57"/>
        <v>0</v>
      </c>
      <c r="AP189" s="7">
        <v>0</v>
      </c>
      <c r="AQ189" s="7">
        <f t="shared" si="58"/>
        <v>0</v>
      </c>
      <c r="AR189" s="7">
        <f t="shared" si="59"/>
        <v>7263.6291666666666</v>
      </c>
      <c r="AS189" s="7">
        <v>0</v>
      </c>
      <c r="AT189" s="7">
        <v>0</v>
      </c>
      <c r="AU189" s="7">
        <f t="shared" si="60"/>
        <v>7263.6291666666666</v>
      </c>
      <c r="AV189" s="7">
        <v>272.5</v>
      </c>
      <c r="AW189" s="7">
        <v>0</v>
      </c>
      <c r="AX189" s="7">
        <v>75</v>
      </c>
      <c r="AY189" s="7">
        <v>0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175</v>
      </c>
      <c r="BG189" s="7">
        <f t="shared" si="61"/>
        <v>6741.1291666666666</v>
      </c>
      <c r="BI189" s="7">
        <f t="shared" si="62"/>
        <v>7263.6291666666666</v>
      </c>
      <c r="BJ189" s="7">
        <v>599.29999999999995</v>
      </c>
    </row>
    <row r="190" spans="1:62" x14ac:dyDescent="0.25">
      <c r="A190">
        <v>185</v>
      </c>
      <c r="B190" t="s">
        <v>430</v>
      </c>
      <c r="C190" t="s">
        <v>431</v>
      </c>
      <c r="D190" s="7" t="s">
        <v>82</v>
      </c>
      <c r="E190" s="7">
        <v>14</v>
      </c>
      <c r="F190" s="7">
        <v>0</v>
      </c>
      <c r="G190" s="7">
        <v>0</v>
      </c>
      <c r="H190" s="7">
        <v>502</v>
      </c>
      <c r="I190" s="7">
        <v>140</v>
      </c>
      <c r="J190" s="7">
        <v>0.48333333333333328</v>
      </c>
      <c r="K190" s="7">
        <f t="shared" si="42"/>
        <v>30.329166666666662</v>
      </c>
      <c r="L190" s="7">
        <v>0</v>
      </c>
      <c r="M190" s="7">
        <f t="shared" si="43"/>
        <v>0</v>
      </c>
      <c r="N190" s="7">
        <v>0</v>
      </c>
      <c r="O190" s="7">
        <f t="shared" si="44"/>
        <v>0</v>
      </c>
      <c r="P190" s="7">
        <v>0</v>
      </c>
      <c r="Q190" s="7">
        <f t="shared" si="45"/>
        <v>0</v>
      </c>
      <c r="R190" s="7">
        <v>0</v>
      </c>
      <c r="S190" s="7">
        <f t="shared" si="46"/>
        <v>0</v>
      </c>
      <c r="T190" s="7">
        <v>0</v>
      </c>
      <c r="U190" s="7">
        <f t="shared" si="47"/>
        <v>0</v>
      </c>
      <c r="V190" s="7">
        <v>0</v>
      </c>
      <c r="W190" s="7">
        <f t="shared" si="48"/>
        <v>0</v>
      </c>
      <c r="X190" s="7">
        <v>8</v>
      </c>
      <c r="Y190" s="7">
        <f t="shared" si="49"/>
        <v>502</v>
      </c>
      <c r="Z190" s="7">
        <v>0</v>
      </c>
      <c r="AA190" s="7">
        <f t="shared" si="50"/>
        <v>0</v>
      </c>
      <c r="AB190" s="7">
        <v>0</v>
      </c>
      <c r="AC190" s="7">
        <f t="shared" si="51"/>
        <v>0</v>
      </c>
      <c r="AD190" s="7">
        <v>0</v>
      </c>
      <c r="AE190" s="7">
        <f t="shared" si="52"/>
        <v>0</v>
      </c>
      <c r="AF190" s="7">
        <v>0</v>
      </c>
      <c r="AG190" s="7">
        <f t="shared" si="53"/>
        <v>0</v>
      </c>
      <c r="AH190" s="7">
        <v>8</v>
      </c>
      <c r="AI190" s="7">
        <f t="shared" si="54"/>
        <v>150.6</v>
      </c>
      <c r="AJ190" s="7">
        <v>0</v>
      </c>
      <c r="AK190" s="7">
        <f t="shared" si="55"/>
        <v>0</v>
      </c>
      <c r="AL190" s="7">
        <v>0</v>
      </c>
      <c r="AM190" s="7">
        <f t="shared" si="56"/>
        <v>0</v>
      </c>
      <c r="AN190" s="7">
        <v>0</v>
      </c>
      <c r="AO190" s="7">
        <f t="shared" si="57"/>
        <v>0</v>
      </c>
      <c r="AP190" s="7">
        <v>0</v>
      </c>
      <c r="AQ190" s="7">
        <f t="shared" si="58"/>
        <v>0</v>
      </c>
      <c r="AR190" s="7">
        <f t="shared" si="59"/>
        <v>7790.2708333333339</v>
      </c>
      <c r="AS190" s="7">
        <v>0</v>
      </c>
      <c r="AT190" s="7">
        <v>0</v>
      </c>
      <c r="AU190" s="7">
        <f t="shared" si="60"/>
        <v>7790.2708333333339</v>
      </c>
      <c r="AV190" s="7">
        <v>308.8</v>
      </c>
      <c r="AW190" s="7">
        <v>0</v>
      </c>
      <c r="AX190" s="7">
        <v>75</v>
      </c>
      <c r="AY190" s="7">
        <v>0</v>
      </c>
      <c r="AZ190" s="7">
        <v>0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  <c r="BG190" s="7">
        <f t="shared" si="61"/>
        <v>7406.4708333333338</v>
      </c>
      <c r="BI190" s="7">
        <f t="shared" si="62"/>
        <v>7790.2708333333339</v>
      </c>
      <c r="BJ190" s="7">
        <v>636.20000000000005</v>
      </c>
    </row>
    <row r="191" spans="1:62" x14ac:dyDescent="0.25">
      <c r="A191">
        <v>186</v>
      </c>
      <c r="B191" t="s">
        <v>432</v>
      </c>
      <c r="C191" t="s">
        <v>433</v>
      </c>
      <c r="D191" s="7" t="s">
        <v>199</v>
      </c>
      <c r="E191" s="7">
        <v>14</v>
      </c>
      <c r="F191" s="7">
        <v>0</v>
      </c>
      <c r="G191" s="7">
        <v>0</v>
      </c>
      <c r="H191" s="7">
        <v>502</v>
      </c>
      <c r="I191" s="7">
        <v>140</v>
      </c>
      <c r="J191" s="7">
        <v>0</v>
      </c>
      <c r="K191" s="7">
        <f t="shared" si="42"/>
        <v>0</v>
      </c>
      <c r="L191" s="7">
        <v>0</v>
      </c>
      <c r="M191" s="7">
        <f t="shared" si="43"/>
        <v>0</v>
      </c>
      <c r="N191" s="7">
        <v>0</v>
      </c>
      <c r="O191" s="7">
        <f t="shared" si="44"/>
        <v>0</v>
      </c>
      <c r="P191" s="7">
        <v>0</v>
      </c>
      <c r="Q191" s="7">
        <f t="shared" si="45"/>
        <v>0</v>
      </c>
      <c r="R191" s="7">
        <v>0</v>
      </c>
      <c r="S191" s="7">
        <f t="shared" si="46"/>
        <v>0</v>
      </c>
      <c r="T191" s="7">
        <v>0</v>
      </c>
      <c r="U191" s="7">
        <f t="shared" si="47"/>
        <v>0</v>
      </c>
      <c r="V191" s="7">
        <v>0</v>
      </c>
      <c r="W191" s="7">
        <f t="shared" si="48"/>
        <v>0</v>
      </c>
      <c r="X191" s="7">
        <v>16</v>
      </c>
      <c r="Y191" s="7">
        <f t="shared" si="49"/>
        <v>1004</v>
      </c>
      <c r="Z191" s="7">
        <v>0</v>
      </c>
      <c r="AA191" s="7">
        <f t="shared" si="50"/>
        <v>0</v>
      </c>
      <c r="AB191" s="7">
        <v>0</v>
      </c>
      <c r="AC191" s="7">
        <f t="shared" si="51"/>
        <v>0</v>
      </c>
      <c r="AD191" s="7">
        <v>0</v>
      </c>
      <c r="AE191" s="7">
        <f t="shared" si="52"/>
        <v>0</v>
      </c>
      <c r="AF191" s="7">
        <v>0</v>
      </c>
      <c r="AG191" s="7">
        <f t="shared" si="53"/>
        <v>0</v>
      </c>
      <c r="AH191" s="7">
        <v>8</v>
      </c>
      <c r="AI191" s="7">
        <f t="shared" si="54"/>
        <v>150.6</v>
      </c>
      <c r="AJ191" s="7">
        <v>0</v>
      </c>
      <c r="AK191" s="7">
        <f t="shared" si="55"/>
        <v>0</v>
      </c>
      <c r="AL191" s="7">
        <v>0</v>
      </c>
      <c r="AM191" s="7">
        <f t="shared" si="56"/>
        <v>0</v>
      </c>
      <c r="AN191" s="7">
        <v>0</v>
      </c>
      <c r="AO191" s="7">
        <f t="shared" si="57"/>
        <v>0</v>
      </c>
      <c r="AP191" s="7">
        <v>0</v>
      </c>
      <c r="AQ191" s="7">
        <f t="shared" si="58"/>
        <v>0</v>
      </c>
      <c r="AR191" s="7">
        <f t="shared" si="59"/>
        <v>8322.6</v>
      </c>
      <c r="AS191" s="7">
        <v>0</v>
      </c>
      <c r="AT191" s="7">
        <v>0</v>
      </c>
      <c r="AU191" s="7">
        <f t="shared" si="60"/>
        <v>8322.6</v>
      </c>
      <c r="AV191" s="7">
        <v>308.89999999999998</v>
      </c>
      <c r="AW191" s="7">
        <v>0</v>
      </c>
      <c r="AX191" s="7">
        <v>87.5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f t="shared" si="61"/>
        <v>7926.2000000000007</v>
      </c>
      <c r="BI191" s="7">
        <f t="shared" si="62"/>
        <v>8322.6</v>
      </c>
      <c r="BJ191" s="7">
        <v>636.20000000000005</v>
      </c>
    </row>
    <row r="192" spans="1:62" x14ac:dyDescent="0.25">
      <c r="A192">
        <v>187</v>
      </c>
      <c r="B192" t="s">
        <v>434</v>
      </c>
      <c r="C192" t="s">
        <v>435</v>
      </c>
      <c r="D192" s="7" t="s">
        <v>117</v>
      </c>
      <c r="E192" s="7">
        <v>11</v>
      </c>
      <c r="F192" s="7">
        <v>0</v>
      </c>
      <c r="G192" s="7">
        <v>0</v>
      </c>
      <c r="H192" s="7">
        <v>502</v>
      </c>
      <c r="I192" s="7">
        <v>110</v>
      </c>
      <c r="J192" s="7">
        <v>0.5</v>
      </c>
      <c r="K192" s="7">
        <f t="shared" si="42"/>
        <v>31.375</v>
      </c>
      <c r="L192" s="7">
        <v>0.38333333333333341</v>
      </c>
      <c r="M192" s="7">
        <f t="shared" si="43"/>
        <v>24.054166666666671</v>
      </c>
      <c r="N192" s="7">
        <v>0</v>
      </c>
      <c r="O192" s="7">
        <f t="shared" si="44"/>
        <v>0</v>
      </c>
      <c r="P192" s="7">
        <v>0</v>
      </c>
      <c r="Q192" s="7">
        <f t="shared" si="45"/>
        <v>0</v>
      </c>
      <c r="R192" s="7">
        <v>0</v>
      </c>
      <c r="S192" s="7">
        <f t="shared" si="46"/>
        <v>0</v>
      </c>
      <c r="T192" s="7">
        <v>0</v>
      </c>
      <c r="U192" s="7">
        <f t="shared" si="47"/>
        <v>0</v>
      </c>
      <c r="V192" s="7">
        <v>0</v>
      </c>
      <c r="W192" s="7">
        <f t="shared" si="48"/>
        <v>0</v>
      </c>
      <c r="X192" s="7">
        <v>15.66666666666667</v>
      </c>
      <c r="Y192" s="7">
        <f t="shared" si="49"/>
        <v>983.08333333333348</v>
      </c>
      <c r="Z192" s="7">
        <v>0</v>
      </c>
      <c r="AA192" s="7">
        <f t="shared" si="50"/>
        <v>0</v>
      </c>
      <c r="AB192" s="7">
        <v>0</v>
      </c>
      <c r="AC192" s="7">
        <f t="shared" si="51"/>
        <v>0</v>
      </c>
      <c r="AD192" s="7">
        <v>0</v>
      </c>
      <c r="AE192" s="7">
        <f t="shared" si="52"/>
        <v>0</v>
      </c>
      <c r="AF192" s="7">
        <v>0</v>
      </c>
      <c r="AG192" s="7">
        <f t="shared" si="53"/>
        <v>0</v>
      </c>
      <c r="AH192" s="7">
        <v>0</v>
      </c>
      <c r="AI192" s="7">
        <f t="shared" si="54"/>
        <v>0</v>
      </c>
      <c r="AJ192" s="7">
        <v>0</v>
      </c>
      <c r="AK192" s="7">
        <f t="shared" si="55"/>
        <v>0</v>
      </c>
      <c r="AL192" s="7">
        <v>0</v>
      </c>
      <c r="AM192" s="7">
        <f t="shared" si="56"/>
        <v>0</v>
      </c>
      <c r="AN192" s="7">
        <v>0</v>
      </c>
      <c r="AO192" s="7">
        <f t="shared" si="57"/>
        <v>0</v>
      </c>
      <c r="AP192" s="7">
        <v>0</v>
      </c>
      <c r="AQ192" s="7">
        <f t="shared" si="58"/>
        <v>0</v>
      </c>
      <c r="AR192" s="7">
        <f t="shared" si="59"/>
        <v>6559.6541666666672</v>
      </c>
      <c r="AS192" s="7">
        <v>0</v>
      </c>
      <c r="AT192" s="7">
        <v>0</v>
      </c>
      <c r="AU192" s="7">
        <f t="shared" si="60"/>
        <v>6559.6541666666672</v>
      </c>
      <c r="AV192" s="7">
        <v>236.1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  <c r="BG192" s="7">
        <f t="shared" si="61"/>
        <v>6323.5541666666668</v>
      </c>
      <c r="BI192" s="7">
        <f t="shared" si="62"/>
        <v>6559.6541666666672</v>
      </c>
      <c r="BJ192" s="7">
        <v>488.8</v>
      </c>
    </row>
    <row r="193" spans="1:62" x14ac:dyDescent="0.25">
      <c r="A193">
        <v>188</v>
      </c>
      <c r="B193" t="s">
        <v>436</v>
      </c>
      <c r="C193" t="s">
        <v>437</v>
      </c>
      <c r="D193" s="7" t="s">
        <v>294</v>
      </c>
      <c r="E193" s="7">
        <v>13</v>
      </c>
      <c r="F193" s="7">
        <v>0</v>
      </c>
      <c r="G193" s="7">
        <v>0</v>
      </c>
      <c r="H193" s="7">
        <v>502</v>
      </c>
      <c r="I193" s="7">
        <v>130</v>
      </c>
      <c r="J193" s="7">
        <v>0</v>
      </c>
      <c r="K193" s="7">
        <f t="shared" si="42"/>
        <v>0</v>
      </c>
      <c r="L193" s="7">
        <v>1.9833333333333329</v>
      </c>
      <c r="M193" s="7">
        <f t="shared" si="43"/>
        <v>124.45416666666664</v>
      </c>
      <c r="N193" s="7">
        <v>0</v>
      </c>
      <c r="O193" s="7">
        <f t="shared" si="44"/>
        <v>0</v>
      </c>
      <c r="P193" s="7">
        <v>14</v>
      </c>
      <c r="Q193" s="7">
        <f t="shared" si="45"/>
        <v>1098.125</v>
      </c>
      <c r="R193" s="7">
        <v>0</v>
      </c>
      <c r="S193" s="7">
        <f t="shared" si="46"/>
        <v>0</v>
      </c>
      <c r="T193" s="7">
        <v>3</v>
      </c>
      <c r="U193" s="7">
        <f t="shared" si="47"/>
        <v>18.825000000000003</v>
      </c>
      <c r="V193" s="7">
        <v>0</v>
      </c>
      <c r="W193" s="7">
        <f t="shared" si="48"/>
        <v>0</v>
      </c>
      <c r="X193" s="7">
        <v>16</v>
      </c>
      <c r="Y193" s="7">
        <f t="shared" si="49"/>
        <v>1004</v>
      </c>
      <c r="Z193" s="7">
        <v>2</v>
      </c>
      <c r="AA193" s="7">
        <f t="shared" si="50"/>
        <v>326.3</v>
      </c>
      <c r="AB193" s="7">
        <v>0</v>
      </c>
      <c r="AC193" s="7">
        <f t="shared" si="51"/>
        <v>0</v>
      </c>
      <c r="AD193" s="7">
        <v>0</v>
      </c>
      <c r="AE193" s="7">
        <f t="shared" si="52"/>
        <v>0</v>
      </c>
      <c r="AF193" s="7">
        <v>1</v>
      </c>
      <c r="AG193" s="7">
        <f t="shared" si="53"/>
        <v>12.55</v>
      </c>
      <c r="AH193" s="7">
        <v>6.0166666666666666</v>
      </c>
      <c r="AI193" s="7">
        <f t="shared" si="54"/>
        <v>113.26375</v>
      </c>
      <c r="AJ193" s="7">
        <v>0</v>
      </c>
      <c r="AK193" s="7">
        <f t="shared" si="55"/>
        <v>0</v>
      </c>
      <c r="AL193" s="7">
        <v>0</v>
      </c>
      <c r="AM193" s="7">
        <f t="shared" si="56"/>
        <v>0</v>
      </c>
      <c r="AN193" s="7">
        <v>0</v>
      </c>
      <c r="AO193" s="7">
        <f t="shared" si="57"/>
        <v>0</v>
      </c>
      <c r="AP193" s="7">
        <v>0</v>
      </c>
      <c r="AQ193" s="7">
        <f t="shared" si="58"/>
        <v>0</v>
      </c>
      <c r="AR193" s="7">
        <f t="shared" si="59"/>
        <v>9104.6095833333329</v>
      </c>
      <c r="AS193" s="7">
        <v>0</v>
      </c>
      <c r="AT193" s="7">
        <v>0</v>
      </c>
      <c r="AU193" s="7">
        <f t="shared" si="60"/>
        <v>9104.6095833333329</v>
      </c>
      <c r="AV193" s="7">
        <v>308.8</v>
      </c>
      <c r="AW193" s="7">
        <v>0</v>
      </c>
      <c r="AX193" s="7">
        <v>100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>
        <v>0</v>
      </c>
      <c r="BF193" s="7">
        <v>0</v>
      </c>
      <c r="BG193" s="7">
        <f t="shared" si="61"/>
        <v>8695.8095833333336</v>
      </c>
      <c r="BI193" s="7">
        <f t="shared" si="62"/>
        <v>9104.6095833333329</v>
      </c>
      <c r="BJ193" s="7">
        <v>673</v>
      </c>
    </row>
    <row r="194" spans="1:62" x14ac:dyDescent="0.25">
      <c r="A194">
        <v>189</v>
      </c>
      <c r="B194" t="s">
        <v>438</v>
      </c>
      <c r="C194" t="s">
        <v>439</v>
      </c>
      <c r="D194" s="7" t="s">
        <v>349</v>
      </c>
      <c r="E194" s="7">
        <v>12.5</v>
      </c>
      <c r="F194" s="7">
        <v>0</v>
      </c>
      <c r="G194" s="7">
        <v>0</v>
      </c>
      <c r="H194" s="7">
        <v>502</v>
      </c>
      <c r="I194" s="7">
        <v>125</v>
      </c>
      <c r="J194" s="7">
        <v>0.1333333333333333</v>
      </c>
      <c r="K194" s="7">
        <f t="shared" si="42"/>
        <v>8.3666666666666654</v>
      </c>
      <c r="L194" s="7">
        <v>0</v>
      </c>
      <c r="M194" s="7">
        <f t="shared" si="43"/>
        <v>0</v>
      </c>
      <c r="N194" s="7">
        <v>0</v>
      </c>
      <c r="O194" s="7">
        <f t="shared" si="44"/>
        <v>0</v>
      </c>
      <c r="P194" s="7">
        <v>7.9666666666666668</v>
      </c>
      <c r="Q194" s="7">
        <f t="shared" si="45"/>
        <v>624.88541666666674</v>
      </c>
      <c r="R194" s="7">
        <v>0</v>
      </c>
      <c r="S194" s="7">
        <f t="shared" si="46"/>
        <v>0</v>
      </c>
      <c r="T194" s="7">
        <v>0</v>
      </c>
      <c r="U194" s="7">
        <f t="shared" si="47"/>
        <v>0</v>
      </c>
      <c r="V194" s="7">
        <v>0</v>
      </c>
      <c r="W194" s="7">
        <f t="shared" si="48"/>
        <v>0</v>
      </c>
      <c r="X194" s="7">
        <v>16</v>
      </c>
      <c r="Y194" s="7">
        <f t="shared" si="49"/>
        <v>1004</v>
      </c>
      <c r="Z194" s="7">
        <v>6.1</v>
      </c>
      <c r="AA194" s="7">
        <f t="shared" si="50"/>
        <v>995.21499999999992</v>
      </c>
      <c r="AB194" s="7">
        <v>0</v>
      </c>
      <c r="AC194" s="7">
        <f t="shared" si="51"/>
        <v>0</v>
      </c>
      <c r="AD194" s="7">
        <v>0</v>
      </c>
      <c r="AE194" s="7">
        <f t="shared" si="52"/>
        <v>0</v>
      </c>
      <c r="AF194" s="7">
        <v>3.1</v>
      </c>
      <c r="AG194" s="7">
        <f t="shared" si="53"/>
        <v>38.905000000000008</v>
      </c>
      <c r="AH194" s="7">
        <v>8</v>
      </c>
      <c r="AI194" s="7">
        <f t="shared" si="54"/>
        <v>150.6</v>
      </c>
      <c r="AJ194" s="7">
        <v>0</v>
      </c>
      <c r="AK194" s="7">
        <f t="shared" si="55"/>
        <v>0</v>
      </c>
      <c r="AL194" s="7">
        <v>0</v>
      </c>
      <c r="AM194" s="7">
        <f t="shared" si="56"/>
        <v>0</v>
      </c>
      <c r="AN194" s="7">
        <v>0</v>
      </c>
      <c r="AO194" s="7">
        <f t="shared" si="57"/>
        <v>0</v>
      </c>
      <c r="AP194" s="7">
        <v>0</v>
      </c>
      <c r="AQ194" s="7">
        <f t="shared" si="58"/>
        <v>0</v>
      </c>
      <c r="AR194" s="7">
        <f t="shared" si="59"/>
        <v>9205.2387500000004</v>
      </c>
      <c r="AS194" s="7">
        <v>0</v>
      </c>
      <c r="AT194" s="7">
        <v>0</v>
      </c>
      <c r="AU194" s="7">
        <f t="shared" si="60"/>
        <v>9205.2387500000004</v>
      </c>
      <c r="AV194" s="7">
        <v>345.1</v>
      </c>
      <c r="AW194" s="7">
        <v>0</v>
      </c>
      <c r="AX194" s="7">
        <v>87.5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f t="shared" si="61"/>
        <v>8772.6387500000001</v>
      </c>
      <c r="BI194" s="7">
        <f t="shared" si="62"/>
        <v>9205.2387500000004</v>
      </c>
      <c r="BJ194" s="7">
        <v>673</v>
      </c>
    </row>
    <row r="195" spans="1:62" x14ac:dyDescent="0.25">
      <c r="A195">
        <v>190</v>
      </c>
      <c r="B195" t="s">
        <v>440</v>
      </c>
      <c r="C195" t="s">
        <v>441</v>
      </c>
      <c r="D195" s="7" t="s">
        <v>158</v>
      </c>
      <c r="E195" s="7">
        <v>13</v>
      </c>
      <c r="F195" s="7">
        <v>0</v>
      </c>
      <c r="G195" s="7">
        <v>0</v>
      </c>
      <c r="H195" s="7">
        <v>502</v>
      </c>
      <c r="I195" s="7">
        <v>130</v>
      </c>
      <c r="J195" s="7">
        <v>1.8666666666666669</v>
      </c>
      <c r="K195" s="7">
        <f t="shared" si="42"/>
        <v>117.13333333333335</v>
      </c>
      <c r="L195" s="7">
        <v>0</v>
      </c>
      <c r="M195" s="7">
        <f t="shared" si="43"/>
        <v>0</v>
      </c>
      <c r="N195" s="7">
        <v>0</v>
      </c>
      <c r="O195" s="7">
        <f t="shared" si="44"/>
        <v>0</v>
      </c>
      <c r="P195" s="7">
        <v>1</v>
      </c>
      <c r="Q195" s="7">
        <f t="shared" si="45"/>
        <v>78.4375</v>
      </c>
      <c r="R195" s="7">
        <v>0</v>
      </c>
      <c r="S195" s="7">
        <f t="shared" si="46"/>
        <v>0</v>
      </c>
      <c r="T195" s="7">
        <v>0</v>
      </c>
      <c r="U195" s="7">
        <f t="shared" si="47"/>
        <v>0</v>
      </c>
      <c r="V195" s="7">
        <v>0</v>
      </c>
      <c r="W195" s="7">
        <f t="shared" si="48"/>
        <v>0</v>
      </c>
      <c r="X195" s="7">
        <v>15.41666666666667</v>
      </c>
      <c r="Y195" s="7">
        <f t="shared" si="49"/>
        <v>967.39583333333348</v>
      </c>
      <c r="Z195" s="7">
        <v>0</v>
      </c>
      <c r="AA195" s="7">
        <f t="shared" si="50"/>
        <v>0</v>
      </c>
      <c r="AB195" s="7">
        <v>0</v>
      </c>
      <c r="AC195" s="7">
        <f t="shared" si="51"/>
        <v>0</v>
      </c>
      <c r="AD195" s="7">
        <v>0</v>
      </c>
      <c r="AE195" s="7">
        <f t="shared" si="52"/>
        <v>0</v>
      </c>
      <c r="AF195" s="7">
        <v>0</v>
      </c>
      <c r="AG195" s="7">
        <f t="shared" si="53"/>
        <v>0</v>
      </c>
      <c r="AH195" s="7">
        <v>8</v>
      </c>
      <c r="AI195" s="7">
        <f t="shared" si="54"/>
        <v>150.6</v>
      </c>
      <c r="AJ195" s="7">
        <v>0</v>
      </c>
      <c r="AK195" s="7">
        <f t="shared" si="55"/>
        <v>0</v>
      </c>
      <c r="AL195" s="7">
        <v>0</v>
      </c>
      <c r="AM195" s="7">
        <f t="shared" si="56"/>
        <v>0</v>
      </c>
      <c r="AN195" s="7">
        <v>0</v>
      </c>
      <c r="AO195" s="7">
        <f t="shared" si="57"/>
        <v>0</v>
      </c>
      <c r="AP195" s="7">
        <v>0</v>
      </c>
      <c r="AQ195" s="7">
        <f t="shared" si="58"/>
        <v>0</v>
      </c>
      <c r="AR195" s="7">
        <f t="shared" si="59"/>
        <v>7735.3000000000011</v>
      </c>
      <c r="AS195" s="7">
        <v>0</v>
      </c>
      <c r="AT195" s="7">
        <v>78.44</v>
      </c>
      <c r="AU195" s="7">
        <f t="shared" si="60"/>
        <v>7813.7400000000007</v>
      </c>
      <c r="AV195" s="7">
        <v>290.60000000000002</v>
      </c>
      <c r="AW195" s="7">
        <v>0</v>
      </c>
      <c r="AX195" s="7">
        <v>75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>
        <v>0</v>
      </c>
      <c r="BF195" s="7">
        <v>0</v>
      </c>
      <c r="BG195" s="7">
        <f t="shared" si="61"/>
        <v>7448.14</v>
      </c>
      <c r="BI195" s="7">
        <f t="shared" si="62"/>
        <v>7735.3000000000011</v>
      </c>
      <c r="BJ195" s="7">
        <v>562.5</v>
      </c>
    </row>
    <row r="196" spans="1:62" x14ac:dyDescent="0.25">
      <c r="A196">
        <v>191</v>
      </c>
      <c r="B196" t="s">
        <v>442</v>
      </c>
      <c r="C196" t="s">
        <v>443</v>
      </c>
      <c r="D196" s="7" t="s">
        <v>183</v>
      </c>
      <c r="E196" s="7">
        <v>13</v>
      </c>
      <c r="F196" s="7">
        <v>0</v>
      </c>
      <c r="G196" s="7">
        <v>0</v>
      </c>
      <c r="H196" s="7">
        <v>502</v>
      </c>
      <c r="I196" s="7">
        <v>130</v>
      </c>
      <c r="J196" s="7">
        <v>0.36666666666666659</v>
      </c>
      <c r="K196" s="7">
        <f t="shared" si="42"/>
        <v>23.008333333333329</v>
      </c>
      <c r="L196" s="7">
        <v>0</v>
      </c>
      <c r="M196" s="7">
        <f t="shared" si="43"/>
        <v>0</v>
      </c>
      <c r="N196" s="7">
        <v>0</v>
      </c>
      <c r="O196" s="7">
        <f t="shared" si="44"/>
        <v>0</v>
      </c>
      <c r="P196" s="7">
        <v>0</v>
      </c>
      <c r="Q196" s="7">
        <f t="shared" si="45"/>
        <v>0</v>
      </c>
      <c r="R196" s="7">
        <v>0</v>
      </c>
      <c r="S196" s="7">
        <f t="shared" si="46"/>
        <v>0</v>
      </c>
      <c r="T196" s="7">
        <v>0</v>
      </c>
      <c r="U196" s="7">
        <f t="shared" si="47"/>
        <v>0</v>
      </c>
      <c r="V196" s="7">
        <v>0</v>
      </c>
      <c r="W196" s="7">
        <f t="shared" si="48"/>
        <v>0</v>
      </c>
      <c r="X196" s="7">
        <v>8</v>
      </c>
      <c r="Y196" s="7">
        <f t="shared" si="49"/>
        <v>502</v>
      </c>
      <c r="Z196" s="7">
        <v>0</v>
      </c>
      <c r="AA196" s="7">
        <f t="shared" si="50"/>
        <v>0</v>
      </c>
      <c r="AB196" s="7">
        <v>0</v>
      </c>
      <c r="AC196" s="7">
        <f t="shared" si="51"/>
        <v>0</v>
      </c>
      <c r="AD196" s="7">
        <v>0</v>
      </c>
      <c r="AE196" s="7">
        <f t="shared" si="52"/>
        <v>0</v>
      </c>
      <c r="AF196" s="7">
        <v>0</v>
      </c>
      <c r="AG196" s="7">
        <f t="shared" si="53"/>
        <v>0</v>
      </c>
      <c r="AH196" s="7">
        <v>7.9666666666666668</v>
      </c>
      <c r="AI196" s="7">
        <f t="shared" si="54"/>
        <v>149.9725</v>
      </c>
      <c r="AJ196" s="7">
        <v>0</v>
      </c>
      <c r="AK196" s="7">
        <f t="shared" si="55"/>
        <v>0</v>
      </c>
      <c r="AL196" s="7">
        <v>0</v>
      </c>
      <c r="AM196" s="7">
        <f t="shared" si="56"/>
        <v>0</v>
      </c>
      <c r="AN196" s="7">
        <v>0</v>
      </c>
      <c r="AO196" s="7">
        <f t="shared" si="57"/>
        <v>0</v>
      </c>
      <c r="AP196" s="7">
        <v>0</v>
      </c>
      <c r="AQ196" s="7">
        <f t="shared" si="58"/>
        <v>0</v>
      </c>
      <c r="AR196" s="7">
        <f t="shared" si="59"/>
        <v>7284.9641666666666</v>
      </c>
      <c r="AS196" s="7">
        <v>0</v>
      </c>
      <c r="AT196" s="7">
        <v>0</v>
      </c>
      <c r="AU196" s="7">
        <f t="shared" si="60"/>
        <v>7284.9641666666666</v>
      </c>
      <c r="AV196" s="7">
        <v>254.3</v>
      </c>
      <c r="AW196" s="7">
        <v>0</v>
      </c>
      <c r="AX196" s="7">
        <v>62.5</v>
      </c>
      <c r="AY196" s="7">
        <v>0</v>
      </c>
      <c r="AZ196" s="7">
        <v>0</v>
      </c>
      <c r="BA196" s="7">
        <v>427.4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f t="shared" si="61"/>
        <v>6540.7641666666668</v>
      </c>
      <c r="BI196" s="7">
        <f t="shared" si="62"/>
        <v>7284.9641666666666</v>
      </c>
      <c r="BJ196" s="7">
        <v>562.5</v>
      </c>
    </row>
    <row r="197" spans="1:62" x14ac:dyDescent="0.25">
      <c r="A197">
        <v>192</v>
      </c>
      <c r="B197" t="s">
        <v>444</v>
      </c>
      <c r="C197" t="s">
        <v>445</v>
      </c>
      <c r="D197" s="7" t="s">
        <v>162</v>
      </c>
      <c r="E197" s="7">
        <v>12</v>
      </c>
      <c r="F197" s="7">
        <v>2</v>
      </c>
      <c r="G197" s="7">
        <v>1024</v>
      </c>
      <c r="H197" s="7">
        <v>502</v>
      </c>
      <c r="I197" s="7">
        <v>120</v>
      </c>
      <c r="J197" s="7">
        <v>0.65</v>
      </c>
      <c r="K197" s="7">
        <f t="shared" si="42"/>
        <v>40.787500000000001</v>
      </c>
      <c r="L197" s="7">
        <v>0</v>
      </c>
      <c r="M197" s="7">
        <f t="shared" si="43"/>
        <v>0</v>
      </c>
      <c r="N197" s="7">
        <v>0</v>
      </c>
      <c r="O197" s="7">
        <f t="shared" si="44"/>
        <v>0</v>
      </c>
      <c r="P197" s="7">
        <v>0</v>
      </c>
      <c r="Q197" s="7">
        <f t="shared" si="45"/>
        <v>0</v>
      </c>
      <c r="R197" s="7">
        <v>0</v>
      </c>
      <c r="S197" s="7">
        <f t="shared" si="46"/>
        <v>0</v>
      </c>
      <c r="T197" s="7">
        <v>0</v>
      </c>
      <c r="U197" s="7">
        <f t="shared" si="47"/>
        <v>0</v>
      </c>
      <c r="V197" s="7">
        <v>0</v>
      </c>
      <c r="W197" s="7">
        <f t="shared" si="48"/>
        <v>0</v>
      </c>
      <c r="X197" s="7">
        <v>8</v>
      </c>
      <c r="Y197" s="7">
        <f t="shared" si="49"/>
        <v>502</v>
      </c>
      <c r="Z197" s="7">
        <v>0</v>
      </c>
      <c r="AA197" s="7">
        <f t="shared" si="50"/>
        <v>0</v>
      </c>
      <c r="AB197" s="7">
        <v>0</v>
      </c>
      <c r="AC197" s="7">
        <f t="shared" si="51"/>
        <v>0</v>
      </c>
      <c r="AD197" s="7">
        <v>0</v>
      </c>
      <c r="AE197" s="7">
        <f t="shared" si="52"/>
        <v>0</v>
      </c>
      <c r="AF197" s="7">
        <v>0</v>
      </c>
      <c r="AG197" s="7">
        <f t="shared" si="53"/>
        <v>0</v>
      </c>
      <c r="AH197" s="7">
        <v>0</v>
      </c>
      <c r="AI197" s="7">
        <f t="shared" si="54"/>
        <v>0</v>
      </c>
      <c r="AJ197" s="7">
        <v>0</v>
      </c>
      <c r="AK197" s="7">
        <f t="shared" si="55"/>
        <v>0</v>
      </c>
      <c r="AL197" s="7">
        <v>0</v>
      </c>
      <c r="AM197" s="7">
        <f t="shared" si="56"/>
        <v>0</v>
      </c>
      <c r="AN197" s="7">
        <v>0</v>
      </c>
      <c r="AO197" s="7">
        <f t="shared" si="57"/>
        <v>0</v>
      </c>
      <c r="AP197" s="7">
        <v>0</v>
      </c>
      <c r="AQ197" s="7">
        <f t="shared" si="58"/>
        <v>0</v>
      </c>
      <c r="AR197" s="7">
        <f t="shared" si="59"/>
        <v>7629.2124999999996</v>
      </c>
      <c r="AS197" s="7">
        <v>0</v>
      </c>
      <c r="AT197" s="7">
        <v>0</v>
      </c>
      <c r="AU197" s="7">
        <f t="shared" si="60"/>
        <v>7629.2124999999996</v>
      </c>
      <c r="AV197" s="7">
        <v>290.7</v>
      </c>
      <c r="AW197" s="7">
        <v>0</v>
      </c>
      <c r="AX197" s="7">
        <v>62.5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  <c r="BG197" s="7">
        <f t="shared" si="61"/>
        <v>7276.0124999999998</v>
      </c>
      <c r="BI197" s="7">
        <f t="shared" si="62"/>
        <v>7629.2124999999996</v>
      </c>
      <c r="BJ197" s="7">
        <v>562.5</v>
      </c>
    </row>
    <row r="198" spans="1:62" x14ac:dyDescent="0.25">
      <c r="A198">
        <v>193</v>
      </c>
      <c r="B198" t="s">
        <v>446</v>
      </c>
      <c r="C198" t="s">
        <v>447</v>
      </c>
      <c r="D198" s="7" t="s">
        <v>234</v>
      </c>
      <c r="E198" s="7">
        <v>13</v>
      </c>
      <c r="F198" s="7">
        <v>1</v>
      </c>
      <c r="G198" s="7">
        <v>512</v>
      </c>
      <c r="H198" s="7">
        <v>502</v>
      </c>
      <c r="I198" s="7">
        <v>130</v>
      </c>
      <c r="J198" s="7">
        <v>0.58333333333333337</v>
      </c>
      <c r="K198" s="7">
        <f t="shared" ref="K198:K218" si="63">(H198/8)*J198</f>
        <v>36.604166666666671</v>
      </c>
      <c r="L198" s="7">
        <v>0</v>
      </c>
      <c r="M198" s="7">
        <f t="shared" ref="M198:M218" si="64">(H198/8)*L198</f>
        <v>0</v>
      </c>
      <c r="N198" s="7">
        <v>0</v>
      </c>
      <c r="O198" s="7">
        <f t="shared" ref="O198:O218" si="65">H198*N198</f>
        <v>0</v>
      </c>
      <c r="P198" s="7">
        <v>2</v>
      </c>
      <c r="Q198" s="7">
        <f t="shared" ref="Q198:Q218" si="66">P198*(1.25)*(H198/8)</f>
        <v>156.875</v>
      </c>
      <c r="R198" s="7">
        <v>0</v>
      </c>
      <c r="S198" s="7">
        <f t="shared" ref="S198:S218" si="67">R198*(1.69)*(H198/8)</f>
        <v>0</v>
      </c>
      <c r="T198" s="7">
        <v>0</v>
      </c>
      <c r="U198" s="7">
        <f t="shared" ref="U198:U218" si="68">T198*(0.1)*(H198/8)</f>
        <v>0</v>
      </c>
      <c r="V198" s="7">
        <v>0</v>
      </c>
      <c r="W198" s="7">
        <f t="shared" ref="W198:W218" si="69">V198*(1.69)*(H198/8)</f>
        <v>0</v>
      </c>
      <c r="X198" s="7">
        <v>15.41666666666667</v>
      </c>
      <c r="Y198" s="7">
        <f t="shared" ref="Y198:Y218" si="70">X198*(1)*(H198/8)</f>
        <v>967.39583333333348</v>
      </c>
      <c r="Z198" s="7">
        <v>0</v>
      </c>
      <c r="AA198" s="7">
        <f t="shared" ref="AA198:AA218" si="71">Z198*(2.6)*(H198/8)</f>
        <v>0</v>
      </c>
      <c r="AB198" s="7">
        <v>0</v>
      </c>
      <c r="AC198" s="7">
        <f t="shared" ref="AC198:AC218" si="72">AB198*(2.6)*(H198/8)</f>
        <v>0</v>
      </c>
      <c r="AD198" s="7">
        <v>0</v>
      </c>
      <c r="AE198" s="7">
        <f t="shared" ref="AE198:AE218" si="73">AD198*(3.38)*(H198/8)</f>
        <v>0</v>
      </c>
      <c r="AF198" s="7">
        <v>0</v>
      </c>
      <c r="AG198" s="7">
        <f t="shared" ref="AG198:AG218" si="74">AF198*(0.2)*(H198/8)</f>
        <v>0</v>
      </c>
      <c r="AH198" s="7">
        <v>0</v>
      </c>
      <c r="AI198" s="7">
        <f t="shared" ref="AI198:AI218" si="75">AH198*(0.3)*(H198/8)</f>
        <v>0</v>
      </c>
      <c r="AJ198" s="7">
        <v>0</v>
      </c>
      <c r="AK198" s="7">
        <f t="shared" ref="AK198:AK218" si="76">AJ198*(1.69)*(H198/8)</f>
        <v>0</v>
      </c>
      <c r="AL198" s="7">
        <v>0</v>
      </c>
      <c r="AM198" s="7">
        <f t="shared" ref="AM198:AM218" si="77">AL198*(0.5)*(H198/8)</f>
        <v>0</v>
      </c>
      <c r="AN198" s="7">
        <v>0</v>
      </c>
      <c r="AO198" s="7">
        <f t="shared" ref="AO198:AO218" si="78">AN198*(1.95)*(H198/8)</f>
        <v>0</v>
      </c>
      <c r="AP198" s="7">
        <v>0</v>
      </c>
      <c r="AQ198" s="7">
        <f t="shared" ref="AQ198:AQ218" si="79">AP198*(0.13)*(H198/8)</f>
        <v>0</v>
      </c>
      <c r="AR198" s="7">
        <f t="shared" ref="AR198:AR218" si="80">(((E198*H198)+G198+I198)-SUM(O198,K198,M198)) + O198+Q198+S198+U198+W198+Y198+AA198+AC198+AE198+AG198+AI198+AK198+AM198+AO198+AQ198</f>
        <v>8255.6666666666661</v>
      </c>
      <c r="AS198" s="7">
        <v>0</v>
      </c>
      <c r="AT198" s="7">
        <v>0</v>
      </c>
      <c r="AU198" s="7">
        <f t="shared" ref="AU198:AU218" si="81">AR198+AS198+AT198</f>
        <v>8255.6666666666661</v>
      </c>
      <c r="AV198" s="7">
        <v>308.8</v>
      </c>
      <c r="AW198" s="7">
        <v>0</v>
      </c>
      <c r="AX198" s="7">
        <v>75</v>
      </c>
      <c r="AY198" s="7">
        <v>0</v>
      </c>
      <c r="AZ198" s="7">
        <v>0</v>
      </c>
      <c r="BA198" s="7">
        <v>0</v>
      </c>
      <c r="BB198" s="7">
        <v>0</v>
      </c>
      <c r="BC198" s="7">
        <v>0</v>
      </c>
      <c r="BD198" s="7">
        <v>0</v>
      </c>
      <c r="BE198" s="7">
        <v>0</v>
      </c>
      <c r="BF198" s="7">
        <v>0</v>
      </c>
      <c r="BG198" s="7">
        <f t="shared" ref="BG198:BG218" si="82">AU198-SUM(AV198:BF198)</f>
        <v>7871.8666666666659</v>
      </c>
      <c r="BI198" s="7">
        <f t="shared" ref="BI198:BI218" si="83">AR198</f>
        <v>8255.6666666666661</v>
      </c>
      <c r="BJ198" s="7">
        <v>636.20000000000005</v>
      </c>
    </row>
    <row r="199" spans="1:62" x14ac:dyDescent="0.25">
      <c r="A199">
        <v>194</v>
      </c>
      <c r="B199" t="s">
        <v>448</v>
      </c>
      <c r="C199" t="s">
        <v>449</v>
      </c>
      <c r="D199" s="7" t="s">
        <v>196</v>
      </c>
      <c r="E199" s="7">
        <v>12</v>
      </c>
      <c r="F199" s="7">
        <v>1</v>
      </c>
      <c r="G199" s="7">
        <v>512</v>
      </c>
      <c r="H199" s="7">
        <v>502</v>
      </c>
      <c r="I199" s="7">
        <v>120</v>
      </c>
      <c r="J199" s="7">
        <v>0.45</v>
      </c>
      <c r="K199" s="7">
        <f t="shared" si="63"/>
        <v>28.237500000000001</v>
      </c>
      <c r="L199" s="7">
        <v>1</v>
      </c>
      <c r="M199" s="7">
        <f t="shared" si="64"/>
        <v>62.75</v>
      </c>
      <c r="N199" s="7">
        <v>0</v>
      </c>
      <c r="O199" s="7">
        <f t="shared" si="65"/>
        <v>0</v>
      </c>
      <c r="P199" s="7">
        <v>0</v>
      </c>
      <c r="Q199" s="7">
        <f t="shared" si="66"/>
        <v>0</v>
      </c>
      <c r="R199" s="7">
        <v>0</v>
      </c>
      <c r="S199" s="7">
        <f t="shared" si="67"/>
        <v>0</v>
      </c>
      <c r="T199" s="7">
        <v>0</v>
      </c>
      <c r="U199" s="7">
        <f t="shared" si="68"/>
        <v>0</v>
      </c>
      <c r="V199" s="7">
        <v>0</v>
      </c>
      <c r="W199" s="7">
        <f t="shared" si="69"/>
        <v>0</v>
      </c>
      <c r="X199" s="7">
        <v>16</v>
      </c>
      <c r="Y199" s="7">
        <f t="shared" si="70"/>
        <v>1004</v>
      </c>
      <c r="Z199" s="7">
        <v>0</v>
      </c>
      <c r="AA199" s="7">
        <f t="shared" si="71"/>
        <v>0</v>
      </c>
      <c r="AB199" s="7">
        <v>0</v>
      </c>
      <c r="AC199" s="7">
        <f t="shared" si="72"/>
        <v>0</v>
      </c>
      <c r="AD199" s="7">
        <v>0</v>
      </c>
      <c r="AE199" s="7">
        <f t="shared" si="73"/>
        <v>0</v>
      </c>
      <c r="AF199" s="7">
        <v>0</v>
      </c>
      <c r="AG199" s="7">
        <f t="shared" si="74"/>
        <v>0</v>
      </c>
      <c r="AH199" s="7">
        <v>0</v>
      </c>
      <c r="AI199" s="7">
        <f t="shared" si="75"/>
        <v>0</v>
      </c>
      <c r="AJ199" s="7">
        <v>0</v>
      </c>
      <c r="AK199" s="7">
        <f t="shared" si="76"/>
        <v>0</v>
      </c>
      <c r="AL199" s="7">
        <v>0</v>
      </c>
      <c r="AM199" s="7">
        <f t="shared" si="77"/>
        <v>0</v>
      </c>
      <c r="AN199" s="7">
        <v>0</v>
      </c>
      <c r="AO199" s="7">
        <f t="shared" si="78"/>
        <v>0</v>
      </c>
      <c r="AP199" s="7">
        <v>0</v>
      </c>
      <c r="AQ199" s="7">
        <f t="shared" si="79"/>
        <v>0</v>
      </c>
      <c r="AR199" s="7">
        <f t="shared" si="80"/>
        <v>7569.0124999999998</v>
      </c>
      <c r="AS199" s="7">
        <v>0</v>
      </c>
      <c r="AT199" s="7">
        <v>0</v>
      </c>
      <c r="AU199" s="7">
        <f t="shared" si="81"/>
        <v>7569.0124999999998</v>
      </c>
      <c r="AV199" s="7">
        <v>272.5</v>
      </c>
      <c r="AW199" s="7">
        <v>0</v>
      </c>
      <c r="AX199" s="7">
        <v>75</v>
      </c>
      <c r="AY199" s="7">
        <v>0</v>
      </c>
      <c r="AZ199" s="7">
        <v>323.02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f t="shared" si="82"/>
        <v>6898.4925000000003</v>
      </c>
      <c r="BI199" s="7">
        <f t="shared" si="83"/>
        <v>7569.0124999999998</v>
      </c>
      <c r="BJ199" s="7">
        <v>562.5</v>
      </c>
    </row>
    <row r="200" spans="1:62" x14ac:dyDescent="0.25">
      <c r="A200">
        <v>195</v>
      </c>
      <c r="B200" t="s">
        <v>450</v>
      </c>
      <c r="C200" t="s">
        <v>451</v>
      </c>
      <c r="D200" s="7" t="s">
        <v>180</v>
      </c>
      <c r="E200" s="7">
        <v>14</v>
      </c>
      <c r="F200" s="7">
        <v>0</v>
      </c>
      <c r="G200" s="7">
        <v>0</v>
      </c>
      <c r="H200" s="7">
        <v>502</v>
      </c>
      <c r="I200" s="7">
        <v>140</v>
      </c>
      <c r="J200" s="7">
        <v>0</v>
      </c>
      <c r="K200" s="7">
        <f t="shared" si="63"/>
        <v>0</v>
      </c>
      <c r="L200" s="7">
        <v>0</v>
      </c>
      <c r="M200" s="7">
        <f t="shared" si="64"/>
        <v>0</v>
      </c>
      <c r="N200" s="7">
        <v>0</v>
      </c>
      <c r="O200" s="7">
        <f t="shared" si="65"/>
        <v>0</v>
      </c>
      <c r="P200" s="7">
        <v>0</v>
      </c>
      <c r="Q200" s="7">
        <f t="shared" si="66"/>
        <v>0</v>
      </c>
      <c r="R200" s="7">
        <v>0</v>
      </c>
      <c r="S200" s="7">
        <f t="shared" si="67"/>
        <v>0</v>
      </c>
      <c r="T200" s="7">
        <v>0</v>
      </c>
      <c r="U200" s="7">
        <f t="shared" si="68"/>
        <v>0</v>
      </c>
      <c r="V200" s="7">
        <v>0</v>
      </c>
      <c r="W200" s="7">
        <f t="shared" si="69"/>
        <v>0</v>
      </c>
      <c r="X200" s="7">
        <v>16</v>
      </c>
      <c r="Y200" s="7">
        <f t="shared" si="70"/>
        <v>1004</v>
      </c>
      <c r="Z200" s="7">
        <v>0</v>
      </c>
      <c r="AA200" s="7">
        <f t="shared" si="71"/>
        <v>0</v>
      </c>
      <c r="AB200" s="7">
        <v>0</v>
      </c>
      <c r="AC200" s="7">
        <f t="shared" si="72"/>
        <v>0</v>
      </c>
      <c r="AD200" s="7">
        <v>0</v>
      </c>
      <c r="AE200" s="7">
        <f t="shared" si="73"/>
        <v>0</v>
      </c>
      <c r="AF200" s="7">
        <v>0</v>
      </c>
      <c r="AG200" s="7">
        <f t="shared" si="74"/>
        <v>0</v>
      </c>
      <c r="AH200" s="7">
        <v>8</v>
      </c>
      <c r="AI200" s="7">
        <f t="shared" si="75"/>
        <v>150.6</v>
      </c>
      <c r="AJ200" s="7">
        <v>0</v>
      </c>
      <c r="AK200" s="7">
        <f t="shared" si="76"/>
        <v>0</v>
      </c>
      <c r="AL200" s="7">
        <v>0</v>
      </c>
      <c r="AM200" s="7">
        <f t="shared" si="77"/>
        <v>0</v>
      </c>
      <c r="AN200" s="7">
        <v>0</v>
      </c>
      <c r="AO200" s="7">
        <f t="shared" si="78"/>
        <v>0</v>
      </c>
      <c r="AP200" s="7">
        <v>0</v>
      </c>
      <c r="AQ200" s="7">
        <f t="shared" si="79"/>
        <v>0</v>
      </c>
      <c r="AR200" s="7">
        <f t="shared" si="80"/>
        <v>8322.6</v>
      </c>
      <c r="AS200" s="7">
        <v>0</v>
      </c>
      <c r="AT200" s="7">
        <v>0</v>
      </c>
      <c r="AU200" s="7">
        <f t="shared" si="81"/>
        <v>8322.6</v>
      </c>
      <c r="AV200" s="7">
        <v>308.8</v>
      </c>
      <c r="AW200" s="7">
        <v>0</v>
      </c>
      <c r="AX200" s="7">
        <v>75</v>
      </c>
      <c r="AY200" s="7">
        <v>0</v>
      </c>
      <c r="AZ200" s="7">
        <v>0</v>
      </c>
      <c r="BA200" s="7">
        <v>143.28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  <c r="BG200" s="7">
        <f t="shared" si="82"/>
        <v>7795.52</v>
      </c>
      <c r="BI200" s="7">
        <f t="shared" si="83"/>
        <v>8322.6</v>
      </c>
      <c r="BJ200" s="7">
        <v>636.20000000000005</v>
      </c>
    </row>
    <row r="201" spans="1:62" x14ac:dyDescent="0.25">
      <c r="A201">
        <v>196</v>
      </c>
      <c r="B201" t="s">
        <v>452</v>
      </c>
      <c r="C201" t="s">
        <v>453</v>
      </c>
      <c r="D201" s="7" t="s">
        <v>102</v>
      </c>
      <c r="E201" s="7">
        <v>13</v>
      </c>
      <c r="F201" s="7">
        <v>0</v>
      </c>
      <c r="G201" s="7">
        <v>0</v>
      </c>
      <c r="H201" s="7">
        <v>502</v>
      </c>
      <c r="I201" s="7">
        <v>130</v>
      </c>
      <c r="J201" s="7">
        <v>0</v>
      </c>
      <c r="K201" s="7">
        <f t="shared" si="63"/>
        <v>0</v>
      </c>
      <c r="L201" s="7">
        <v>0</v>
      </c>
      <c r="M201" s="7">
        <f t="shared" si="64"/>
        <v>0</v>
      </c>
      <c r="N201" s="7">
        <v>0</v>
      </c>
      <c r="O201" s="7">
        <f t="shared" si="65"/>
        <v>0</v>
      </c>
      <c r="P201" s="7">
        <v>0</v>
      </c>
      <c r="Q201" s="7">
        <f t="shared" si="66"/>
        <v>0</v>
      </c>
      <c r="R201" s="7">
        <v>0</v>
      </c>
      <c r="S201" s="7">
        <f t="shared" si="67"/>
        <v>0</v>
      </c>
      <c r="T201" s="7">
        <v>0</v>
      </c>
      <c r="U201" s="7">
        <f t="shared" si="68"/>
        <v>0</v>
      </c>
      <c r="V201" s="7">
        <v>0</v>
      </c>
      <c r="W201" s="7">
        <f t="shared" si="69"/>
        <v>0</v>
      </c>
      <c r="X201" s="7">
        <v>8</v>
      </c>
      <c r="Y201" s="7">
        <f t="shared" si="70"/>
        <v>502</v>
      </c>
      <c r="Z201" s="7">
        <v>0</v>
      </c>
      <c r="AA201" s="7">
        <f t="shared" si="71"/>
        <v>0</v>
      </c>
      <c r="AB201" s="7">
        <v>0</v>
      </c>
      <c r="AC201" s="7">
        <f t="shared" si="72"/>
        <v>0</v>
      </c>
      <c r="AD201" s="7">
        <v>0</v>
      </c>
      <c r="AE201" s="7">
        <f t="shared" si="73"/>
        <v>0</v>
      </c>
      <c r="AF201" s="7">
        <v>0</v>
      </c>
      <c r="AG201" s="7">
        <f t="shared" si="74"/>
        <v>0</v>
      </c>
      <c r="AH201" s="7">
        <v>8</v>
      </c>
      <c r="AI201" s="7">
        <f t="shared" si="75"/>
        <v>150.6</v>
      </c>
      <c r="AJ201" s="7">
        <v>0</v>
      </c>
      <c r="AK201" s="7">
        <f t="shared" si="76"/>
        <v>0</v>
      </c>
      <c r="AL201" s="7">
        <v>0</v>
      </c>
      <c r="AM201" s="7">
        <f t="shared" si="77"/>
        <v>0</v>
      </c>
      <c r="AN201" s="7">
        <v>0</v>
      </c>
      <c r="AO201" s="7">
        <f t="shared" si="78"/>
        <v>0</v>
      </c>
      <c r="AP201" s="7">
        <v>0</v>
      </c>
      <c r="AQ201" s="7">
        <f t="shared" si="79"/>
        <v>0</v>
      </c>
      <c r="AR201" s="7">
        <f t="shared" si="80"/>
        <v>7308.6</v>
      </c>
      <c r="AS201" s="7">
        <v>0</v>
      </c>
      <c r="AT201" s="7">
        <v>0</v>
      </c>
      <c r="AU201" s="7">
        <f t="shared" si="81"/>
        <v>7308.6</v>
      </c>
      <c r="AV201" s="7">
        <v>272.5</v>
      </c>
      <c r="AW201" s="7">
        <v>0</v>
      </c>
      <c r="AX201" s="7">
        <v>62.5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f t="shared" si="82"/>
        <v>6973.6</v>
      </c>
      <c r="BI201" s="7">
        <f t="shared" si="83"/>
        <v>7308.6</v>
      </c>
      <c r="BJ201" s="7">
        <v>562.5</v>
      </c>
    </row>
    <row r="202" spans="1:62" x14ac:dyDescent="0.25">
      <c r="A202">
        <v>197</v>
      </c>
      <c r="B202" t="s">
        <v>454</v>
      </c>
      <c r="C202" t="s">
        <v>455</v>
      </c>
      <c r="D202" s="7" t="s">
        <v>150</v>
      </c>
      <c r="E202" s="7">
        <v>11</v>
      </c>
      <c r="F202" s="7">
        <v>3</v>
      </c>
      <c r="G202" s="7">
        <v>1536</v>
      </c>
      <c r="H202" s="7">
        <v>502</v>
      </c>
      <c r="I202" s="7">
        <v>110</v>
      </c>
      <c r="J202" s="7">
        <v>0</v>
      </c>
      <c r="K202" s="7">
        <f t="shared" si="63"/>
        <v>0</v>
      </c>
      <c r="L202" s="7">
        <v>0</v>
      </c>
      <c r="M202" s="7">
        <f t="shared" si="64"/>
        <v>0</v>
      </c>
      <c r="N202" s="7">
        <v>0</v>
      </c>
      <c r="O202" s="7">
        <f t="shared" si="65"/>
        <v>0</v>
      </c>
      <c r="P202" s="7">
        <v>8</v>
      </c>
      <c r="Q202" s="7">
        <f t="shared" si="66"/>
        <v>627.5</v>
      </c>
      <c r="R202" s="7">
        <v>0</v>
      </c>
      <c r="S202" s="7">
        <f t="shared" si="67"/>
        <v>0</v>
      </c>
      <c r="T202" s="7">
        <v>0</v>
      </c>
      <c r="U202" s="7">
        <f t="shared" si="68"/>
        <v>0</v>
      </c>
      <c r="V202" s="7">
        <v>0</v>
      </c>
      <c r="W202" s="7">
        <f t="shared" si="69"/>
        <v>0</v>
      </c>
      <c r="X202" s="7">
        <v>16</v>
      </c>
      <c r="Y202" s="7">
        <f t="shared" si="70"/>
        <v>1004</v>
      </c>
      <c r="Z202" s="7">
        <v>5</v>
      </c>
      <c r="AA202" s="7">
        <f t="shared" si="71"/>
        <v>815.75</v>
      </c>
      <c r="AB202" s="7">
        <v>0</v>
      </c>
      <c r="AC202" s="7">
        <f t="shared" si="72"/>
        <v>0</v>
      </c>
      <c r="AD202" s="7">
        <v>0</v>
      </c>
      <c r="AE202" s="7">
        <f t="shared" si="73"/>
        <v>0</v>
      </c>
      <c r="AF202" s="7">
        <v>0</v>
      </c>
      <c r="AG202" s="7">
        <f t="shared" si="74"/>
        <v>0</v>
      </c>
      <c r="AH202" s="7">
        <v>0</v>
      </c>
      <c r="AI202" s="7">
        <f t="shared" si="75"/>
        <v>0</v>
      </c>
      <c r="AJ202" s="7">
        <v>0</v>
      </c>
      <c r="AK202" s="7">
        <f t="shared" si="76"/>
        <v>0</v>
      </c>
      <c r="AL202" s="7">
        <v>0</v>
      </c>
      <c r="AM202" s="7">
        <f t="shared" si="77"/>
        <v>0</v>
      </c>
      <c r="AN202" s="7">
        <v>0</v>
      </c>
      <c r="AO202" s="7">
        <f t="shared" si="78"/>
        <v>0</v>
      </c>
      <c r="AP202" s="7">
        <v>0</v>
      </c>
      <c r="AQ202" s="7">
        <f t="shared" si="79"/>
        <v>0</v>
      </c>
      <c r="AR202" s="7">
        <f t="shared" si="80"/>
        <v>9615.25</v>
      </c>
      <c r="AS202" s="7">
        <v>0</v>
      </c>
      <c r="AT202" s="7">
        <v>0</v>
      </c>
      <c r="AU202" s="7">
        <f t="shared" si="81"/>
        <v>9615.25</v>
      </c>
      <c r="AV202" s="7">
        <v>327</v>
      </c>
      <c r="AW202" s="7">
        <v>0</v>
      </c>
      <c r="AX202" s="7">
        <v>100</v>
      </c>
      <c r="AY202" s="7">
        <v>0</v>
      </c>
      <c r="AZ202" s="7">
        <v>622.96</v>
      </c>
      <c r="BA202" s="7">
        <v>0</v>
      </c>
      <c r="BB202" s="7">
        <v>0</v>
      </c>
      <c r="BC202" s="7">
        <v>0</v>
      </c>
      <c r="BD202" s="7">
        <v>0</v>
      </c>
      <c r="BE202" s="7">
        <v>0</v>
      </c>
      <c r="BF202" s="7">
        <v>0</v>
      </c>
      <c r="BG202" s="7">
        <f t="shared" si="82"/>
        <v>8565.2900000000009</v>
      </c>
      <c r="BI202" s="7">
        <f t="shared" si="83"/>
        <v>9615.25</v>
      </c>
      <c r="BJ202" s="7">
        <v>709.8</v>
      </c>
    </row>
    <row r="203" spans="1:62" x14ac:dyDescent="0.25">
      <c r="A203">
        <v>198</v>
      </c>
      <c r="B203" t="s">
        <v>456</v>
      </c>
      <c r="C203" t="s">
        <v>395</v>
      </c>
      <c r="D203" s="7" t="s">
        <v>128</v>
      </c>
      <c r="E203" s="7">
        <v>12</v>
      </c>
      <c r="F203" s="7">
        <v>0</v>
      </c>
      <c r="G203" s="7">
        <v>0</v>
      </c>
      <c r="H203" s="7">
        <v>502</v>
      </c>
      <c r="I203" s="7">
        <v>120</v>
      </c>
      <c r="J203" s="7">
        <v>0.6333333333333333</v>
      </c>
      <c r="K203" s="7">
        <f t="shared" si="63"/>
        <v>39.741666666666667</v>
      </c>
      <c r="L203" s="7">
        <v>0</v>
      </c>
      <c r="M203" s="7">
        <f t="shared" si="64"/>
        <v>0</v>
      </c>
      <c r="N203" s="7">
        <v>0</v>
      </c>
      <c r="O203" s="7">
        <f t="shared" si="65"/>
        <v>0</v>
      </c>
      <c r="P203" s="7">
        <v>0</v>
      </c>
      <c r="Q203" s="7">
        <f t="shared" si="66"/>
        <v>0</v>
      </c>
      <c r="R203" s="7">
        <v>0</v>
      </c>
      <c r="S203" s="7">
        <f t="shared" si="67"/>
        <v>0</v>
      </c>
      <c r="T203" s="7">
        <v>0</v>
      </c>
      <c r="U203" s="7">
        <f t="shared" si="68"/>
        <v>0</v>
      </c>
      <c r="V203" s="7">
        <v>0</v>
      </c>
      <c r="W203" s="7">
        <f t="shared" si="69"/>
        <v>0</v>
      </c>
      <c r="X203" s="7">
        <v>16</v>
      </c>
      <c r="Y203" s="7">
        <f t="shared" si="70"/>
        <v>1004</v>
      </c>
      <c r="Z203" s="7">
        <v>0</v>
      </c>
      <c r="AA203" s="7">
        <f t="shared" si="71"/>
        <v>0</v>
      </c>
      <c r="AB203" s="7">
        <v>0</v>
      </c>
      <c r="AC203" s="7">
        <f t="shared" si="72"/>
        <v>0</v>
      </c>
      <c r="AD203" s="7">
        <v>0</v>
      </c>
      <c r="AE203" s="7">
        <f t="shared" si="73"/>
        <v>0</v>
      </c>
      <c r="AF203" s="7">
        <v>0</v>
      </c>
      <c r="AG203" s="7">
        <f t="shared" si="74"/>
        <v>0</v>
      </c>
      <c r="AH203" s="7">
        <v>0</v>
      </c>
      <c r="AI203" s="7">
        <f t="shared" si="75"/>
        <v>0</v>
      </c>
      <c r="AJ203" s="7">
        <v>0</v>
      </c>
      <c r="AK203" s="7">
        <f t="shared" si="76"/>
        <v>0</v>
      </c>
      <c r="AL203" s="7">
        <v>0</v>
      </c>
      <c r="AM203" s="7">
        <f t="shared" si="77"/>
        <v>0</v>
      </c>
      <c r="AN203" s="7">
        <v>0</v>
      </c>
      <c r="AO203" s="7">
        <f t="shared" si="78"/>
        <v>0</v>
      </c>
      <c r="AP203" s="7">
        <v>0</v>
      </c>
      <c r="AQ203" s="7">
        <f t="shared" si="79"/>
        <v>0</v>
      </c>
      <c r="AR203" s="7">
        <f t="shared" si="80"/>
        <v>7108.2583333333332</v>
      </c>
      <c r="AS203" s="7">
        <v>0</v>
      </c>
      <c r="AT203" s="7">
        <v>0</v>
      </c>
      <c r="AU203" s="7">
        <f t="shared" si="81"/>
        <v>7108.2583333333332</v>
      </c>
      <c r="AV203" s="7">
        <v>254.3</v>
      </c>
      <c r="AW203" s="7">
        <v>0</v>
      </c>
      <c r="AX203" s="7">
        <v>37.5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309.17</v>
      </c>
      <c r="BE203" s="7">
        <v>0</v>
      </c>
      <c r="BF203" s="7">
        <v>0</v>
      </c>
      <c r="BG203" s="7">
        <f t="shared" si="82"/>
        <v>6507.288333333333</v>
      </c>
      <c r="BI203" s="7">
        <f t="shared" si="83"/>
        <v>7108.2583333333332</v>
      </c>
      <c r="BJ203" s="7">
        <v>525.70000000000005</v>
      </c>
    </row>
    <row r="204" spans="1:62" x14ac:dyDescent="0.25">
      <c r="A204">
        <v>199</v>
      </c>
      <c r="B204" t="s">
        <v>457</v>
      </c>
      <c r="C204" t="s">
        <v>458</v>
      </c>
      <c r="D204" s="7" t="s">
        <v>94</v>
      </c>
      <c r="E204" s="7">
        <v>14</v>
      </c>
      <c r="F204" s="7">
        <v>0</v>
      </c>
      <c r="G204" s="7">
        <v>0</v>
      </c>
      <c r="H204" s="7">
        <v>502</v>
      </c>
      <c r="I204" s="7">
        <v>140</v>
      </c>
      <c r="J204" s="7">
        <v>0.48333333333333328</v>
      </c>
      <c r="K204" s="7">
        <f t="shared" si="63"/>
        <v>30.329166666666662</v>
      </c>
      <c r="L204" s="7">
        <v>0</v>
      </c>
      <c r="M204" s="7">
        <f t="shared" si="64"/>
        <v>0</v>
      </c>
      <c r="N204" s="7">
        <v>0</v>
      </c>
      <c r="O204" s="7">
        <f t="shared" si="65"/>
        <v>0</v>
      </c>
      <c r="P204" s="7">
        <v>0</v>
      </c>
      <c r="Q204" s="7">
        <f t="shared" si="66"/>
        <v>0</v>
      </c>
      <c r="R204" s="7">
        <v>0</v>
      </c>
      <c r="S204" s="7">
        <f t="shared" si="67"/>
        <v>0</v>
      </c>
      <c r="T204" s="7">
        <v>0</v>
      </c>
      <c r="U204" s="7">
        <f t="shared" si="68"/>
        <v>0</v>
      </c>
      <c r="V204" s="7">
        <v>0</v>
      </c>
      <c r="W204" s="7">
        <f t="shared" si="69"/>
        <v>0</v>
      </c>
      <c r="X204" s="7">
        <v>8</v>
      </c>
      <c r="Y204" s="7">
        <f t="shared" si="70"/>
        <v>502</v>
      </c>
      <c r="Z204" s="7">
        <v>0</v>
      </c>
      <c r="AA204" s="7">
        <f t="shared" si="71"/>
        <v>0</v>
      </c>
      <c r="AB204" s="7">
        <v>0</v>
      </c>
      <c r="AC204" s="7">
        <f t="shared" si="72"/>
        <v>0</v>
      </c>
      <c r="AD204" s="7">
        <v>0</v>
      </c>
      <c r="AE204" s="7">
        <f t="shared" si="73"/>
        <v>0</v>
      </c>
      <c r="AF204" s="7">
        <v>0</v>
      </c>
      <c r="AG204" s="7">
        <f t="shared" si="74"/>
        <v>0</v>
      </c>
      <c r="AH204" s="7">
        <v>7.916666666666667</v>
      </c>
      <c r="AI204" s="7">
        <f t="shared" si="75"/>
        <v>149.03125</v>
      </c>
      <c r="AJ204" s="7">
        <v>0</v>
      </c>
      <c r="AK204" s="7">
        <f t="shared" si="76"/>
        <v>0</v>
      </c>
      <c r="AL204" s="7">
        <v>0</v>
      </c>
      <c r="AM204" s="7">
        <f t="shared" si="77"/>
        <v>0</v>
      </c>
      <c r="AN204" s="7">
        <v>0</v>
      </c>
      <c r="AO204" s="7">
        <f t="shared" si="78"/>
        <v>0</v>
      </c>
      <c r="AP204" s="7">
        <v>0</v>
      </c>
      <c r="AQ204" s="7">
        <f t="shared" si="79"/>
        <v>0</v>
      </c>
      <c r="AR204" s="7">
        <f t="shared" si="80"/>
        <v>7788.7020833333336</v>
      </c>
      <c r="AS204" s="7">
        <v>0</v>
      </c>
      <c r="AT204" s="7">
        <v>0</v>
      </c>
      <c r="AU204" s="7">
        <f t="shared" si="81"/>
        <v>7788.7020833333336</v>
      </c>
      <c r="AV204" s="7">
        <v>308.8</v>
      </c>
      <c r="AW204" s="7">
        <v>0</v>
      </c>
      <c r="AX204" s="7">
        <v>75</v>
      </c>
      <c r="AY204" s="7">
        <v>0</v>
      </c>
      <c r="AZ204" s="7">
        <v>646.03</v>
      </c>
      <c r="BA204" s="7">
        <v>232.57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f t="shared" si="82"/>
        <v>6526.3020833333339</v>
      </c>
      <c r="BI204" s="7">
        <f t="shared" si="83"/>
        <v>7788.7020833333336</v>
      </c>
      <c r="BJ204" s="7">
        <v>636.20000000000005</v>
      </c>
    </row>
    <row r="205" spans="1:62" x14ac:dyDescent="0.25">
      <c r="A205">
        <v>200</v>
      </c>
      <c r="B205" t="s">
        <v>459</v>
      </c>
      <c r="C205" t="s">
        <v>460</v>
      </c>
      <c r="D205" s="7" t="s">
        <v>234</v>
      </c>
      <c r="E205" s="7">
        <v>9</v>
      </c>
      <c r="F205" s="7">
        <v>0</v>
      </c>
      <c r="G205" s="7">
        <v>0</v>
      </c>
      <c r="H205" s="7">
        <v>502</v>
      </c>
      <c r="I205" s="7">
        <v>90</v>
      </c>
      <c r="J205" s="7">
        <v>0.7</v>
      </c>
      <c r="K205" s="7">
        <f t="shared" si="63"/>
        <v>43.924999999999997</v>
      </c>
      <c r="L205" s="7">
        <v>0</v>
      </c>
      <c r="M205" s="7">
        <f t="shared" si="64"/>
        <v>0</v>
      </c>
      <c r="N205" s="7">
        <v>0</v>
      </c>
      <c r="O205" s="7">
        <f t="shared" si="65"/>
        <v>0</v>
      </c>
      <c r="P205" s="7">
        <v>0</v>
      </c>
      <c r="Q205" s="7">
        <f t="shared" si="66"/>
        <v>0</v>
      </c>
      <c r="R205" s="7">
        <v>0</v>
      </c>
      <c r="S205" s="7">
        <f t="shared" si="67"/>
        <v>0</v>
      </c>
      <c r="T205" s="7">
        <v>0</v>
      </c>
      <c r="U205" s="7">
        <f t="shared" si="68"/>
        <v>0</v>
      </c>
      <c r="V205" s="7">
        <v>0</v>
      </c>
      <c r="W205" s="7">
        <f t="shared" si="69"/>
        <v>0</v>
      </c>
      <c r="X205" s="7">
        <v>0</v>
      </c>
      <c r="Y205" s="7">
        <f t="shared" si="70"/>
        <v>0</v>
      </c>
      <c r="Z205" s="7">
        <v>0</v>
      </c>
      <c r="AA205" s="7">
        <f t="shared" si="71"/>
        <v>0</v>
      </c>
      <c r="AB205" s="7">
        <v>0</v>
      </c>
      <c r="AC205" s="7">
        <f t="shared" si="72"/>
        <v>0</v>
      </c>
      <c r="AD205" s="7">
        <v>0</v>
      </c>
      <c r="AE205" s="7">
        <f t="shared" si="73"/>
        <v>0</v>
      </c>
      <c r="AF205" s="7">
        <v>0</v>
      </c>
      <c r="AG205" s="7">
        <f t="shared" si="74"/>
        <v>0</v>
      </c>
      <c r="AH205" s="7">
        <v>8</v>
      </c>
      <c r="AI205" s="7">
        <f t="shared" si="75"/>
        <v>150.6</v>
      </c>
      <c r="AJ205" s="7">
        <v>0</v>
      </c>
      <c r="AK205" s="7">
        <f t="shared" si="76"/>
        <v>0</v>
      </c>
      <c r="AL205" s="7">
        <v>0</v>
      </c>
      <c r="AM205" s="7">
        <f t="shared" si="77"/>
        <v>0</v>
      </c>
      <c r="AN205" s="7">
        <v>0</v>
      </c>
      <c r="AO205" s="7">
        <f t="shared" si="78"/>
        <v>0</v>
      </c>
      <c r="AP205" s="7">
        <v>0</v>
      </c>
      <c r="AQ205" s="7">
        <f t="shared" si="79"/>
        <v>0</v>
      </c>
      <c r="AR205" s="7">
        <f t="shared" si="80"/>
        <v>4714.6750000000002</v>
      </c>
      <c r="AS205" s="7">
        <v>0</v>
      </c>
      <c r="AT205" s="7">
        <v>0</v>
      </c>
      <c r="AU205" s="7">
        <f t="shared" si="81"/>
        <v>4714.6750000000002</v>
      </c>
      <c r="AV205" s="7">
        <v>199.9</v>
      </c>
      <c r="AW205" s="7">
        <v>0</v>
      </c>
      <c r="AX205" s="7">
        <v>25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0</v>
      </c>
      <c r="BE205" s="7">
        <v>0</v>
      </c>
      <c r="BF205" s="7">
        <v>0</v>
      </c>
      <c r="BG205" s="7">
        <f t="shared" si="82"/>
        <v>4489.7750000000005</v>
      </c>
      <c r="BI205" s="7">
        <f t="shared" si="83"/>
        <v>4714.6750000000002</v>
      </c>
      <c r="BJ205" s="7">
        <v>378.3</v>
      </c>
    </row>
    <row r="206" spans="1:62" x14ac:dyDescent="0.25">
      <c r="A206">
        <v>201</v>
      </c>
      <c r="B206" t="s">
        <v>461</v>
      </c>
      <c r="C206" t="s">
        <v>93</v>
      </c>
      <c r="D206" s="7" t="s">
        <v>262</v>
      </c>
      <c r="E206" s="7">
        <v>13</v>
      </c>
      <c r="F206" s="7">
        <v>0</v>
      </c>
      <c r="G206" s="7">
        <v>0</v>
      </c>
      <c r="H206" s="7">
        <v>502</v>
      </c>
      <c r="I206" s="7">
        <v>130</v>
      </c>
      <c r="J206" s="7">
        <v>0</v>
      </c>
      <c r="K206" s="7">
        <f t="shared" si="63"/>
        <v>0</v>
      </c>
      <c r="L206" s="7">
        <v>0</v>
      </c>
      <c r="M206" s="7">
        <f t="shared" si="64"/>
        <v>0</v>
      </c>
      <c r="N206" s="7">
        <v>0</v>
      </c>
      <c r="O206" s="7">
        <f t="shared" si="65"/>
        <v>0</v>
      </c>
      <c r="P206" s="7">
        <v>5</v>
      </c>
      <c r="Q206" s="7">
        <f t="shared" si="66"/>
        <v>392.1875</v>
      </c>
      <c r="R206" s="7">
        <v>0</v>
      </c>
      <c r="S206" s="7">
        <f t="shared" si="67"/>
        <v>0</v>
      </c>
      <c r="T206" s="7">
        <v>0</v>
      </c>
      <c r="U206" s="7">
        <f t="shared" si="68"/>
        <v>0</v>
      </c>
      <c r="V206" s="7">
        <v>0</v>
      </c>
      <c r="W206" s="7">
        <f t="shared" si="69"/>
        <v>0</v>
      </c>
      <c r="X206" s="7">
        <v>16</v>
      </c>
      <c r="Y206" s="7">
        <f t="shared" si="70"/>
        <v>1004</v>
      </c>
      <c r="Z206" s="7">
        <v>3</v>
      </c>
      <c r="AA206" s="7">
        <f t="shared" si="71"/>
        <v>489.45000000000005</v>
      </c>
      <c r="AB206" s="7">
        <v>0</v>
      </c>
      <c r="AC206" s="7">
        <f t="shared" si="72"/>
        <v>0</v>
      </c>
      <c r="AD206" s="7">
        <v>0</v>
      </c>
      <c r="AE206" s="7">
        <f t="shared" si="73"/>
        <v>0</v>
      </c>
      <c r="AF206" s="7">
        <v>0</v>
      </c>
      <c r="AG206" s="7">
        <f t="shared" si="74"/>
        <v>0</v>
      </c>
      <c r="AH206" s="7">
        <v>0</v>
      </c>
      <c r="AI206" s="7">
        <f t="shared" si="75"/>
        <v>0</v>
      </c>
      <c r="AJ206" s="7">
        <v>0</v>
      </c>
      <c r="AK206" s="7">
        <f t="shared" si="76"/>
        <v>0</v>
      </c>
      <c r="AL206" s="7">
        <v>0</v>
      </c>
      <c r="AM206" s="7">
        <f t="shared" si="77"/>
        <v>0</v>
      </c>
      <c r="AN206" s="7">
        <v>0</v>
      </c>
      <c r="AO206" s="7">
        <f t="shared" si="78"/>
        <v>0</v>
      </c>
      <c r="AP206" s="7">
        <v>0</v>
      </c>
      <c r="AQ206" s="7">
        <f t="shared" si="79"/>
        <v>0</v>
      </c>
      <c r="AR206" s="7">
        <f t="shared" si="80"/>
        <v>8541.6375000000007</v>
      </c>
      <c r="AS206" s="7">
        <v>0</v>
      </c>
      <c r="AT206" s="7">
        <v>0</v>
      </c>
      <c r="AU206" s="7">
        <f t="shared" si="81"/>
        <v>8541.6375000000007</v>
      </c>
      <c r="AV206" s="7">
        <v>327</v>
      </c>
      <c r="AW206" s="7">
        <v>0</v>
      </c>
      <c r="AX206" s="7">
        <v>87.5</v>
      </c>
      <c r="AY206" s="7">
        <v>0</v>
      </c>
      <c r="AZ206" s="7">
        <v>0</v>
      </c>
      <c r="BA206" s="7">
        <v>0</v>
      </c>
      <c r="BB206" s="7">
        <v>0</v>
      </c>
      <c r="BC206" s="7">
        <v>0</v>
      </c>
      <c r="BD206" s="7">
        <v>0</v>
      </c>
      <c r="BE206" s="7">
        <v>175</v>
      </c>
      <c r="BF206" s="7">
        <v>0</v>
      </c>
      <c r="BG206" s="7">
        <f t="shared" si="82"/>
        <v>7952.1375000000007</v>
      </c>
      <c r="BI206" s="7">
        <f t="shared" si="83"/>
        <v>8541.6375000000007</v>
      </c>
      <c r="BJ206" s="7">
        <v>636.20000000000005</v>
      </c>
    </row>
    <row r="207" spans="1:62" x14ac:dyDescent="0.25">
      <c r="A207">
        <v>202</v>
      </c>
      <c r="B207" t="s">
        <v>462</v>
      </c>
      <c r="C207" t="s">
        <v>463</v>
      </c>
      <c r="D207" s="7" t="s">
        <v>88</v>
      </c>
      <c r="E207" s="7">
        <v>14</v>
      </c>
      <c r="F207" s="7">
        <v>0</v>
      </c>
      <c r="G207" s="7">
        <v>0</v>
      </c>
      <c r="H207" s="7">
        <v>502</v>
      </c>
      <c r="I207" s="7">
        <v>140</v>
      </c>
      <c r="J207" s="7">
        <v>2.35</v>
      </c>
      <c r="K207" s="7">
        <f t="shared" si="63"/>
        <v>147.46250000000001</v>
      </c>
      <c r="L207" s="7">
        <v>2.9833333333333329</v>
      </c>
      <c r="M207" s="7">
        <f t="shared" si="64"/>
        <v>187.20416666666665</v>
      </c>
      <c r="N207" s="7">
        <v>0</v>
      </c>
      <c r="O207" s="7">
        <f t="shared" si="65"/>
        <v>0</v>
      </c>
      <c r="P207" s="7">
        <v>0</v>
      </c>
      <c r="Q207" s="7">
        <f t="shared" si="66"/>
        <v>0</v>
      </c>
      <c r="R207" s="7">
        <v>0</v>
      </c>
      <c r="S207" s="7">
        <f t="shared" si="67"/>
        <v>0</v>
      </c>
      <c r="T207" s="7">
        <v>0</v>
      </c>
      <c r="U207" s="7">
        <f t="shared" si="68"/>
        <v>0</v>
      </c>
      <c r="V207" s="7">
        <v>0</v>
      </c>
      <c r="W207" s="7">
        <f t="shared" si="69"/>
        <v>0</v>
      </c>
      <c r="X207" s="7">
        <v>15.766666666666669</v>
      </c>
      <c r="Y207" s="7">
        <f t="shared" si="70"/>
        <v>989.35833333333346</v>
      </c>
      <c r="Z207" s="7">
        <v>0</v>
      </c>
      <c r="AA207" s="7">
        <f t="shared" si="71"/>
        <v>0</v>
      </c>
      <c r="AB207" s="7">
        <v>0</v>
      </c>
      <c r="AC207" s="7">
        <f t="shared" si="72"/>
        <v>0</v>
      </c>
      <c r="AD207" s="7">
        <v>0</v>
      </c>
      <c r="AE207" s="7">
        <f t="shared" si="73"/>
        <v>0</v>
      </c>
      <c r="AF207" s="7">
        <v>0</v>
      </c>
      <c r="AG207" s="7">
        <f t="shared" si="74"/>
        <v>0</v>
      </c>
      <c r="AH207" s="7">
        <v>8</v>
      </c>
      <c r="AI207" s="7">
        <f t="shared" si="75"/>
        <v>150.6</v>
      </c>
      <c r="AJ207" s="7">
        <v>0</v>
      </c>
      <c r="AK207" s="7">
        <f t="shared" si="76"/>
        <v>0</v>
      </c>
      <c r="AL207" s="7">
        <v>0</v>
      </c>
      <c r="AM207" s="7">
        <f t="shared" si="77"/>
        <v>0</v>
      </c>
      <c r="AN207" s="7">
        <v>0</v>
      </c>
      <c r="AO207" s="7">
        <f t="shared" si="78"/>
        <v>0</v>
      </c>
      <c r="AP207" s="7">
        <v>0</v>
      </c>
      <c r="AQ207" s="7">
        <f t="shared" si="79"/>
        <v>0</v>
      </c>
      <c r="AR207" s="7">
        <f t="shared" si="80"/>
        <v>7973.291666666667</v>
      </c>
      <c r="AS207" s="7">
        <v>0</v>
      </c>
      <c r="AT207" s="7">
        <v>0</v>
      </c>
      <c r="AU207" s="7">
        <f t="shared" si="81"/>
        <v>7973.291666666667</v>
      </c>
      <c r="AV207" s="7">
        <v>290.7</v>
      </c>
      <c r="AW207" s="7">
        <v>0</v>
      </c>
      <c r="AX207" s="7">
        <v>75</v>
      </c>
      <c r="AY207" s="7">
        <v>0</v>
      </c>
      <c r="AZ207" s="7">
        <v>599.88</v>
      </c>
      <c r="BA207" s="7">
        <v>0</v>
      </c>
      <c r="BB207" s="7">
        <v>0</v>
      </c>
      <c r="BC207" s="7">
        <v>0</v>
      </c>
      <c r="BD207" s="7">
        <v>0</v>
      </c>
      <c r="BE207" s="7">
        <v>0</v>
      </c>
      <c r="BF207" s="7">
        <v>0</v>
      </c>
      <c r="BG207" s="7">
        <f t="shared" si="82"/>
        <v>7007.711666666667</v>
      </c>
      <c r="BI207" s="7">
        <f t="shared" si="83"/>
        <v>7973.291666666667</v>
      </c>
      <c r="BJ207" s="7">
        <v>599.29999999999995</v>
      </c>
    </row>
    <row r="208" spans="1:62" x14ac:dyDescent="0.25">
      <c r="A208">
        <v>203</v>
      </c>
      <c r="B208" t="s">
        <v>464</v>
      </c>
      <c r="C208" t="s">
        <v>465</v>
      </c>
      <c r="D208" s="7" t="s">
        <v>128</v>
      </c>
      <c r="E208" s="7">
        <v>11</v>
      </c>
      <c r="F208" s="7">
        <v>0</v>
      </c>
      <c r="G208" s="7">
        <v>0</v>
      </c>
      <c r="H208" s="7">
        <v>502</v>
      </c>
      <c r="I208" s="7">
        <v>110</v>
      </c>
      <c r="J208" s="7">
        <v>0</v>
      </c>
      <c r="K208" s="7">
        <f t="shared" si="63"/>
        <v>0</v>
      </c>
      <c r="L208" s="7">
        <v>0</v>
      </c>
      <c r="M208" s="7">
        <f t="shared" si="64"/>
        <v>0</v>
      </c>
      <c r="N208" s="7">
        <v>0</v>
      </c>
      <c r="O208" s="7">
        <f t="shared" si="65"/>
        <v>0</v>
      </c>
      <c r="P208" s="7">
        <v>0</v>
      </c>
      <c r="Q208" s="7">
        <f t="shared" si="66"/>
        <v>0</v>
      </c>
      <c r="R208" s="7">
        <v>0</v>
      </c>
      <c r="S208" s="7">
        <f t="shared" si="67"/>
        <v>0</v>
      </c>
      <c r="T208" s="7">
        <v>0</v>
      </c>
      <c r="U208" s="7">
        <f t="shared" si="68"/>
        <v>0</v>
      </c>
      <c r="V208" s="7">
        <v>0</v>
      </c>
      <c r="W208" s="7">
        <f t="shared" si="69"/>
        <v>0</v>
      </c>
      <c r="X208" s="7">
        <v>8</v>
      </c>
      <c r="Y208" s="7">
        <f t="shared" si="70"/>
        <v>502</v>
      </c>
      <c r="Z208" s="7">
        <v>0</v>
      </c>
      <c r="AA208" s="7">
        <f t="shared" si="71"/>
        <v>0</v>
      </c>
      <c r="AB208" s="7">
        <v>0</v>
      </c>
      <c r="AC208" s="7">
        <f t="shared" si="72"/>
        <v>0</v>
      </c>
      <c r="AD208" s="7">
        <v>0</v>
      </c>
      <c r="AE208" s="7">
        <f t="shared" si="73"/>
        <v>0</v>
      </c>
      <c r="AF208" s="7">
        <v>0</v>
      </c>
      <c r="AG208" s="7">
        <f t="shared" si="74"/>
        <v>0</v>
      </c>
      <c r="AH208" s="7">
        <v>8</v>
      </c>
      <c r="AI208" s="7">
        <f t="shared" si="75"/>
        <v>150.6</v>
      </c>
      <c r="AJ208" s="7">
        <v>0</v>
      </c>
      <c r="AK208" s="7">
        <f t="shared" si="76"/>
        <v>0</v>
      </c>
      <c r="AL208" s="7">
        <v>0</v>
      </c>
      <c r="AM208" s="7">
        <f t="shared" si="77"/>
        <v>0</v>
      </c>
      <c r="AN208" s="7">
        <v>0</v>
      </c>
      <c r="AO208" s="7">
        <f t="shared" si="78"/>
        <v>0</v>
      </c>
      <c r="AP208" s="7">
        <v>0</v>
      </c>
      <c r="AQ208" s="7">
        <f t="shared" si="79"/>
        <v>0</v>
      </c>
      <c r="AR208" s="7">
        <f t="shared" si="80"/>
        <v>6284.6</v>
      </c>
      <c r="AS208" s="7">
        <v>0</v>
      </c>
      <c r="AT208" s="7">
        <v>0</v>
      </c>
      <c r="AU208" s="7">
        <f t="shared" si="81"/>
        <v>6284.6</v>
      </c>
      <c r="AV208" s="7">
        <v>236.2</v>
      </c>
      <c r="AW208" s="7">
        <v>0</v>
      </c>
      <c r="AX208" s="7">
        <v>62.5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0</v>
      </c>
      <c r="BE208" s="7">
        <v>0</v>
      </c>
      <c r="BF208" s="7">
        <v>0</v>
      </c>
      <c r="BG208" s="7">
        <f t="shared" si="82"/>
        <v>5985.9000000000005</v>
      </c>
      <c r="BI208" s="7">
        <f t="shared" si="83"/>
        <v>6284.6</v>
      </c>
      <c r="BJ208" s="7">
        <v>488.8</v>
      </c>
    </row>
    <row r="209" spans="1:62" x14ac:dyDescent="0.25">
      <c r="A209">
        <v>204</v>
      </c>
      <c r="B209" t="s">
        <v>466</v>
      </c>
      <c r="C209" t="s">
        <v>467</v>
      </c>
      <c r="D209" s="7" t="s">
        <v>349</v>
      </c>
      <c r="E209" s="7">
        <v>14</v>
      </c>
      <c r="F209" s="7">
        <v>0</v>
      </c>
      <c r="G209" s="7">
        <v>0</v>
      </c>
      <c r="H209" s="7">
        <v>502</v>
      </c>
      <c r="I209" s="7">
        <v>140</v>
      </c>
      <c r="J209" s="7">
        <v>0.16666666666666671</v>
      </c>
      <c r="K209" s="7">
        <f t="shared" si="63"/>
        <v>10.458333333333336</v>
      </c>
      <c r="L209" s="7">
        <v>0</v>
      </c>
      <c r="M209" s="7">
        <f t="shared" si="64"/>
        <v>0</v>
      </c>
      <c r="N209" s="7">
        <v>0</v>
      </c>
      <c r="O209" s="7">
        <f t="shared" si="65"/>
        <v>0</v>
      </c>
      <c r="P209" s="7">
        <v>12.28333333333333</v>
      </c>
      <c r="Q209" s="7">
        <f t="shared" si="66"/>
        <v>963.47395833333303</v>
      </c>
      <c r="R209" s="7">
        <v>0</v>
      </c>
      <c r="S209" s="7">
        <f t="shared" si="67"/>
        <v>0</v>
      </c>
      <c r="T209" s="7">
        <v>8.3333333333333329E-2</v>
      </c>
      <c r="U209" s="7">
        <f t="shared" si="68"/>
        <v>0.5229166666666667</v>
      </c>
      <c r="V209" s="7">
        <v>0</v>
      </c>
      <c r="W209" s="7">
        <f t="shared" si="69"/>
        <v>0</v>
      </c>
      <c r="X209" s="7">
        <v>8</v>
      </c>
      <c r="Y209" s="7">
        <f t="shared" si="70"/>
        <v>502</v>
      </c>
      <c r="Z209" s="7">
        <v>0</v>
      </c>
      <c r="AA209" s="7">
        <f t="shared" si="71"/>
        <v>0</v>
      </c>
      <c r="AB209" s="7">
        <v>0</v>
      </c>
      <c r="AC209" s="7">
        <f t="shared" si="72"/>
        <v>0</v>
      </c>
      <c r="AD209" s="7">
        <v>0</v>
      </c>
      <c r="AE209" s="7">
        <f t="shared" si="73"/>
        <v>0</v>
      </c>
      <c r="AF209" s="7">
        <v>0</v>
      </c>
      <c r="AG209" s="7">
        <f t="shared" si="74"/>
        <v>0</v>
      </c>
      <c r="AH209" s="7">
        <v>8</v>
      </c>
      <c r="AI209" s="7">
        <f t="shared" si="75"/>
        <v>150.6</v>
      </c>
      <c r="AJ209" s="7">
        <v>0</v>
      </c>
      <c r="AK209" s="7">
        <f t="shared" si="76"/>
        <v>0</v>
      </c>
      <c r="AL209" s="7">
        <v>0</v>
      </c>
      <c r="AM209" s="7">
        <f t="shared" si="77"/>
        <v>0</v>
      </c>
      <c r="AN209" s="7">
        <v>0</v>
      </c>
      <c r="AO209" s="7">
        <f t="shared" si="78"/>
        <v>0</v>
      </c>
      <c r="AP209" s="7">
        <v>0</v>
      </c>
      <c r="AQ209" s="7">
        <f t="shared" si="79"/>
        <v>0</v>
      </c>
      <c r="AR209" s="7">
        <f t="shared" si="80"/>
        <v>8774.1385416666672</v>
      </c>
      <c r="AS209" s="7">
        <v>0</v>
      </c>
      <c r="AT209" s="7">
        <v>0</v>
      </c>
      <c r="AU209" s="7">
        <f t="shared" si="81"/>
        <v>8774.1385416666672</v>
      </c>
      <c r="AV209" s="7">
        <v>327</v>
      </c>
      <c r="AW209" s="7">
        <v>0</v>
      </c>
      <c r="AX209" s="7">
        <v>100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175</v>
      </c>
      <c r="BG209" s="7">
        <f t="shared" si="82"/>
        <v>8172.1385416666672</v>
      </c>
      <c r="BI209" s="7">
        <f t="shared" si="83"/>
        <v>8774.1385416666672</v>
      </c>
      <c r="BJ209" s="7">
        <v>709.8</v>
      </c>
    </row>
    <row r="210" spans="1:62" x14ac:dyDescent="0.25">
      <c r="A210">
        <v>205</v>
      </c>
      <c r="B210" t="s">
        <v>468</v>
      </c>
      <c r="C210" t="s">
        <v>344</v>
      </c>
      <c r="D210" s="7" t="s">
        <v>102</v>
      </c>
      <c r="E210" s="7">
        <v>9</v>
      </c>
      <c r="F210" s="7">
        <v>3</v>
      </c>
      <c r="G210" s="7">
        <v>1536</v>
      </c>
      <c r="H210" s="7">
        <v>502</v>
      </c>
      <c r="I210" s="7">
        <v>90</v>
      </c>
      <c r="J210" s="7">
        <v>0</v>
      </c>
      <c r="K210" s="7">
        <f t="shared" si="63"/>
        <v>0</v>
      </c>
      <c r="L210" s="7">
        <v>0</v>
      </c>
      <c r="M210" s="7">
        <f t="shared" si="64"/>
        <v>0</v>
      </c>
      <c r="N210" s="7">
        <v>0</v>
      </c>
      <c r="O210" s="7">
        <f t="shared" si="65"/>
        <v>0</v>
      </c>
      <c r="P210" s="7">
        <v>0</v>
      </c>
      <c r="Q210" s="7">
        <f t="shared" si="66"/>
        <v>0</v>
      </c>
      <c r="R210" s="7">
        <v>0</v>
      </c>
      <c r="S210" s="7">
        <f t="shared" si="67"/>
        <v>0</v>
      </c>
      <c r="T210" s="7">
        <v>0</v>
      </c>
      <c r="U210" s="7">
        <f t="shared" si="68"/>
        <v>0</v>
      </c>
      <c r="V210" s="7">
        <v>0</v>
      </c>
      <c r="W210" s="7">
        <f t="shared" si="69"/>
        <v>0</v>
      </c>
      <c r="X210" s="7">
        <v>8</v>
      </c>
      <c r="Y210" s="7">
        <f t="shared" si="70"/>
        <v>502</v>
      </c>
      <c r="Z210" s="7">
        <v>0</v>
      </c>
      <c r="AA210" s="7">
        <f t="shared" si="71"/>
        <v>0</v>
      </c>
      <c r="AB210" s="7">
        <v>0</v>
      </c>
      <c r="AC210" s="7">
        <f t="shared" si="72"/>
        <v>0</v>
      </c>
      <c r="AD210" s="7">
        <v>0</v>
      </c>
      <c r="AE210" s="7">
        <f t="shared" si="73"/>
        <v>0</v>
      </c>
      <c r="AF210" s="7">
        <v>0</v>
      </c>
      <c r="AG210" s="7">
        <f t="shared" si="74"/>
        <v>0</v>
      </c>
      <c r="AH210" s="7">
        <v>0</v>
      </c>
      <c r="AI210" s="7">
        <f t="shared" si="75"/>
        <v>0</v>
      </c>
      <c r="AJ210" s="7">
        <v>0</v>
      </c>
      <c r="AK210" s="7">
        <f t="shared" si="76"/>
        <v>0</v>
      </c>
      <c r="AL210" s="7">
        <v>0</v>
      </c>
      <c r="AM210" s="7">
        <f t="shared" si="77"/>
        <v>0</v>
      </c>
      <c r="AN210" s="7">
        <v>0</v>
      </c>
      <c r="AO210" s="7">
        <f t="shared" si="78"/>
        <v>0</v>
      </c>
      <c r="AP210" s="7">
        <v>0</v>
      </c>
      <c r="AQ210" s="7">
        <f t="shared" si="79"/>
        <v>0</v>
      </c>
      <c r="AR210" s="7">
        <f t="shared" si="80"/>
        <v>6646</v>
      </c>
      <c r="AS210" s="7">
        <v>0</v>
      </c>
      <c r="AT210" s="7">
        <v>0</v>
      </c>
      <c r="AU210" s="7">
        <f t="shared" si="81"/>
        <v>6646</v>
      </c>
      <c r="AV210" s="7">
        <v>254.3</v>
      </c>
      <c r="AW210" s="7">
        <v>0</v>
      </c>
      <c r="AX210" s="7">
        <v>62.5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  <c r="BG210" s="7">
        <f t="shared" si="82"/>
        <v>6329.2</v>
      </c>
      <c r="BI210" s="7">
        <f t="shared" si="83"/>
        <v>6646</v>
      </c>
      <c r="BJ210" s="7">
        <v>488.8</v>
      </c>
    </row>
    <row r="211" spans="1:62" x14ac:dyDescent="0.25">
      <c r="A211">
        <v>206</v>
      </c>
      <c r="B211" t="s">
        <v>469</v>
      </c>
      <c r="C211" t="s">
        <v>470</v>
      </c>
      <c r="D211" s="7" t="s">
        <v>199</v>
      </c>
      <c r="E211" s="7">
        <v>11.5</v>
      </c>
      <c r="F211" s="7">
        <v>0</v>
      </c>
      <c r="G211" s="7">
        <v>0</v>
      </c>
      <c r="H211" s="7">
        <v>502</v>
      </c>
      <c r="I211" s="7">
        <v>115</v>
      </c>
      <c r="J211" s="7">
        <v>1.783333333333333</v>
      </c>
      <c r="K211" s="7">
        <f t="shared" si="63"/>
        <v>111.90416666666664</v>
      </c>
      <c r="L211" s="7">
        <v>1.3833333333333331</v>
      </c>
      <c r="M211" s="7">
        <f t="shared" si="64"/>
        <v>86.804166666666646</v>
      </c>
      <c r="N211" s="7">
        <v>0</v>
      </c>
      <c r="O211" s="7">
        <f t="shared" si="65"/>
        <v>0</v>
      </c>
      <c r="P211" s="7">
        <v>0</v>
      </c>
      <c r="Q211" s="7">
        <f t="shared" si="66"/>
        <v>0</v>
      </c>
      <c r="R211" s="7">
        <v>0</v>
      </c>
      <c r="S211" s="7">
        <f t="shared" si="67"/>
        <v>0</v>
      </c>
      <c r="T211" s="7">
        <v>0</v>
      </c>
      <c r="U211" s="7">
        <f t="shared" si="68"/>
        <v>0</v>
      </c>
      <c r="V211" s="7">
        <v>0</v>
      </c>
      <c r="W211" s="7">
        <f t="shared" si="69"/>
        <v>0</v>
      </c>
      <c r="X211" s="7">
        <v>14.96666666666667</v>
      </c>
      <c r="Y211" s="7">
        <f t="shared" si="70"/>
        <v>939.15833333333353</v>
      </c>
      <c r="Z211" s="7">
        <v>0</v>
      </c>
      <c r="AA211" s="7">
        <f t="shared" si="71"/>
        <v>0</v>
      </c>
      <c r="AB211" s="7">
        <v>0</v>
      </c>
      <c r="AC211" s="7">
        <f t="shared" si="72"/>
        <v>0</v>
      </c>
      <c r="AD211" s="7">
        <v>0</v>
      </c>
      <c r="AE211" s="7">
        <f t="shared" si="73"/>
        <v>0</v>
      </c>
      <c r="AF211" s="7">
        <v>0</v>
      </c>
      <c r="AG211" s="7">
        <f t="shared" si="74"/>
        <v>0</v>
      </c>
      <c r="AH211" s="7">
        <v>7.5166666666666666</v>
      </c>
      <c r="AI211" s="7">
        <f t="shared" si="75"/>
        <v>141.50125</v>
      </c>
      <c r="AJ211" s="7">
        <v>0</v>
      </c>
      <c r="AK211" s="7">
        <f t="shared" si="76"/>
        <v>0</v>
      </c>
      <c r="AL211" s="7">
        <v>0</v>
      </c>
      <c r="AM211" s="7">
        <f t="shared" si="77"/>
        <v>0</v>
      </c>
      <c r="AN211" s="7">
        <v>0</v>
      </c>
      <c r="AO211" s="7">
        <f t="shared" si="78"/>
        <v>0</v>
      </c>
      <c r="AP211" s="7">
        <v>0</v>
      </c>
      <c r="AQ211" s="7">
        <f t="shared" si="79"/>
        <v>0</v>
      </c>
      <c r="AR211" s="7">
        <f t="shared" si="80"/>
        <v>6769.951250000001</v>
      </c>
      <c r="AS211" s="7">
        <v>0</v>
      </c>
      <c r="AT211" s="7">
        <v>0</v>
      </c>
      <c r="AU211" s="7">
        <f t="shared" si="81"/>
        <v>6769.951250000001</v>
      </c>
      <c r="AV211" s="7">
        <v>254.3</v>
      </c>
      <c r="AW211" s="7">
        <v>0</v>
      </c>
      <c r="AX211" s="7">
        <v>62.5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</v>
      </c>
      <c r="BF211" s="7">
        <v>0</v>
      </c>
      <c r="BG211" s="7">
        <f t="shared" si="82"/>
        <v>6453.1512500000008</v>
      </c>
      <c r="BI211" s="7">
        <f t="shared" si="83"/>
        <v>6769.951250000001</v>
      </c>
      <c r="BJ211" s="7">
        <v>525.70000000000005</v>
      </c>
    </row>
    <row r="212" spans="1:62" x14ac:dyDescent="0.25">
      <c r="A212">
        <v>207</v>
      </c>
      <c r="B212" t="s">
        <v>471</v>
      </c>
      <c r="C212" t="s">
        <v>93</v>
      </c>
      <c r="D212" s="7" t="s">
        <v>193</v>
      </c>
      <c r="E212" s="7">
        <v>13.5</v>
      </c>
      <c r="F212" s="7">
        <v>0</v>
      </c>
      <c r="G212" s="7">
        <v>0</v>
      </c>
      <c r="H212" s="7">
        <v>502</v>
      </c>
      <c r="I212" s="7">
        <v>135</v>
      </c>
      <c r="J212" s="7">
        <v>0</v>
      </c>
      <c r="K212" s="7">
        <f t="shared" si="63"/>
        <v>0</v>
      </c>
      <c r="L212" s="7">
        <v>0</v>
      </c>
      <c r="M212" s="7">
        <f t="shared" si="64"/>
        <v>0</v>
      </c>
      <c r="N212" s="7">
        <v>0</v>
      </c>
      <c r="O212" s="7">
        <f t="shared" si="65"/>
        <v>0</v>
      </c>
      <c r="P212" s="7">
        <v>0</v>
      </c>
      <c r="Q212" s="7">
        <f t="shared" si="66"/>
        <v>0</v>
      </c>
      <c r="R212" s="7">
        <v>0</v>
      </c>
      <c r="S212" s="7">
        <f t="shared" si="67"/>
        <v>0</v>
      </c>
      <c r="T212" s="7">
        <v>0</v>
      </c>
      <c r="U212" s="7">
        <f t="shared" si="68"/>
        <v>0</v>
      </c>
      <c r="V212" s="7">
        <v>0</v>
      </c>
      <c r="W212" s="7">
        <f t="shared" si="69"/>
        <v>0</v>
      </c>
      <c r="X212" s="7">
        <v>16</v>
      </c>
      <c r="Y212" s="7">
        <f t="shared" si="70"/>
        <v>1004</v>
      </c>
      <c r="Z212" s="7">
        <v>2</v>
      </c>
      <c r="AA212" s="7">
        <f t="shared" si="71"/>
        <v>326.3</v>
      </c>
      <c r="AB212" s="7">
        <v>0</v>
      </c>
      <c r="AC212" s="7">
        <f t="shared" si="72"/>
        <v>0</v>
      </c>
      <c r="AD212" s="7">
        <v>0</v>
      </c>
      <c r="AE212" s="7">
        <f t="shared" si="73"/>
        <v>0</v>
      </c>
      <c r="AF212" s="7">
        <v>0</v>
      </c>
      <c r="AG212" s="7">
        <f t="shared" si="74"/>
        <v>0</v>
      </c>
      <c r="AH212" s="7">
        <v>8</v>
      </c>
      <c r="AI212" s="7">
        <f t="shared" si="75"/>
        <v>150.6</v>
      </c>
      <c r="AJ212" s="7">
        <v>0</v>
      </c>
      <c r="AK212" s="7">
        <f t="shared" si="76"/>
        <v>0</v>
      </c>
      <c r="AL212" s="7">
        <v>0</v>
      </c>
      <c r="AM212" s="7">
        <f t="shared" si="77"/>
        <v>0</v>
      </c>
      <c r="AN212" s="7">
        <v>0</v>
      </c>
      <c r="AO212" s="7">
        <f t="shared" si="78"/>
        <v>0</v>
      </c>
      <c r="AP212" s="7">
        <v>0</v>
      </c>
      <c r="AQ212" s="7">
        <f t="shared" si="79"/>
        <v>0</v>
      </c>
      <c r="AR212" s="7">
        <f t="shared" si="80"/>
        <v>8392.9</v>
      </c>
      <c r="AS212" s="7">
        <v>0</v>
      </c>
      <c r="AT212" s="7">
        <v>0</v>
      </c>
      <c r="AU212" s="7">
        <f t="shared" si="81"/>
        <v>8392.9</v>
      </c>
      <c r="AV212" s="7">
        <v>308.8</v>
      </c>
      <c r="AW212" s="7">
        <v>0</v>
      </c>
      <c r="AX212" s="7">
        <v>75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0</v>
      </c>
      <c r="BE212" s="7">
        <v>0</v>
      </c>
      <c r="BF212" s="7">
        <v>0</v>
      </c>
      <c r="BG212" s="7">
        <f t="shared" si="82"/>
        <v>8009.0999999999995</v>
      </c>
      <c r="BI212" s="7">
        <f t="shared" si="83"/>
        <v>8392.9</v>
      </c>
      <c r="BJ212" s="7">
        <v>636.20000000000005</v>
      </c>
    </row>
    <row r="213" spans="1:62" x14ac:dyDescent="0.25">
      <c r="A213">
        <v>208</v>
      </c>
      <c r="B213" t="s">
        <v>472</v>
      </c>
      <c r="C213" t="s">
        <v>473</v>
      </c>
      <c r="D213" s="7" t="s">
        <v>167</v>
      </c>
      <c r="E213" s="7">
        <v>14</v>
      </c>
      <c r="F213" s="7">
        <v>0</v>
      </c>
      <c r="G213" s="7">
        <v>0</v>
      </c>
      <c r="H213" s="7">
        <v>502</v>
      </c>
      <c r="I213" s="7">
        <v>140</v>
      </c>
      <c r="J213" s="7">
        <v>0</v>
      </c>
      <c r="K213" s="7">
        <f t="shared" si="63"/>
        <v>0</v>
      </c>
      <c r="L213" s="7">
        <v>0</v>
      </c>
      <c r="M213" s="7">
        <f t="shared" si="64"/>
        <v>0</v>
      </c>
      <c r="N213" s="7">
        <v>0</v>
      </c>
      <c r="O213" s="7">
        <f t="shared" si="65"/>
        <v>0</v>
      </c>
      <c r="P213" s="7">
        <v>0</v>
      </c>
      <c r="Q213" s="7">
        <f t="shared" si="66"/>
        <v>0</v>
      </c>
      <c r="R213" s="7">
        <v>0</v>
      </c>
      <c r="S213" s="7">
        <f t="shared" si="67"/>
        <v>0</v>
      </c>
      <c r="T213" s="7">
        <v>0</v>
      </c>
      <c r="U213" s="7">
        <f t="shared" si="68"/>
        <v>0</v>
      </c>
      <c r="V213" s="7">
        <v>0</v>
      </c>
      <c r="W213" s="7">
        <f t="shared" si="69"/>
        <v>0</v>
      </c>
      <c r="X213" s="7">
        <v>16</v>
      </c>
      <c r="Y213" s="7">
        <f t="shared" si="70"/>
        <v>1004</v>
      </c>
      <c r="Z213" s="7">
        <v>0</v>
      </c>
      <c r="AA213" s="7">
        <f t="shared" si="71"/>
        <v>0</v>
      </c>
      <c r="AB213" s="7">
        <v>0</v>
      </c>
      <c r="AC213" s="7">
        <f t="shared" si="72"/>
        <v>0</v>
      </c>
      <c r="AD213" s="7">
        <v>0</v>
      </c>
      <c r="AE213" s="7">
        <f t="shared" si="73"/>
        <v>0</v>
      </c>
      <c r="AF213" s="7">
        <v>0</v>
      </c>
      <c r="AG213" s="7">
        <f t="shared" si="74"/>
        <v>0</v>
      </c>
      <c r="AH213" s="7">
        <v>8</v>
      </c>
      <c r="AI213" s="7">
        <f t="shared" si="75"/>
        <v>150.6</v>
      </c>
      <c r="AJ213" s="7">
        <v>0</v>
      </c>
      <c r="AK213" s="7">
        <f t="shared" si="76"/>
        <v>0</v>
      </c>
      <c r="AL213" s="7">
        <v>0</v>
      </c>
      <c r="AM213" s="7">
        <f t="shared" si="77"/>
        <v>0</v>
      </c>
      <c r="AN213" s="7">
        <v>0</v>
      </c>
      <c r="AO213" s="7">
        <f t="shared" si="78"/>
        <v>0</v>
      </c>
      <c r="AP213" s="7">
        <v>0</v>
      </c>
      <c r="AQ213" s="7">
        <f t="shared" si="79"/>
        <v>0</v>
      </c>
      <c r="AR213" s="7">
        <f t="shared" si="80"/>
        <v>8322.6</v>
      </c>
      <c r="AS213" s="7">
        <v>0</v>
      </c>
      <c r="AT213" s="7">
        <v>0</v>
      </c>
      <c r="AU213" s="7">
        <f t="shared" si="81"/>
        <v>8322.6</v>
      </c>
      <c r="AV213" s="7">
        <v>308.8</v>
      </c>
      <c r="AW213" s="7">
        <v>0</v>
      </c>
      <c r="AX213" s="7">
        <v>87.5</v>
      </c>
      <c r="AY213" s="7">
        <v>0</v>
      </c>
      <c r="AZ213" s="7">
        <v>599.89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f t="shared" si="82"/>
        <v>7326.41</v>
      </c>
      <c r="BI213" s="7">
        <f t="shared" si="83"/>
        <v>8322.6</v>
      </c>
      <c r="BJ213" s="7">
        <v>636.20000000000005</v>
      </c>
    </row>
    <row r="214" spans="1:62" x14ac:dyDescent="0.25">
      <c r="A214">
        <v>209</v>
      </c>
      <c r="B214" t="s">
        <v>474</v>
      </c>
      <c r="C214" t="s">
        <v>93</v>
      </c>
      <c r="D214" s="7" t="s">
        <v>94</v>
      </c>
      <c r="E214" s="7">
        <v>14</v>
      </c>
      <c r="F214" s="7">
        <v>0</v>
      </c>
      <c r="G214" s="7">
        <v>0</v>
      </c>
      <c r="H214" s="7">
        <v>502</v>
      </c>
      <c r="I214" s="7">
        <v>140</v>
      </c>
      <c r="J214" s="7">
        <v>1.1833333333333329</v>
      </c>
      <c r="K214" s="7">
        <f t="shared" si="63"/>
        <v>74.254166666666634</v>
      </c>
      <c r="L214" s="7">
        <v>0</v>
      </c>
      <c r="M214" s="7">
        <f t="shared" si="64"/>
        <v>0</v>
      </c>
      <c r="N214" s="7">
        <v>0</v>
      </c>
      <c r="O214" s="7">
        <f t="shared" si="65"/>
        <v>0</v>
      </c>
      <c r="P214" s="7">
        <v>0</v>
      </c>
      <c r="Q214" s="7">
        <f t="shared" si="66"/>
        <v>0</v>
      </c>
      <c r="R214" s="7">
        <v>0</v>
      </c>
      <c r="S214" s="7">
        <f t="shared" si="67"/>
        <v>0</v>
      </c>
      <c r="T214" s="7">
        <v>0</v>
      </c>
      <c r="U214" s="7">
        <f t="shared" si="68"/>
        <v>0</v>
      </c>
      <c r="V214" s="7">
        <v>0</v>
      </c>
      <c r="W214" s="7">
        <f t="shared" si="69"/>
        <v>0</v>
      </c>
      <c r="X214" s="7">
        <v>15.16666666666667</v>
      </c>
      <c r="Y214" s="7">
        <f t="shared" si="70"/>
        <v>951.70833333333348</v>
      </c>
      <c r="Z214" s="7">
        <v>0</v>
      </c>
      <c r="AA214" s="7">
        <f t="shared" si="71"/>
        <v>0</v>
      </c>
      <c r="AB214" s="7">
        <v>0</v>
      </c>
      <c r="AC214" s="7">
        <f t="shared" si="72"/>
        <v>0</v>
      </c>
      <c r="AD214" s="7">
        <v>0</v>
      </c>
      <c r="AE214" s="7">
        <f t="shared" si="73"/>
        <v>0</v>
      </c>
      <c r="AF214" s="7">
        <v>0</v>
      </c>
      <c r="AG214" s="7">
        <f t="shared" si="74"/>
        <v>0</v>
      </c>
      <c r="AH214" s="7">
        <v>8</v>
      </c>
      <c r="AI214" s="7">
        <f t="shared" si="75"/>
        <v>150.6</v>
      </c>
      <c r="AJ214" s="7">
        <v>0</v>
      </c>
      <c r="AK214" s="7">
        <f t="shared" si="76"/>
        <v>0</v>
      </c>
      <c r="AL214" s="7">
        <v>0</v>
      </c>
      <c r="AM214" s="7">
        <f t="shared" si="77"/>
        <v>0</v>
      </c>
      <c r="AN214" s="7">
        <v>0</v>
      </c>
      <c r="AO214" s="7">
        <f t="shared" si="78"/>
        <v>0</v>
      </c>
      <c r="AP214" s="7">
        <v>0</v>
      </c>
      <c r="AQ214" s="7">
        <f t="shared" si="79"/>
        <v>0</v>
      </c>
      <c r="AR214" s="7">
        <f t="shared" si="80"/>
        <v>8196.0541666666668</v>
      </c>
      <c r="AS214" s="7">
        <v>0</v>
      </c>
      <c r="AT214" s="7">
        <v>0</v>
      </c>
      <c r="AU214" s="7">
        <f t="shared" si="81"/>
        <v>8196.0541666666668</v>
      </c>
      <c r="AV214" s="7">
        <v>308.8</v>
      </c>
      <c r="AW214" s="7">
        <v>0</v>
      </c>
      <c r="AX214" s="7">
        <v>75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>
        <v>0</v>
      </c>
      <c r="BF214" s="7">
        <v>175</v>
      </c>
      <c r="BG214" s="7">
        <f t="shared" si="82"/>
        <v>7637.2541666666666</v>
      </c>
      <c r="BI214" s="7">
        <f t="shared" si="83"/>
        <v>8196.0541666666668</v>
      </c>
      <c r="BJ214" s="7">
        <v>599.29999999999995</v>
      </c>
    </row>
    <row r="215" spans="1:62" x14ac:dyDescent="0.25">
      <c r="A215">
        <v>210</v>
      </c>
      <c r="B215" t="s">
        <v>475</v>
      </c>
      <c r="C215" t="s">
        <v>476</v>
      </c>
      <c r="D215" s="7" t="s">
        <v>85</v>
      </c>
      <c r="E215" s="7">
        <v>13</v>
      </c>
      <c r="F215" s="7">
        <v>0</v>
      </c>
      <c r="G215" s="7">
        <v>0</v>
      </c>
      <c r="H215" s="7">
        <v>502</v>
      </c>
      <c r="I215" s="7">
        <v>130</v>
      </c>
      <c r="J215" s="7">
        <v>1.2</v>
      </c>
      <c r="K215" s="7">
        <f t="shared" si="63"/>
        <v>75.3</v>
      </c>
      <c r="L215" s="7">
        <v>0</v>
      </c>
      <c r="M215" s="7">
        <f t="shared" si="64"/>
        <v>0</v>
      </c>
      <c r="N215" s="7">
        <v>0</v>
      </c>
      <c r="O215" s="7">
        <f t="shared" si="65"/>
        <v>0</v>
      </c>
      <c r="P215" s="7">
        <v>0</v>
      </c>
      <c r="Q215" s="7">
        <f t="shared" si="66"/>
        <v>0</v>
      </c>
      <c r="R215" s="7">
        <v>0</v>
      </c>
      <c r="S215" s="7">
        <f t="shared" si="67"/>
        <v>0</v>
      </c>
      <c r="T215" s="7">
        <v>0</v>
      </c>
      <c r="U215" s="7">
        <f t="shared" si="68"/>
        <v>0</v>
      </c>
      <c r="V215" s="7">
        <v>0</v>
      </c>
      <c r="W215" s="7">
        <f t="shared" si="69"/>
        <v>0</v>
      </c>
      <c r="X215" s="7">
        <v>16</v>
      </c>
      <c r="Y215" s="7">
        <f t="shared" si="70"/>
        <v>1004</v>
      </c>
      <c r="Z215" s="7">
        <v>0</v>
      </c>
      <c r="AA215" s="7">
        <f t="shared" si="71"/>
        <v>0</v>
      </c>
      <c r="AB215" s="7">
        <v>0</v>
      </c>
      <c r="AC215" s="7">
        <f t="shared" si="72"/>
        <v>0</v>
      </c>
      <c r="AD215" s="7">
        <v>0</v>
      </c>
      <c r="AE215" s="7">
        <f t="shared" si="73"/>
        <v>0</v>
      </c>
      <c r="AF215" s="7">
        <v>0</v>
      </c>
      <c r="AG215" s="7">
        <f t="shared" si="74"/>
        <v>0</v>
      </c>
      <c r="AH215" s="7">
        <v>0</v>
      </c>
      <c r="AI215" s="7">
        <f t="shared" si="75"/>
        <v>0</v>
      </c>
      <c r="AJ215" s="7">
        <v>0</v>
      </c>
      <c r="AK215" s="7">
        <f t="shared" si="76"/>
        <v>0</v>
      </c>
      <c r="AL215" s="7">
        <v>0</v>
      </c>
      <c r="AM215" s="7">
        <f t="shared" si="77"/>
        <v>0</v>
      </c>
      <c r="AN215" s="7">
        <v>0</v>
      </c>
      <c r="AO215" s="7">
        <f t="shared" si="78"/>
        <v>0</v>
      </c>
      <c r="AP215" s="7">
        <v>0</v>
      </c>
      <c r="AQ215" s="7">
        <f t="shared" si="79"/>
        <v>0</v>
      </c>
      <c r="AR215" s="7">
        <f t="shared" si="80"/>
        <v>7584.7</v>
      </c>
      <c r="AS215" s="7">
        <v>0</v>
      </c>
      <c r="AT215" s="7">
        <v>0</v>
      </c>
      <c r="AU215" s="7">
        <f t="shared" si="81"/>
        <v>7584.7</v>
      </c>
      <c r="AV215" s="7">
        <v>272.5</v>
      </c>
      <c r="AW215" s="7">
        <v>0</v>
      </c>
      <c r="AX215" s="7">
        <v>75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0</v>
      </c>
      <c r="BE215" s="7">
        <v>0</v>
      </c>
      <c r="BF215" s="7">
        <v>0</v>
      </c>
      <c r="BG215" s="7">
        <f t="shared" si="82"/>
        <v>7237.2</v>
      </c>
      <c r="BI215" s="7">
        <f t="shared" si="83"/>
        <v>7584.7</v>
      </c>
      <c r="BJ215" s="7">
        <v>562.5</v>
      </c>
    </row>
    <row r="216" spans="1:62" x14ac:dyDescent="0.25">
      <c r="A216">
        <v>211</v>
      </c>
      <c r="B216" t="s">
        <v>477</v>
      </c>
      <c r="C216" t="s">
        <v>478</v>
      </c>
      <c r="D216" s="7" t="s">
        <v>362</v>
      </c>
      <c r="E216" s="7">
        <v>14</v>
      </c>
      <c r="F216" s="7">
        <v>0</v>
      </c>
      <c r="G216" s="7">
        <v>0</v>
      </c>
      <c r="H216" s="7">
        <v>502</v>
      </c>
      <c r="I216" s="7">
        <v>140</v>
      </c>
      <c r="J216" s="7">
        <v>0</v>
      </c>
      <c r="K216" s="7">
        <f t="shared" si="63"/>
        <v>0</v>
      </c>
      <c r="L216" s="7">
        <v>0</v>
      </c>
      <c r="M216" s="7">
        <f t="shared" si="64"/>
        <v>0</v>
      </c>
      <c r="N216" s="7">
        <v>0</v>
      </c>
      <c r="O216" s="7">
        <f t="shared" si="65"/>
        <v>0</v>
      </c>
      <c r="P216" s="7">
        <v>13</v>
      </c>
      <c r="Q216" s="7">
        <f t="shared" si="66"/>
        <v>1019.6875</v>
      </c>
      <c r="R216" s="7">
        <v>0</v>
      </c>
      <c r="S216" s="7">
        <f t="shared" si="67"/>
        <v>0</v>
      </c>
      <c r="T216" s="7">
        <v>0</v>
      </c>
      <c r="U216" s="7">
        <f t="shared" si="68"/>
        <v>0</v>
      </c>
      <c r="V216" s="7">
        <v>0</v>
      </c>
      <c r="W216" s="7">
        <f t="shared" si="69"/>
        <v>0</v>
      </c>
      <c r="X216" s="7">
        <v>16</v>
      </c>
      <c r="Y216" s="7">
        <f t="shared" si="70"/>
        <v>1004</v>
      </c>
      <c r="Z216" s="7">
        <v>3</v>
      </c>
      <c r="AA216" s="7">
        <f t="shared" si="71"/>
        <v>489.45000000000005</v>
      </c>
      <c r="AB216" s="7">
        <v>0</v>
      </c>
      <c r="AC216" s="7">
        <f t="shared" si="72"/>
        <v>0</v>
      </c>
      <c r="AD216" s="7">
        <v>0</v>
      </c>
      <c r="AE216" s="7">
        <f t="shared" si="73"/>
        <v>0</v>
      </c>
      <c r="AF216" s="7">
        <v>0</v>
      </c>
      <c r="AG216" s="7">
        <f t="shared" si="74"/>
        <v>0</v>
      </c>
      <c r="AH216" s="7">
        <v>8</v>
      </c>
      <c r="AI216" s="7">
        <f t="shared" si="75"/>
        <v>150.6</v>
      </c>
      <c r="AJ216" s="7">
        <v>0</v>
      </c>
      <c r="AK216" s="7">
        <f t="shared" si="76"/>
        <v>0</v>
      </c>
      <c r="AL216" s="7">
        <v>0</v>
      </c>
      <c r="AM216" s="7">
        <f t="shared" si="77"/>
        <v>0</v>
      </c>
      <c r="AN216" s="7">
        <v>0</v>
      </c>
      <c r="AO216" s="7">
        <f t="shared" si="78"/>
        <v>0</v>
      </c>
      <c r="AP216" s="7">
        <v>0</v>
      </c>
      <c r="AQ216" s="7">
        <f t="shared" si="79"/>
        <v>0</v>
      </c>
      <c r="AR216" s="7">
        <f t="shared" si="80"/>
        <v>9831.7375000000011</v>
      </c>
      <c r="AS216" s="7">
        <v>0</v>
      </c>
      <c r="AT216" s="7">
        <v>0</v>
      </c>
      <c r="AU216" s="7">
        <f t="shared" si="81"/>
        <v>9831.7375000000011</v>
      </c>
      <c r="AV216" s="7">
        <v>290.60000000000002</v>
      </c>
      <c r="AW216" s="7">
        <v>0</v>
      </c>
      <c r="AX216" s="7">
        <v>112.5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f t="shared" si="82"/>
        <v>9428.6375000000007</v>
      </c>
      <c r="BI216" s="7">
        <f t="shared" si="83"/>
        <v>9831.7375000000011</v>
      </c>
      <c r="BJ216" s="7">
        <v>746.7</v>
      </c>
    </row>
    <row r="217" spans="1:62" x14ac:dyDescent="0.25">
      <c r="A217">
        <v>212</v>
      </c>
      <c r="B217" t="s">
        <v>479</v>
      </c>
      <c r="C217" t="s">
        <v>480</v>
      </c>
      <c r="D217" s="7" t="s">
        <v>167</v>
      </c>
      <c r="E217" s="7">
        <v>14</v>
      </c>
      <c r="F217" s="7">
        <v>0</v>
      </c>
      <c r="G217" s="7">
        <v>0</v>
      </c>
      <c r="H217" s="7">
        <v>502</v>
      </c>
      <c r="I217" s="7">
        <v>140</v>
      </c>
      <c r="J217" s="7">
        <v>0</v>
      </c>
      <c r="K217" s="7">
        <f t="shared" si="63"/>
        <v>0</v>
      </c>
      <c r="L217" s="7">
        <v>0</v>
      </c>
      <c r="M217" s="7">
        <f t="shared" si="64"/>
        <v>0</v>
      </c>
      <c r="N217" s="7">
        <v>0</v>
      </c>
      <c r="O217" s="7">
        <f t="shared" si="65"/>
        <v>0</v>
      </c>
      <c r="P217" s="7">
        <v>0</v>
      </c>
      <c r="Q217" s="7">
        <f t="shared" si="66"/>
        <v>0</v>
      </c>
      <c r="R217" s="7">
        <v>0</v>
      </c>
      <c r="S217" s="7">
        <f t="shared" si="67"/>
        <v>0</v>
      </c>
      <c r="T217" s="7">
        <v>0</v>
      </c>
      <c r="U217" s="7">
        <f t="shared" si="68"/>
        <v>0</v>
      </c>
      <c r="V217" s="7">
        <v>0</v>
      </c>
      <c r="W217" s="7">
        <f t="shared" si="69"/>
        <v>0</v>
      </c>
      <c r="X217" s="7">
        <v>16</v>
      </c>
      <c r="Y217" s="7">
        <f t="shared" si="70"/>
        <v>1004</v>
      </c>
      <c r="Z217" s="7">
        <v>0</v>
      </c>
      <c r="AA217" s="7">
        <f t="shared" si="71"/>
        <v>0</v>
      </c>
      <c r="AB217" s="7">
        <v>0</v>
      </c>
      <c r="AC217" s="7">
        <f t="shared" si="72"/>
        <v>0</v>
      </c>
      <c r="AD217" s="7">
        <v>0</v>
      </c>
      <c r="AE217" s="7">
        <f t="shared" si="73"/>
        <v>0</v>
      </c>
      <c r="AF217" s="7">
        <v>0</v>
      </c>
      <c r="AG217" s="7">
        <f t="shared" si="74"/>
        <v>0</v>
      </c>
      <c r="AH217" s="7">
        <v>8</v>
      </c>
      <c r="AI217" s="7">
        <f t="shared" si="75"/>
        <v>150.6</v>
      </c>
      <c r="AJ217" s="7">
        <v>0</v>
      </c>
      <c r="AK217" s="7">
        <f t="shared" si="76"/>
        <v>0</v>
      </c>
      <c r="AL217" s="7">
        <v>0</v>
      </c>
      <c r="AM217" s="7">
        <f t="shared" si="77"/>
        <v>0</v>
      </c>
      <c r="AN217" s="7">
        <v>0</v>
      </c>
      <c r="AO217" s="7">
        <f t="shared" si="78"/>
        <v>0</v>
      </c>
      <c r="AP217" s="7">
        <v>0</v>
      </c>
      <c r="AQ217" s="7">
        <f t="shared" si="79"/>
        <v>0</v>
      </c>
      <c r="AR217" s="7">
        <f t="shared" si="80"/>
        <v>8322.6</v>
      </c>
      <c r="AS217" s="7">
        <v>0</v>
      </c>
      <c r="AT217" s="7">
        <v>0</v>
      </c>
      <c r="AU217" s="7">
        <f t="shared" si="81"/>
        <v>8322.6</v>
      </c>
      <c r="AV217" s="7">
        <v>308.8</v>
      </c>
      <c r="AW217" s="7">
        <v>0</v>
      </c>
      <c r="AX217" s="7">
        <v>75</v>
      </c>
      <c r="AY217" s="7">
        <v>0</v>
      </c>
      <c r="AZ217" s="7">
        <v>323.02</v>
      </c>
      <c r="BA217" s="7">
        <v>0</v>
      </c>
      <c r="BB217" s="7">
        <v>0</v>
      </c>
      <c r="BC217" s="7">
        <v>0</v>
      </c>
      <c r="BD217" s="7">
        <v>0</v>
      </c>
      <c r="BE217" s="7">
        <v>0</v>
      </c>
      <c r="BF217" s="7">
        <v>0</v>
      </c>
      <c r="BG217" s="7">
        <f t="shared" si="82"/>
        <v>7615.7800000000007</v>
      </c>
      <c r="BI217" s="7">
        <f t="shared" si="83"/>
        <v>8322.6</v>
      </c>
      <c r="BJ217" s="7">
        <v>636.20000000000005</v>
      </c>
    </row>
    <row r="218" spans="1:62" x14ac:dyDescent="0.25">
      <c r="A218">
        <v>213</v>
      </c>
      <c r="B218" t="s">
        <v>481</v>
      </c>
      <c r="C218" t="s">
        <v>482</v>
      </c>
      <c r="D218" s="7" t="s">
        <v>105</v>
      </c>
      <c r="E218" s="7">
        <v>13</v>
      </c>
      <c r="F218" s="7">
        <v>1</v>
      </c>
      <c r="G218" s="7">
        <v>512</v>
      </c>
      <c r="H218" s="7">
        <v>502</v>
      </c>
      <c r="I218" s="7">
        <v>130</v>
      </c>
      <c r="J218" s="7">
        <v>1.05</v>
      </c>
      <c r="K218" s="7">
        <f t="shared" si="63"/>
        <v>65.887500000000003</v>
      </c>
      <c r="L218" s="7">
        <v>0</v>
      </c>
      <c r="M218" s="7">
        <f t="shared" si="64"/>
        <v>0</v>
      </c>
      <c r="N218" s="7">
        <v>0</v>
      </c>
      <c r="O218" s="7">
        <f t="shared" si="65"/>
        <v>0</v>
      </c>
      <c r="P218" s="7">
        <v>0</v>
      </c>
      <c r="Q218" s="7">
        <f t="shared" si="66"/>
        <v>0</v>
      </c>
      <c r="R218" s="7">
        <v>0</v>
      </c>
      <c r="S218" s="7">
        <f t="shared" si="67"/>
        <v>0</v>
      </c>
      <c r="T218" s="7">
        <v>0</v>
      </c>
      <c r="U218" s="7">
        <f t="shared" si="68"/>
        <v>0</v>
      </c>
      <c r="V218" s="7">
        <v>0</v>
      </c>
      <c r="W218" s="7">
        <f t="shared" si="69"/>
        <v>0</v>
      </c>
      <c r="X218" s="7">
        <v>8</v>
      </c>
      <c r="Y218" s="7">
        <f t="shared" si="70"/>
        <v>502</v>
      </c>
      <c r="Z218" s="7">
        <v>0</v>
      </c>
      <c r="AA218" s="7">
        <f t="shared" si="71"/>
        <v>0</v>
      </c>
      <c r="AB218" s="7">
        <v>0</v>
      </c>
      <c r="AC218" s="7">
        <f t="shared" si="72"/>
        <v>0</v>
      </c>
      <c r="AD218" s="7">
        <v>0</v>
      </c>
      <c r="AE218" s="7">
        <f t="shared" si="73"/>
        <v>0</v>
      </c>
      <c r="AF218" s="7">
        <v>0</v>
      </c>
      <c r="AG218" s="7">
        <f t="shared" si="74"/>
        <v>0</v>
      </c>
      <c r="AH218" s="7">
        <v>8</v>
      </c>
      <c r="AI218" s="7">
        <f t="shared" si="75"/>
        <v>150.6</v>
      </c>
      <c r="AJ218" s="7">
        <v>0</v>
      </c>
      <c r="AK218" s="7">
        <f t="shared" si="76"/>
        <v>0</v>
      </c>
      <c r="AL218" s="7">
        <v>0</v>
      </c>
      <c r="AM218" s="7">
        <f t="shared" si="77"/>
        <v>0</v>
      </c>
      <c r="AN218" s="7">
        <v>0</v>
      </c>
      <c r="AO218" s="7">
        <f t="shared" si="78"/>
        <v>0</v>
      </c>
      <c r="AP218" s="7">
        <v>0</v>
      </c>
      <c r="AQ218" s="7">
        <f t="shared" si="79"/>
        <v>0</v>
      </c>
      <c r="AR218" s="7">
        <f t="shared" si="80"/>
        <v>7754.7125000000005</v>
      </c>
      <c r="AS218" s="7">
        <v>0</v>
      </c>
      <c r="AT218" s="7">
        <v>0</v>
      </c>
      <c r="AU218" s="7">
        <f t="shared" si="81"/>
        <v>7754.7125000000005</v>
      </c>
      <c r="AV218" s="7">
        <v>308.8</v>
      </c>
      <c r="AW218" s="7">
        <v>0</v>
      </c>
      <c r="AX218" s="7">
        <v>100</v>
      </c>
      <c r="AY218" s="7">
        <v>0</v>
      </c>
      <c r="AZ218" s="7">
        <v>0</v>
      </c>
      <c r="BA218" s="7">
        <v>412.58</v>
      </c>
      <c r="BB218" s="7">
        <v>0</v>
      </c>
      <c r="BC218" s="7">
        <v>0</v>
      </c>
      <c r="BD218" s="7">
        <v>0</v>
      </c>
      <c r="BE218" s="7">
        <v>0</v>
      </c>
      <c r="BF218" s="7">
        <v>0</v>
      </c>
      <c r="BG218" s="7">
        <f t="shared" si="82"/>
        <v>6933.3325000000004</v>
      </c>
      <c r="BI218" s="7">
        <f t="shared" si="83"/>
        <v>7754.7125000000005</v>
      </c>
      <c r="BJ218" s="7">
        <v>636.20000000000005</v>
      </c>
    </row>
    <row r="219" spans="1:62" x14ac:dyDescent="0.25">
      <c r="K219" s="7">
        <f t="shared" ref="K219:BF219" si="84">SUM(K7:K218)</f>
        <v>11429.912500000002</v>
      </c>
      <c r="L219" s="7">
        <f t="shared" si="84"/>
        <v>99.000000000000028</v>
      </c>
      <c r="M219" s="7">
        <f t="shared" si="84"/>
        <v>6212.2500000000018</v>
      </c>
      <c r="N219" s="7">
        <f t="shared" si="84"/>
        <v>0</v>
      </c>
      <c r="O219" s="7">
        <f t="shared" si="84"/>
        <v>0</v>
      </c>
      <c r="P219" s="7">
        <f t="shared" si="84"/>
        <v>529.66666666666663</v>
      </c>
      <c r="Q219" s="7">
        <f t="shared" si="84"/>
        <v>41545.729166666664</v>
      </c>
      <c r="R219" s="7">
        <f t="shared" si="84"/>
        <v>0</v>
      </c>
      <c r="S219" s="7">
        <f t="shared" si="84"/>
        <v>0</v>
      </c>
      <c r="T219" s="7">
        <f t="shared" si="84"/>
        <v>102.56666666666668</v>
      </c>
      <c r="U219" s="7">
        <f t="shared" si="84"/>
        <v>643.60583333333318</v>
      </c>
      <c r="V219" s="7">
        <f t="shared" si="84"/>
        <v>0</v>
      </c>
      <c r="W219" s="7">
        <f t="shared" si="84"/>
        <v>0</v>
      </c>
      <c r="X219" s="7">
        <f t="shared" si="84"/>
        <v>2414.6</v>
      </c>
      <c r="Y219" s="7">
        <f t="shared" si="84"/>
        <v>151516.15000000002</v>
      </c>
      <c r="Z219" s="7">
        <f t="shared" si="84"/>
        <v>54.199999999999996</v>
      </c>
      <c r="AA219" s="7">
        <f t="shared" si="84"/>
        <v>8842.7300000000014</v>
      </c>
      <c r="AB219" s="7">
        <f t="shared" si="84"/>
        <v>0</v>
      </c>
      <c r="AC219" s="7">
        <f t="shared" si="84"/>
        <v>0</v>
      </c>
      <c r="AD219" s="7">
        <f t="shared" si="84"/>
        <v>0</v>
      </c>
      <c r="AE219" s="7">
        <f t="shared" si="84"/>
        <v>0</v>
      </c>
      <c r="AF219" s="7">
        <f t="shared" si="84"/>
        <v>6.1</v>
      </c>
      <c r="AG219" s="7">
        <f t="shared" si="84"/>
        <v>76.555000000000007</v>
      </c>
      <c r="AH219" s="7">
        <f t="shared" si="84"/>
        <v>1261.0500000000006</v>
      </c>
      <c r="AI219" s="7">
        <f t="shared" si="84"/>
        <v>23739.266249999964</v>
      </c>
      <c r="AJ219" s="7">
        <f t="shared" si="84"/>
        <v>3.0666666666666673</v>
      </c>
      <c r="AK219" s="7">
        <f t="shared" si="84"/>
        <v>325.21233333333339</v>
      </c>
      <c r="AL219" s="7">
        <f t="shared" si="84"/>
        <v>0</v>
      </c>
      <c r="AM219" s="7">
        <f t="shared" si="84"/>
        <v>0</v>
      </c>
      <c r="AN219" s="7">
        <f t="shared" si="84"/>
        <v>0</v>
      </c>
      <c r="AO219" s="7">
        <f t="shared" si="84"/>
        <v>0</v>
      </c>
      <c r="AP219" s="7">
        <f t="shared" si="84"/>
        <v>0</v>
      </c>
      <c r="AQ219" s="7">
        <f t="shared" si="84"/>
        <v>0</v>
      </c>
      <c r="AR219" s="7">
        <f t="shared" si="84"/>
        <v>1606039.0860833337</v>
      </c>
      <c r="AS219" s="7">
        <f t="shared" si="84"/>
        <v>2625</v>
      </c>
      <c r="AT219" s="7">
        <f t="shared" si="84"/>
        <v>1575.03</v>
      </c>
      <c r="AU219" s="7">
        <f t="shared" si="84"/>
        <v>1610239.1160833337</v>
      </c>
      <c r="AV219" s="7">
        <f t="shared" si="84"/>
        <v>58749.000000000029</v>
      </c>
      <c r="AW219" s="7">
        <f t="shared" si="84"/>
        <v>0</v>
      </c>
      <c r="AX219" s="7">
        <f t="shared" si="84"/>
        <v>15600</v>
      </c>
      <c r="AY219" s="7">
        <f t="shared" si="84"/>
        <v>0</v>
      </c>
      <c r="AZ219" s="7">
        <f t="shared" si="84"/>
        <v>18931</v>
      </c>
      <c r="BA219" s="7">
        <f t="shared" si="84"/>
        <v>5638.1299999999992</v>
      </c>
      <c r="BB219" s="7">
        <f t="shared" si="84"/>
        <v>1865</v>
      </c>
      <c r="BC219" s="7">
        <f t="shared" si="84"/>
        <v>885</v>
      </c>
      <c r="BD219" s="7">
        <f t="shared" si="84"/>
        <v>2473.3200000000002</v>
      </c>
      <c r="BE219" s="7">
        <f t="shared" si="84"/>
        <v>1587.5</v>
      </c>
      <c r="BF219" s="7">
        <f t="shared" si="84"/>
        <v>4667.5</v>
      </c>
      <c r="BG219" s="7">
        <f>SUM(BG7:BG218)</f>
        <v>1499842.6660833326</v>
      </c>
    </row>
  </sheetData>
  <sheetProtection formatCells="0" formatColumns="0" formatRows="0" insertColumns="0" insertRows="0" insertHyperlinks="0" deleteColumns="0" deleteRows="0" sort="0" autoFilter="0" pivotTables="0"/>
  <mergeCells count="22">
    <mergeCell ref="A5:A6"/>
    <mergeCell ref="B5:B6"/>
    <mergeCell ref="C5:C6"/>
    <mergeCell ref="AT5:AT6"/>
    <mergeCell ref="AV5:AV6"/>
    <mergeCell ref="H5:H6"/>
    <mergeCell ref="AS5:AS6"/>
    <mergeCell ref="BJ5:BJ6"/>
    <mergeCell ref="J4:O4"/>
    <mergeCell ref="D5:D6"/>
    <mergeCell ref="E5:E6"/>
    <mergeCell ref="I5:I6"/>
    <mergeCell ref="BI5:BI6"/>
    <mergeCell ref="P4:W4"/>
    <mergeCell ref="X4:AG4"/>
    <mergeCell ref="AH4:AQ4"/>
    <mergeCell ref="BG5:BG6"/>
    <mergeCell ref="BH5:BH6"/>
    <mergeCell ref="AV4:BF4"/>
    <mergeCell ref="AW5:AW6"/>
    <mergeCell ref="AX5:AX6"/>
    <mergeCell ref="BB5:BB6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cols>
    <col min="1" max="1" width="49.42578125" customWidth="1"/>
    <col min="2" max="2" width="23.7109375" customWidth="1"/>
    <col min="3" max="3" width="18.42578125" customWidth="1"/>
    <col min="4" max="4" width="22" customWidth="1"/>
    <col min="5" max="5" width="17.5703125" customWidth="1"/>
    <col min="37" max="37" width="15.42578125" customWidth="1"/>
  </cols>
  <sheetData>
    <row r="1" spans="1:3" s="35" customFormat="1" x14ac:dyDescent="0.25">
      <c r="A1" s="35" t="s">
        <v>483</v>
      </c>
    </row>
    <row r="2" spans="1:3" s="35" customFormat="1" x14ac:dyDescent="0.25">
      <c r="A2" s="35" t="s">
        <v>484</v>
      </c>
    </row>
    <row r="3" spans="1:3" s="37" customFormat="1" ht="12.75" customHeight="1" x14ac:dyDescent="0.2">
      <c r="A3" s="36" t="s">
        <v>485</v>
      </c>
    </row>
    <row r="4" spans="1:3" s="40" customFormat="1" ht="12.75" customHeight="1" x14ac:dyDescent="0.2">
      <c r="A4" s="38" t="s">
        <v>486</v>
      </c>
      <c r="B4" s="39"/>
      <c r="C4" s="39"/>
    </row>
    <row r="5" spans="1:3" s="40" customFormat="1" ht="12.75" customHeight="1" x14ac:dyDescent="0.2">
      <c r="A5" s="38" t="s">
        <v>487</v>
      </c>
      <c r="B5" s="41"/>
    </row>
    <row r="6" spans="1:3" s="40" customFormat="1" ht="12.75" customHeight="1" x14ac:dyDescent="0.2">
      <c r="A6" s="38" t="s">
        <v>488</v>
      </c>
      <c r="B6" s="39"/>
    </row>
    <row r="7" spans="1:3" s="40" customFormat="1" ht="12.75" customHeight="1" x14ac:dyDescent="0.2">
      <c r="A7" s="38" t="s">
        <v>489</v>
      </c>
      <c r="B7" s="39"/>
    </row>
    <row r="8" spans="1:3" s="40" customFormat="1" ht="12.75" customHeight="1" x14ac:dyDescent="0.2">
      <c r="A8" s="38" t="s">
        <v>490</v>
      </c>
      <c r="B8" s="39"/>
    </row>
    <row r="9" spans="1:3" s="40" customFormat="1" ht="12.75" customHeight="1" x14ac:dyDescent="0.2">
      <c r="A9" s="38" t="s">
        <v>491</v>
      </c>
      <c r="B9" s="39"/>
    </row>
    <row r="10" spans="1:3" s="40" customFormat="1" ht="12.75" customHeight="1" x14ac:dyDescent="0.2">
      <c r="A10" s="38" t="s">
        <v>492</v>
      </c>
      <c r="B10" s="39"/>
    </row>
    <row r="11" spans="1:3" s="40" customFormat="1" ht="12.75" customHeight="1" x14ac:dyDescent="0.2">
      <c r="A11" s="38" t="s">
        <v>493</v>
      </c>
      <c r="B11" s="39"/>
    </row>
    <row r="12" spans="1:3" s="40" customFormat="1" ht="12.75" customHeight="1" x14ac:dyDescent="0.2">
      <c r="A12" s="38" t="s">
        <v>494</v>
      </c>
      <c r="B12" s="39"/>
    </row>
    <row r="13" spans="1:3" s="40" customFormat="1" ht="12.75" customHeight="1" x14ac:dyDescent="0.2">
      <c r="A13" s="38" t="s">
        <v>495</v>
      </c>
      <c r="B13" s="39"/>
    </row>
    <row r="14" spans="1:3" s="40" customFormat="1" ht="12" customHeight="1" x14ac:dyDescent="0.2">
      <c r="A14" s="38" t="s">
        <v>496</v>
      </c>
      <c r="B14" s="39"/>
    </row>
    <row r="15" spans="1:3" s="40" customFormat="1" ht="12.75" customHeight="1" x14ac:dyDescent="0.2">
      <c r="A15" s="38" t="s">
        <v>497</v>
      </c>
      <c r="B15" s="39"/>
    </row>
    <row r="16" spans="1:3" s="40" customFormat="1" ht="12.75" customHeight="1" x14ac:dyDescent="0.2">
      <c r="A16" s="38" t="s">
        <v>498</v>
      </c>
      <c r="B16" s="39"/>
    </row>
    <row r="17" spans="1:3" s="40" customFormat="1" ht="12.75" customHeight="1" x14ac:dyDescent="0.2">
      <c r="A17" s="42" t="s">
        <v>499</v>
      </c>
      <c r="B17" s="39"/>
    </row>
    <row r="18" spans="1:3" s="40" customFormat="1" ht="12.75" customHeight="1" x14ac:dyDescent="0.2">
      <c r="A18" s="42" t="s">
        <v>500</v>
      </c>
      <c r="B18" s="39"/>
    </row>
    <row r="19" spans="1:3" s="40" customFormat="1" ht="12.75" customHeight="1" x14ac:dyDescent="0.2">
      <c r="A19" s="42" t="s">
        <v>501</v>
      </c>
      <c r="B19" s="39"/>
    </row>
    <row r="20" spans="1:3" s="40" customFormat="1" ht="12.75" customHeight="1" x14ac:dyDescent="0.2">
      <c r="A20" s="42" t="s">
        <v>45</v>
      </c>
      <c r="B20" s="39"/>
    </row>
    <row r="21" spans="1:3" s="37" customFormat="1" ht="12.75" customHeight="1" x14ac:dyDescent="0.2">
      <c r="A21" s="43" t="s">
        <v>502</v>
      </c>
      <c r="B21" s="44"/>
      <c r="C21" s="4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</vt:lpstr>
      <vt:lpstr>Summary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Aries</dc:creator>
  <cp:keywords/>
  <dc:description/>
  <cp:lastModifiedBy>Aries</cp:lastModifiedBy>
  <dcterms:created xsi:type="dcterms:W3CDTF">2017-09-13T04:04:48Z</dcterms:created>
  <dcterms:modified xsi:type="dcterms:W3CDTF">2018-01-04T10:09:00Z</dcterms:modified>
  <cp:category/>
</cp:coreProperties>
</file>