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j\DOCUME~1\카카오~1\"/>
    </mc:Choice>
  </mc:AlternateContent>
  <xr:revisionPtr revIDLastSave="0" documentId="13_ncr:1_{3FFD36CC-F577-4048-9880-4439DA163A9A}" xr6:coauthVersionLast="46" xr6:coauthVersionMax="46" xr10:uidLastSave="{00000000-0000-0000-0000-000000000000}"/>
  <bookViews>
    <workbookView xWindow="3480" yWindow="2400" windowWidth="27930" windowHeight="15885" activeTab="1" xr2:uid="{00000000-000D-0000-FFFF-FFFF00000000}"/>
  </bookViews>
  <sheets>
    <sheet name="Sheet1" sheetId="1" r:id="rId1"/>
    <sheet name="Sheet4" sheetId="5" r:id="rId2"/>
    <sheet name="Sheet1 (2)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I38" i="1"/>
  <c r="H39" i="1"/>
  <c r="H38" i="1"/>
  <c r="K30" i="1"/>
  <c r="I32" i="1" l="1"/>
  <c r="H32" i="1"/>
  <c r="I31" i="1"/>
  <c r="H31" i="1"/>
  <c r="I30" i="1"/>
  <c r="H30" i="1"/>
  <c r="E46" i="1"/>
  <c r="E45" i="1"/>
  <c r="E43" i="1"/>
  <c r="E42" i="1"/>
  <c r="E41" i="1"/>
  <c r="E40" i="1"/>
  <c r="E39" i="1"/>
  <c r="E37" i="1"/>
  <c r="E36" i="1"/>
  <c r="E35" i="1"/>
  <c r="E34" i="1"/>
  <c r="E33" i="1"/>
  <c r="E31" i="1"/>
  <c r="E29" i="1"/>
  <c r="D46" i="1"/>
  <c r="D45" i="1"/>
  <c r="D43" i="1"/>
  <c r="D42" i="1"/>
  <c r="D41" i="1"/>
  <c r="D40" i="1"/>
  <c r="D39" i="1"/>
  <c r="D37" i="1"/>
  <c r="D36" i="1"/>
  <c r="D35" i="1"/>
  <c r="D34" i="1"/>
  <c r="D33" i="1"/>
  <c r="D31" i="1"/>
  <c r="D29" i="1"/>
  <c r="C46" i="1"/>
  <c r="C45" i="1"/>
  <c r="C43" i="1"/>
  <c r="C42" i="1"/>
  <c r="C41" i="1"/>
  <c r="C40" i="1"/>
  <c r="C39" i="1"/>
  <c r="C37" i="1"/>
  <c r="C36" i="1"/>
  <c r="C35" i="1"/>
  <c r="C34" i="1"/>
  <c r="C33" i="1"/>
  <c r="C31" i="1"/>
  <c r="C29" i="1"/>
  <c r="M22" i="1"/>
  <c r="L22" i="1"/>
  <c r="K22" i="1"/>
  <c r="M21" i="1"/>
  <c r="L21" i="1"/>
  <c r="K21" i="1"/>
  <c r="M19" i="1"/>
  <c r="L19" i="1"/>
  <c r="K19" i="1"/>
  <c r="M18" i="1"/>
  <c r="L18" i="1"/>
  <c r="K18" i="1"/>
  <c r="M17" i="1"/>
  <c r="L17" i="1"/>
  <c r="K17" i="1"/>
  <c r="M16" i="1"/>
  <c r="L16" i="1"/>
  <c r="K16" i="1"/>
  <c r="M14" i="1"/>
  <c r="L14" i="1"/>
  <c r="K14" i="1"/>
  <c r="M13" i="1"/>
  <c r="L13" i="1"/>
  <c r="K13" i="1"/>
  <c r="M12" i="1"/>
  <c r="L12" i="1"/>
  <c r="K12" i="1"/>
  <c r="M11" i="1"/>
  <c r="L11" i="1"/>
  <c r="K11" i="1"/>
  <c r="M9" i="1"/>
  <c r="L9" i="1"/>
  <c r="K9" i="1"/>
  <c r="M8" i="1"/>
  <c r="L8" i="1"/>
  <c r="K8" i="1"/>
  <c r="M7" i="1"/>
  <c r="L7" i="1"/>
  <c r="K7" i="1"/>
  <c r="M5" i="1"/>
  <c r="L5" i="1"/>
  <c r="K5" i="1"/>
  <c r="I22" i="1"/>
  <c r="H22" i="1"/>
  <c r="G22" i="1"/>
  <c r="I21" i="1"/>
  <c r="H21" i="1"/>
  <c r="G21" i="1"/>
  <c r="I19" i="1"/>
  <c r="H19" i="1"/>
  <c r="G19" i="1"/>
  <c r="I18" i="1"/>
  <c r="H18" i="1"/>
  <c r="G18" i="1"/>
  <c r="I17" i="1"/>
  <c r="H17" i="1"/>
  <c r="G17" i="1"/>
  <c r="I16" i="1"/>
  <c r="H16" i="1"/>
  <c r="G16" i="1"/>
  <c r="I14" i="1"/>
  <c r="H14" i="1"/>
  <c r="G14" i="1"/>
  <c r="I13" i="1"/>
  <c r="H13" i="1"/>
  <c r="G13" i="1"/>
  <c r="I12" i="1"/>
  <c r="H12" i="1"/>
  <c r="G12" i="1"/>
  <c r="I11" i="1"/>
  <c r="H11" i="1"/>
  <c r="G11" i="1"/>
  <c r="I9" i="1"/>
  <c r="H9" i="1"/>
  <c r="G9" i="1"/>
  <c r="I8" i="1"/>
  <c r="H8" i="1"/>
  <c r="G8" i="1"/>
  <c r="I7" i="1"/>
  <c r="H7" i="1"/>
  <c r="G7" i="1"/>
  <c r="I5" i="1"/>
  <c r="H5" i="1"/>
  <c r="G5" i="1"/>
  <c r="E22" i="1"/>
  <c r="D22" i="1"/>
  <c r="E21" i="1"/>
  <c r="D21" i="1"/>
  <c r="E19" i="1"/>
  <c r="D19" i="1"/>
  <c r="E18" i="1"/>
  <c r="D18" i="1"/>
  <c r="E17" i="1"/>
  <c r="D17" i="1"/>
  <c r="E16" i="1"/>
  <c r="D16" i="1"/>
  <c r="E14" i="1"/>
  <c r="D14" i="1"/>
  <c r="E13" i="1"/>
  <c r="D13" i="1"/>
  <c r="E12" i="1"/>
  <c r="D12" i="1"/>
  <c r="E11" i="1"/>
  <c r="D11" i="1"/>
  <c r="E9" i="1"/>
  <c r="D9" i="1"/>
  <c r="E8" i="1"/>
  <c r="D8" i="1"/>
  <c r="E7" i="1"/>
  <c r="D7" i="1"/>
  <c r="E5" i="1"/>
  <c r="D5" i="1"/>
  <c r="C22" i="1"/>
  <c r="C21" i="1"/>
  <c r="C17" i="1"/>
  <c r="C18" i="1"/>
  <c r="C19" i="1"/>
  <c r="C16" i="1"/>
  <c r="C12" i="1"/>
  <c r="C13" i="1"/>
  <c r="C14" i="1"/>
  <c r="C11" i="1"/>
  <c r="C8" i="1"/>
  <c r="C9" i="1"/>
  <c r="C7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tc={86A666E7-7D68-4C02-AF5F-01C209B5199F}</author>
  </authors>
  <commentList>
    <comment ref="A5" authorId="0" shapeId="0" xr:uid="{86A666E7-7D68-4C02-AF5F-01C209B5199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캐럿(무게)</t>
      </text>
    </comment>
  </commentList>
</comments>
</file>

<file path=xl/sharedStrings.xml><?xml version="1.0" encoding="utf-8"?>
<sst xmlns="http://schemas.openxmlformats.org/spreadsheetml/2006/main" count="359" uniqueCount="57">
  <si>
    <t xml:space="preserve">우신 다이아몬드 시세표 (03월 25일) </t>
    <phoneticPr fontId="2" type="noConversion"/>
  </si>
  <si>
    <t>칼라</t>
    <phoneticPr fontId="2" type="noConversion"/>
  </si>
  <si>
    <t>G</t>
    <phoneticPr fontId="2" type="noConversion"/>
  </si>
  <si>
    <t>F</t>
    <phoneticPr fontId="2" type="noConversion"/>
  </si>
  <si>
    <t>등급</t>
    <phoneticPr fontId="2" type="noConversion"/>
  </si>
  <si>
    <t>SI2</t>
    <phoneticPr fontId="2" type="noConversion"/>
  </si>
  <si>
    <t>SI1</t>
    <phoneticPr fontId="2" type="noConversion"/>
  </si>
  <si>
    <t>VVS1</t>
    <phoneticPr fontId="2" type="noConversion"/>
  </si>
  <si>
    <t>컷팅</t>
    <phoneticPr fontId="2" type="noConversion"/>
  </si>
  <si>
    <t>GOOD</t>
    <phoneticPr fontId="2" type="noConversion"/>
  </si>
  <si>
    <t>V.GOOD</t>
    <phoneticPr fontId="2" type="noConversion"/>
  </si>
  <si>
    <t>EX</t>
    <phoneticPr fontId="2" type="noConversion"/>
  </si>
  <si>
    <t>현대 다이아몬드</t>
    <phoneticPr fontId="2" type="noConversion"/>
  </si>
  <si>
    <t xml:space="preserve">*VVS1등급은 개당가격 그외의 등급은 부당가격입니다*  </t>
    <phoneticPr fontId="2" type="noConversion"/>
  </si>
  <si>
    <t>부당가격(ex : 다이아중량 X SI등급가격=개당가격</t>
    <phoneticPr fontId="2" type="noConversion"/>
  </si>
  <si>
    <t>GIA 다이아몬드</t>
    <phoneticPr fontId="2" type="noConversion"/>
  </si>
  <si>
    <t>E</t>
    <phoneticPr fontId="2" type="noConversion"/>
  </si>
  <si>
    <t>D,E,F</t>
    <phoneticPr fontId="2" type="noConversion"/>
  </si>
  <si>
    <t>VS2</t>
    <phoneticPr fontId="2" type="noConversion"/>
  </si>
  <si>
    <t>3EX</t>
    <phoneticPr fontId="2" type="noConversion"/>
  </si>
  <si>
    <t>3부</t>
    <phoneticPr fontId="2" type="noConversion"/>
  </si>
  <si>
    <t>5부</t>
    <phoneticPr fontId="2" type="noConversion"/>
  </si>
  <si>
    <t>7부</t>
    <phoneticPr fontId="2" type="noConversion"/>
  </si>
  <si>
    <t>우신 캐럿</t>
    <phoneticPr fontId="2" type="noConversion"/>
  </si>
  <si>
    <t>1.02~</t>
    <phoneticPr fontId="2" type="noConversion"/>
  </si>
  <si>
    <t>GIA 캐럿</t>
    <phoneticPr fontId="2" type="noConversion"/>
  </si>
  <si>
    <t>캐럿 ,GIA : 라파포트 X 중량 X 시세= 개당가격</t>
    <phoneticPr fontId="2" type="noConversion"/>
  </si>
  <si>
    <t>수식 = 70*0.10*10000</t>
    <phoneticPr fontId="2" type="noConversion"/>
  </si>
  <si>
    <t>수식 = 105 * 1000</t>
    <phoneticPr fontId="2" type="noConversion"/>
  </si>
  <si>
    <t>0.30-0.39CT</t>
  </si>
  <si>
    <t>vvs1</t>
  </si>
  <si>
    <t>vs1</t>
  </si>
  <si>
    <t>vs2</t>
  </si>
  <si>
    <t>si1</t>
  </si>
  <si>
    <t>si2</t>
  </si>
  <si>
    <t>0.40-0.49CT</t>
  </si>
  <si>
    <t>D</t>
  </si>
  <si>
    <t>E</t>
  </si>
  <si>
    <t>F</t>
  </si>
  <si>
    <t>G</t>
  </si>
  <si>
    <t>0.50-0.69CT</t>
  </si>
  <si>
    <t>0.70-0.89CT</t>
  </si>
  <si>
    <t>0.90-0.99CT</t>
  </si>
  <si>
    <t>1.00-1.49CT</t>
  </si>
  <si>
    <t>1.50-1.99CT</t>
  </si>
  <si>
    <t>2.00-2.99CT</t>
  </si>
  <si>
    <t>3.00-3.99CT</t>
  </si>
  <si>
    <t>5.00-5.99CT</t>
  </si>
  <si>
    <t>여긴 중량 = (0.3) * 프로수(두번째시트) * 라파포트 가격(세번째시트) * 100,000</t>
    <phoneticPr fontId="2" type="noConversion"/>
  </si>
  <si>
    <t>부당 가격</t>
    <phoneticPr fontId="2" type="noConversion"/>
  </si>
  <si>
    <t>개당가격</t>
    <phoneticPr fontId="2" type="noConversion"/>
  </si>
  <si>
    <t>캐럿</t>
    <phoneticPr fontId="2" type="noConversion"/>
  </si>
  <si>
    <t>F(EX)</t>
    <phoneticPr fontId="2" type="noConversion"/>
  </si>
  <si>
    <t>F(V.GOOD)</t>
    <phoneticPr fontId="2" type="noConversion"/>
  </si>
  <si>
    <t>G(GOOD)</t>
    <phoneticPr fontId="2" type="noConversion"/>
  </si>
  <si>
    <t>우신</t>
    <phoneticPr fontId="2" type="noConversion"/>
  </si>
  <si>
    <t>캐럿입력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</si>
</sst>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#,##0\ &quot;원&quot;"/>
    <numFmt numFmtId="178" formatCode="#,##0_ "/>
    <numFmt numFmtId="179" formatCode="#,##0_);[Red]\(#,##0\)"/>
  </numFmts>
  <fonts count="7" x14ac:knownFonts="1">
    <font>
      <sz val="11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2" borderId="10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2" borderId="18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8" fontId="0" fillId="0" borderId="23" xfId="0" applyNumberFormat="1" applyBorder="1" applyAlignment="1">
      <alignment horizontal="center" vertical="center"/>
    </xf>
    <xf numFmtId="178" fontId="0" fillId="0" borderId="24" xfId="0" applyNumberFormat="1" applyBorder="1" applyAlignment="1">
      <alignment horizontal="center" vertical="center"/>
    </xf>
    <xf numFmtId="178" fontId="0" fillId="0" borderId="25" xfId="0" applyNumberFormat="1" applyBorder="1" applyAlignment="1">
      <alignment horizontal="center" vertical="center"/>
    </xf>
    <xf numFmtId="178" fontId="0" fillId="2" borderId="2" xfId="0" applyNumberFormat="1" applyFill="1" applyBorder="1" applyAlignment="1">
      <alignment horizontal="center" vertical="center"/>
    </xf>
    <xf numFmtId="178" fontId="0" fillId="2" borderId="3" xfId="0" applyNumberFormat="1" applyFill="1" applyBorder="1" applyAlignment="1">
      <alignment horizontal="center" vertical="center"/>
    </xf>
    <xf numFmtId="176" fontId="0" fillId="2" borderId="26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176" fontId="0" fillId="2" borderId="34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76" fontId="0" fillId="0" borderId="38" xfId="0" applyNumberFormat="1" applyBorder="1" applyAlignment="1">
      <alignment horizontal="center" vertical="center"/>
    </xf>
    <xf numFmtId="176" fontId="0" fillId="2" borderId="9" xfId="0" applyNumberForma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43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9" fontId="0" fillId="0" borderId="44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9" fontId="0" fillId="0" borderId="45" xfId="0" applyNumberForma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9" fontId="0" fillId="0" borderId="46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9" fontId="4" fillId="0" borderId="4" xfId="0" applyNumberFormat="1" applyFont="1" applyBorder="1" applyAlignment="1">
      <alignment vertical="center"/>
    </xf>
    <xf numFmtId="176" fontId="0" fillId="0" borderId="47" xfId="0" applyNumberFormat="1" applyBorder="1" applyAlignment="1">
      <alignment horizontal="center" vertical="center"/>
    </xf>
    <xf numFmtId="176" fontId="0" fillId="2" borderId="22" xfId="0" applyNumberForma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9" fontId="5" fillId="0" borderId="22" xfId="0" applyNumberFormat="1" applyFont="1" applyBorder="1" applyAlignment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2" borderId="18" xfId="0" applyNumberFormat="1" applyFill="1" applyBorder="1" applyAlignment="1">
      <alignment horizontal="center" vertical="center"/>
    </xf>
    <xf numFmtId="179" fontId="0" fillId="2" borderId="10" xfId="0" applyNumberFormat="1" applyFill="1" applyBorder="1" applyAlignment="1">
      <alignment horizontal="center" vertical="center"/>
    </xf>
    <xf numFmtId="179" fontId="0" fillId="2" borderId="26" xfId="0" applyNumberFormat="1" applyFill="1" applyBorder="1" applyAlignment="1">
      <alignment horizontal="center" vertical="center"/>
    </xf>
    <xf numFmtId="179" fontId="0" fillId="3" borderId="19" xfId="0" applyNumberFormat="1" applyFill="1" applyBorder="1" applyAlignment="1">
      <alignment horizontal="center" vertical="center"/>
    </xf>
    <xf numFmtId="179" fontId="0" fillId="3" borderId="10" xfId="0" applyNumberFormat="1" applyFill="1" applyBorder="1" applyAlignment="1">
      <alignment horizontal="center" vertical="center"/>
    </xf>
    <xf numFmtId="179" fontId="0" fillId="3" borderId="2" xfId="0" applyNumberFormat="1" applyFill="1" applyBorder="1" applyAlignment="1">
      <alignment horizontal="center" vertical="center"/>
    </xf>
    <xf numFmtId="179" fontId="0" fillId="3" borderId="18" xfId="0" applyNumberFormat="1" applyFill="1" applyBorder="1" applyAlignment="1">
      <alignment horizontal="center" vertical="center"/>
    </xf>
    <xf numFmtId="179" fontId="0" fillId="3" borderId="26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9" fontId="0" fillId="4" borderId="19" xfId="0" applyNumberFormat="1" applyFill="1" applyBorder="1" applyAlignment="1">
      <alignment horizontal="center" vertical="center"/>
    </xf>
    <xf numFmtId="179" fontId="0" fillId="4" borderId="2" xfId="0" applyNumberFormat="1" applyFill="1" applyBorder="1" applyAlignment="1">
      <alignment horizontal="center" vertical="center"/>
    </xf>
    <xf numFmtId="179" fontId="0" fillId="4" borderId="3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179" fontId="0" fillId="0" borderId="4" xfId="0" applyNumberFormat="1" applyBorder="1" applyAlignment="1">
      <alignment horizontal="center" vertical="center"/>
    </xf>
    <xf numFmtId="0" fontId="0" fillId="0" borderId="0" xfId="0">
      <alignment vertical="center"/>
    </xf>
    <xf numFmtId="0" fontId="0" fillId="0" borderId="18" xfId="0" applyBorder="1" applyAlignment="1">
      <alignment horizontal="center" vertical="center"/>
    </xf>
    <xf numFmtId="179" fontId="0" fillId="2" borderId="41" xfId="0" applyNumberFormat="1" applyFill="1" applyBorder="1" applyAlignment="1">
      <alignment horizontal="center" vertical="center"/>
    </xf>
    <xf numFmtId="179" fontId="0" fillId="0" borderId="4" xfId="0" applyNumberFormat="1" applyFont="1" applyBorder="1" applyAlignment="1">
      <alignment horizontal="center" vertical="center"/>
    </xf>
    <xf numFmtId="179" fontId="0" fillId="0" borderId="9" xfId="0" applyNumberFormat="1" applyBorder="1" applyAlignment="1">
      <alignment horizontal="center" vertical="center"/>
    </xf>
    <xf numFmtId="179" fontId="0" fillId="2" borderId="42" xfId="0" applyNumberFormat="1" applyFill="1" applyBorder="1" applyAlignment="1">
      <alignment horizontal="center" vertical="center"/>
    </xf>
    <xf numFmtId="179" fontId="0" fillId="0" borderId="9" xfId="0" applyNumberFormat="1" applyFont="1" applyBorder="1" applyAlignment="1">
      <alignment horizontal="center" vertical="center"/>
    </xf>
    <xf numFmtId="179" fontId="0" fillId="0" borderId="26" xfId="0" applyNumberFormat="1" applyBorder="1" applyAlignment="1">
      <alignment horizontal="center" vertical="center"/>
    </xf>
    <xf numFmtId="179" fontId="0" fillId="0" borderId="31" xfId="0" applyNumberFormat="1" applyBorder="1" applyAlignment="1">
      <alignment horizontal="center" vertical="center"/>
    </xf>
    <xf numFmtId="179" fontId="0" fillId="0" borderId="32" xfId="0" applyNumberFormat="1" applyBorder="1" applyAlignment="1">
      <alignment horizontal="center" vertical="center"/>
    </xf>
    <xf numFmtId="179" fontId="0" fillId="0" borderId="22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2" borderId="41" xfId="0" applyNumberForma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2" borderId="42" xfId="0" applyNumberFormat="1" applyFill="1" applyBorder="1" applyAlignment="1">
      <alignment horizontal="center" vertical="center"/>
    </xf>
    <xf numFmtId="0" fontId="0" fillId="0" borderId="9" xfId="0" applyNumberFormat="1" applyFon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31" xfId="0" applyNumberFormat="1" applyBorder="1" applyAlignment="1">
      <alignment horizontal="center" vertical="center"/>
    </xf>
    <xf numFmtId="0" fontId="0" fillId="2" borderId="26" xfId="0" applyNumberFormat="1" applyFill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22" xfId="0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43" xfId="0" applyNumberFormat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44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45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0" borderId="46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79" fontId="0" fillId="0" borderId="43" xfId="0" applyNumberFormat="1" applyBorder="1" applyAlignment="1">
      <alignment horizontal="center" vertical="center"/>
    </xf>
    <xf numFmtId="179" fontId="0" fillId="2" borderId="4" xfId="0" applyNumberFormat="1" applyFill="1" applyBorder="1" applyAlignment="1">
      <alignment horizontal="center" vertical="center"/>
    </xf>
    <xf numFmtId="179" fontId="0" fillId="0" borderId="44" xfId="0" applyNumberFormat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179" fontId="0" fillId="0" borderId="23" xfId="0" applyNumberFormat="1" applyBorder="1" applyAlignment="1">
      <alignment horizontal="center" vertical="center"/>
    </xf>
    <xf numFmtId="179" fontId="0" fillId="0" borderId="45" xfId="0" applyNumberFormat="1" applyBorder="1" applyAlignment="1">
      <alignment horizontal="center" vertical="center"/>
    </xf>
    <xf numFmtId="179" fontId="0" fillId="2" borderId="22" xfId="0" applyNumberFormat="1" applyFill="1" applyBorder="1" applyAlignment="1">
      <alignment horizontal="center" vertical="center"/>
    </xf>
    <xf numFmtId="179" fontId="0" fillId="0" borderId="46" xfId="0" applyNumberFormat="1" applyBorder="1" applyAlignment="1">
      <alignment horizontal="center" vertical="center"/>
    </xf>
    <xf numFmtId="179" fontId="0" fillId="0" borderId="25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2" borderId="27" xfId="0" applyNumberFormat="1" applyFill="1" applyBorder="1" applyAlignment="1">
      <alignment horizontal="center" vertical="center"/>
    </xf>
    <xf numFmtId="176" fontId="0" fillId="2" borderId="28" xfId="0" applyNumberFormat="1" applyFill="1" applyBorder="1" applyAlignment="1">
      <alignment horizontal="center" vertical="center"/>
    </xf>
    <xf numFmtId="176" fontId="0" fillId="2" borderId="29" xfId="0" applyNumberFormat="1" applyFill="1" applyBorder="1" applyAlignment="1">
      <alignment horizontal="center" vertical="center"/>
    </xf>
    <xf numFmtId="176" fontId="0" fillId="2" borderId="30" xfId="0" applyNumberFormat="1" applyFill="1" applyBorder="1" applyAlignment="1">
      <alignment horizontal="center" vertical="center"/>
    </xf>
    <xf numFmtId="176" fontId="0" fillId="2" borderId="31" xfId="0" applyNumberFormat="1" applyFill="1" applyBorder="1" applyAlignment="1">
      <alignment horizontal="center" vertical="center"/>
    </xf>
    <xf numFmtId="176" fontId="0" fillId="2" borderId="32" xfId="0" applyNumberForma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176" fontId="0" fillId="5" borderId="18" xfId="0" applyNumberForma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28575</xdr:rowOff>
    </xdr:from>
    <xdr:to>
      <xdr:col>2</xdr:col>
      <xdr:colOff>257175</xdr:colOff>
      <xdr:row>3</xdr:row>
      <xdr:rowOff>76200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A21034E-760E-4B11-B3C8-B465E7CACE73}"/>
            </a:ext>
          </a:extLst>
        </xdr:cNvPr>
        <xdr:cNvSpPr/>
      </xdr:nvSpPr>
      <xdr:spPr>
        <a:xfrm>
          <a:off x="695325" y="447675"/>
          <a:ext cx="647700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SI2</a:t>
          </a:r>
          <a:endParaRPr lang="ko-KR" altLang="en-US" sz="1100"/>
        </a:p>
      </xdr:txBody>
    </xdr:sp>
    <xdr:clientData/>
  </xdr:twoCellAnchor>
  <xdr:twoCellAnchor>
    <xdr:from>
      <xdr:col>2</xdr:col>
      <xdr:colOff>304800</xdr:colOff>
      <xdr:row>2</xdr:row>
      <xdr:rowOff>28575</xdr:rowOff>
    </xdr:from>
    <xdr:to>
      <xdr:col>3</xdr:col>
      <xdr:colOff>266700</xdr:colOff>
      <xdr:row>3</xdr:row>
      <xdr:rowOff>76200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B5048601-33FB-45A3-9C65-A2F36EADE795}"/>
            </a:ext>
          </a:extLst>
        </xdr:cNvPr>
        <xdr:cNvSpPr/>
      </xdr:nvSpPr>
      <xdr:spPr>
        <a:xfrm>
          <a:off x="1390650" y="447675"/>
          <a:ext cx="647700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SI1</a:t>
          </a:r>
          <a:endParaRPr lang="ko-KR" altLang="en-US" sz="1100"/>
        </a:p>
      </xdr:txBody>
    </xdr:sp>
    <xdr:clientData/>
  </xdr:twoCellAnchor>
  <xdr:twoCellAnchor>
    <xdr:from>
      <xdr:col>3</xdr:col>
      <xdr:colOff>304800</xdr:colOff>
      <xdr:row>2</xdr:row>
      <xdr:rowOff>38100</xdr:rowOff>
    </xdr:from>
    <xdr:to>
      <xdr:col>4</xdr:col>
      <xdr:colOff>104775</xdr:colOff>
      <xdr:row>3</xdr:row>
      <xdr:rowOff>85725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DAE454B9-9094-4B82-B00A-6E2153DBE2D6}"/>
            </a:ext>
          </a:extLst>
        </xdr:cNvPr>
        <xdr:cNvSpPr/>
      </xdr:nvSpPr>
      <xdr:spPr>
        <a:xfrm>
          <a:off x="2076450" y="457200"/>
          <a:ext cx="647700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VVS</a:t>
          </a:r>
          <a:endParaRPr lang="ko-KR" alt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이 현주" id="{EA968BBC-FE11-44EF-8362-8F3A04E30356}" userId="cc3d65b337d1289f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1-05-19T05:23:05.91" personId="{EA968BBC-FE11-44EF-8362-8F3A04E30356}" id="{86A666E7-7D68-4C02-AF5F-01C209B5199F}">
    <text>캐럿(무게)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"/>
  <sheetViews>
    <sheetView workbookViewId="0">
      <selection activeCell="O34" sqref="O34"/>
    </sheetView>
  </sheetViews>
  <sheetFormatPr defaultColWidth="9" defaultRowHeight="16.5" x14ac:dyDescent="0.3"/>
  <cols>
    <col min="1" max="1" width="5.875" style="37" customWidth="1"/>
    <col min="2" max="2" width="1.25" style="37" customWidth="1"/>
    <col min="3" max="3" width="10" style="1" customWidth="1"/>
    <col min="4" max="4" width="10.625" style="1" customWidth="1"/>
    <col min="5" max="5" width="11.375" style="1" customWidth="1"/>
    <col min="6" max="6" width="1.25" style="1" customWidth="1"/>
    <col min="7" max="7" width="11.625" style="1" customWidth="1"/>
    <col min="8" max="8" width="13.875" style="1" customWidth="1"/>
    <col min="9" max="9" width="12.25" style="1" customWidth="1"/>
    <col min="10" max="10" width="1.25" style="1" customWidth="1"/>
    <col min="11" max="13" width="10" style="1" customWidth="1"/>
    <col min="14" max="14" width="2.375" style="1" customWidth="1"/>
    <col min="15" max="16" width="9" style="1"/>
    <col min="17" max="17" width="10.5" style="1" customWidth="1"/>
    <col min="18" max="18" width="10.125" style="1" customWidth="1"/>
    <col min="19" max="19" width="9" style="1"/>
    <col min="20" max="20" width="11.875" style="1" bestFit="1" customWidth="1"/>
    <col min="21" max="16384" width="9" style="1"/>
  </cols>
  <sheetData>
    <row r="1" spans="1:20" ht="34.5" customHeight="1" thickBot="1" x14ac:dyDescent="0.35">
      <c r="A1" s="146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2"/>
    </row>
    <row r="2" spans="1:20" ht="15" customHeight="1" x14ac:dyDescent="0.3">
      <c r="A2" s="2" t="s">
        <v>1</v>
      </c>
      <c r="B2" s="3"/>
      <c r="C2" s="4" t="s">
        <v>2</v>
      </c>
      <c r="D2" s="147" t="s">
        <v>3</v>
      </c>
      <c r="E2" s="148"/>
      <c r="F2" s="3"/>
      <c r="G2" s="4" t="s">
        <v>2</v>
      </c>
      <c r="H2" s="147" t="s">
        <v>3</v>
      </c>
      <c r="I2" s="148"/>
      <c r="J2" s="3"/>
      <c r="K2" s="4" t="s">
        <v>2</v>
      </c>
      <c r="L2" s="147" t="s">
        <v>3</v>
      </c>
      <c r="M2" s="148"/>
    </row>
    <row r="3" spans="1:20" ht="15" customHeight="1" x14ac:dyDescent="0.3">
      <c r="A3" s="5" t="s">
        <v>4</v>
      </c>
      <c r="B3" s="6"/>
      <c r="C3" s="7" t="s">
        <v>5</v>
      </c>
      <c r="D3" s="149" t="s">
        <v>5</v>
      </c>
      <c r="E3" s="150"/>
      <c r="F3" s="6"/>
      <c r="G3" s="7" t="s">
        <v>6</v>
      </c>
      <c r="H3" s="149" t="s">
        <v>6</v>
      </c>
      <c r="I3" s="150"/>
      <c r="J3" s="6"/>
      <c r="K3" s="7" t="s">
        <v>7</v>
      </c>
      <c r="L3" s="149" t="s">
        <v>7</v>
      </c>
      <c r="M3" s="150"/>
      <c r="P3" s="81"/>
      <c r="Q3" s="86" t="s">
        <v>27</v>
      </c>
    </row>
    <row r="4" spans="1:20" ht="15" customHeight="1" thickBot="1" x14ac:dyDescent="0.35">
      <c r="A4" s="8" t="s">
        <v>8</v>
      </c>
      <c r="B4" s="6"/>
      <c r="C4" s="9" t="s">
        <v>9</v>
      </c>
      <c r="D4" s="10" t="s">
        <v>10</v>
      </c>
      <c r="E4" s="11" t="s">
        <v>11</v>
      </c>
      <c r="F4" s="6"/>
      <c r="G4" s="9" t="s">
        <v>9</v>
      </c>
      <c r="H4" s="10" t="s">
        <v>10</v>
      </c>
      <c r="I4" s="11" t="s">
        <v>11</v>
      </c>
      <c r="J4" s="6"/>
      <c r="K4" s="9" t="s">
        <v>9</v>
      </c>
      <c r="L4" s="10" t="s">
        <v>10</v>
      </c>
      <c r="M4" s="11" t="s">
        <v>11</v>
      </c>
      <c r="P4" s="85"/>
      <c r="Q4" s="86" t="s">
        <v>28</v>
      </c>
    </row>
    <row r="5" spans="1:20" ht="15" customHeight="1" thickBot="1" x14ac:dyDescent="0.35">
      <c r="A5" s="12">
        <v>0.1</v>
      </c>
      <c r="B5" s="13"/>
      <c r="C5" s="76">
        <f>'Sheet1 (2)'!C5*'Sheet1 (2)'!A5*10000</f>
        <v>70000</v>
      </c>
      <c r="D5" s="76">
        <f>'Sheet1 (2)'!D5*'Sheet1 (2)'!A5*10000</f>
        <v>75000</v>
      </c>
      <c r="E5" s="76">
        <f>'Sheet1 (2)'!E5*'Sheet1 (2)'!A5*10000</f>
        <v>78000</v>
      </c>
      <c r="F5" s="79"/>
      <c r="G5" s="76">
        <f>'Sheet1 (2)'!G5*'Sheet1 (2)'!A5*10000</f>
        <v>72000</v>
      </c>
      <c r="H5" s="76">
        <f>'Sheet1 (2)'!H5*'Sheet1 (2)'!A5*10000</f>
        <v>80000</v>
      </c>
      <c r="I5" s="76">
        <f>'Sheet1 (2)'!I5*'Sheet1 (2)'!A5*10000</f>
        <v>83000</v>
      </c>
      <c r="J5" s="73"/>
      <c r="K5" s="82">
        <f>'Sheet1 (2)'!K5*1000</f>
        <v>105000</v>
      </c>
      <c r="L5" s="82">
        <f>'Sheet1 (2)'!L5*1000</f>
        <v>110000</v>
      </c>
      <c r="M5" s="82">
        <f>'Sheet1 (2)'!M5*1000</f>
        <v>120000</v>
      </c>
    </row>
    <row r="6" spans="1:20" ht="4.5" customHeight="1" thickBot="1" x14ac:dyDescent="0.35">
      <c r="A6" s="13"/>
      <c r="B6" s="13"/>
      <c r="C6" s="78"/>
      <c r="D6" s="78"/>
      <c r="E6" s="78"/>
      <c r="F6" s="79"/>
      <c r="G6" s="78"/>
      <c r="H6" s="78"/>
      <c r="I6" s="78"/>
      <c r="J6" s="73"/>
      <c r="K6" s="83"/>
      <c r="L6" s="83"/>
      <c r="M6" s="84"/>
    </row>
    <row r="7" spans="1:20" ht="15" customHeight="1" thickBot="1" x14ac:dyDescent="0.35">
      <c r="A7" s="2">
        <v>0.2</v>
      </c>
      <c r="B7" s="6"/>
      <c r="C7" s="76">
        <f>'Sheet1 (2)'!C7*'Sheet1 (2)'!A7*10000</f>
        <v>210000</v>
      </c>
      <c r="D7" s="76">
        <f>'Sheet1 (2)'!D7*'Sheet1 (2)'!A7*10000</f>
        <v>220000</v>
      </c>
      <c r="E7" s="76">
        <f>'Sheet1 (2)'!E7*'Sheet1 (2)'!A7*10000</f>
        <v>230000</v>
      </c>
      <c r="F7" s="77"/>
      <c r="G7" s="76">
        <f>'Sheet1 (2)'!G7*'Sheet1 (2)'!A7*10000</f>
        <v>220000</v>
      </c>
      <c r="H7" s="76">
        <f>'Sheet1 (2)'!H7*'Sheet1 (2)'!A7*10000</f>
        <v>230000</v>
      </c>
      <c r="I7" s="76">
        <f>'Sheet1 (2)'!I7*'Sheet1 (2)'!A7*10000</f>
        <v>240000</v>
      </c>
      <c r="J7" s="74"/>
      <c r="K7" s="82">
        <f>'Sheet1 (2)'!K7*1000</f>
        <v>240000</v>
      </c>
      <c r="L7" s="82">
        <f>'Sheet1 (2)'!L7*1000</f>
        <v>250000</v>
      </c>
      <c r="M7" s="82">
        <f>'Sheet1 (2)'!M7*1000</f>
        <v>260000</v>
      </c>
      <c r="T7" s="18"/>
    </row>
    <row r="8" spans="1:20" ht="15" customHeight="1" thickBot="1" x14ac:dyDescent="0.35">
      <c r="A8" s="5">
        <v>0.25</v>
      </c>
      <c r="B8" s="6"/>
      <c r="C8" s="76">
        <f>'Sheet1 (2)'!C8*'Sheet1 (2)'!A8*10000</f>
        <v>262500</v>
      </c>
      <c r="D8" s="76">
        <f>'Sheet1 (2)'!D8*'Sheet1 (2)'!A8*10000</f>
        <v>275000</v>
      </c>
      <c r="E8" s="76">
        <f>'Sheet1 (2)'!E8*'Sheet1 (2)'!A8*10000</f>
        <v>287500</v>
      </c>
      <c r="F8" s="77"/>
      <c r="G8" s="76">
        <f>'Sheet1 (2)'!G8*'Sheet1 (2)'!A8*10000</f>
        <v>275000</v>
      </c>
      <c r="H8" s="76">
        <f>'Sheet1 (2)'!H8*'Sheet1 (2)'!A8*10000</f>
        <v>287500</v>
      </c>
      <c r="I8" s="76">
        <f>'Sheet1 (2)'!I8*'Sheet1 (2)'!A8*10000</f>
        <v>300000</v>
      </c>
      <c r="J8" s="74"/>
      <c r="K8" s="82">
        <f>'Sheet1 (2)'!K8*1000</f>
        <v>300000</v>
      </c>
      <c r="L8" s="82">
        <f>'Sheet1 (2)'!L8*1000</f>
        <v>310000</v>
      </c>
      <c r="M8" s="82">
        <f>'Sheet1 (2)'!M8*1000</f>
        <v>320000</v>
      </c>
    </row>
    <row r="9" spans="1:20" ht="15" customHeight="1" thickBot="1" x14ac:dyDescent="0.35">
      <c r="A9" s="21">
        <v>0.28999999999999998</v>
      </c>
      <c r="B9" s="6"/>
      <c r="C9" s="76">
        <f>'Sheet1 (2)'!C9*'Sheet1 (2)'!A9*10000</f>
        <v>304500</v>
      </c>
      <c r="D9" s="76">
        <f>'Sheet1 (2)'!D9*'Sheet1 (2)'!A9*10000</f>
        <v>319000</v>
      </c>
      <c r="E9" s="76">
        <f>'Sheet1 (2)'!E9*'Sheet1 (2)'!A9*10000</f>
        <v>333499.99999999994</v>
      </c>
      <c r="F9" s="77"/>
      <c r="G9" s="76">
        <f>'Sheet1 (2)'!G9*'Sheet1 (2)'!A9*10000</f>
        <v>319000</v>
      </c>
      <c r="H9" s="76">
        <f>'Sheet1 (2)'!H9*'Sheet1 (2)'!A9*10000</f>
        <v>333499.99999999994</v>
      </c>
      <c r="I9" s="76">
        <f>'Sheet1 (2)'!I9*'Sheet1 (2)'!A9*10000</f>
        <v>348000</v>
      </c>
      <c r="J9" s="74"/>
      <c r="K9" s="82">
        <f>'Sheet1 (2)'!K9*1000</f>
        <v>360000</v>
      </c>
      <c r="L9" s="82">
        <f>'Sheet1 (2)'!L9*1000</f>
        <v>380000</v>
      </c>
      <c r="M9" s="82">
        <f>'Sheet1 (2)'!M9*1000</f>
        <v>400000</v>
      </c>
    </row>
    <row r="10" spans="1:20" ht="4.5" customHeight="1" thickBot="1" x14ac:dyDescent="0.35">
      <c r="A10" s="13"/>
      <c r="B10" s="13"/>
      <c r="C10" s="78"/>
      <c r="D10" s="78"/>
      <c r="E10" s="78"/>
      <c r="F10" s="79"/>
      <c r="G10" s="78"/>
      <c r="H10" s="78"/>
      <c r="I10" s="78"/>
      <c r="J10" s="73"/>
      <c r="K10" s="83"/>
      <c r="L10" s="83"/>
      <c r="M10" s="84"/>
    </row>
    <row r="11" spans="1:20" ht="15" customHeight="1" thickBot="1" x14ac:dyDescent="0.35">
      <c r="A11" s="2">
        <v>0.3</v>
      </c>
      <c r="B11" s="6"/>
      <c r="C11" s="76">
        <f>'Sheet1 (2)'!C11*'Sheet1 (2)'!A11*10000</f>
        <v>384000</v>
      </c>
      <c r="D11" s="76">
        <f>'Sheet1 (2)'!D11*'Sheet1 (2)'!A11*10000</f>
        <v>420000</v>
      </c>
      <c r="E11" s="76">
        <f>'Sheet1 (2)'!E11*'Sheet1 (2)'!A11*10000</f>
        <v>450000</v>
      </c>
      <c r="F11" s="77"/>
      <c r="G11" s="76">
        <f>'Sheet1 (2)'!G11*'Sheet1 (2)'!A11*10000</f>
        <v>405000</v>
      </c>
      <c r="H11" s="76">
        <f>'Sheet1 (2)'!H11*'Sheet1 (2)'!A11*10000</f>
        <v>450000</v>
      </c>
      <c r="I11" s="76">
        <f>'Sheet1 (2)'!I11*'Sheet1 (2)'!A11*10000</f>
        <v>480000</v>
      </c>
      <c r="J11" s="74"/>
      <c r="K11" s="82">
        <f>'Sheet1 (2)'!K11*1000</f>
        <v>470000</v>
      </c>
      <c r="L11" s="82">
        <f>'Sheet1 (2)'!L11*1000</f>
        <v>490000</v>
      </c>
      <c r="M11" s="82">
        <f>'Sheet1 (2)'!M11*1000</f>
        <v>550000</v>
      </c>
    </row>
    <row r="12" spans="1:20" ht="15" customHeight="1" thickBot="1" x14ac:dyDescent="0.35">
      <c r="A12" s="5">
        <v>0.31</v>
      </c>
      <c r="B12" s="6"/>
      <c r="C12" s="76">
        <f>'Sheet1 (2)'!C12*'Sheet1 (2)'!A12*10000</f>
        <v>390600</v>
      </c>
      <c r="D12" s="76">
        <f>'Sheet1 (2)'!D12*'Sheet1 (2)'!A12*10000</f>
        <v>434000</v>
      </c>
      <c r="E12" s="76">
        <f>'Sheet1 (2)'!E12*'Sheet1 (2)'!A12*10000</f>
        <v>465000</v>
      </c>
      <c r="F12" s="77"/>
      <c r="G12" s="76">
        <f>'Sheet1 (2)'!G12*'Sheet1 (2)'!A12*10000</f>
        <v>412299.99999999994</v>
      </c>
      <c r="H12" s="76">
        <f>'Sheet1 (2)'!H12*'Sheet1 (2)'!A12*10000</f>
        <v>465000</v>
      </c>
      <c r="I12" s="76">
        <f>'Sheet1 (2)'!I12*'Sheet1 (2)'!A12*10000</f>
        <v>496000</v>
      </c>
      <c r="J12" s="74"/>
      <c r="K12" s="82">
        <f>'Sheet1 (2)'!K12*1000</f>
        <v>480000</v>
      </c>
      <c r="L12" s="82">
        <f>'Sheet1 (2)'!L12*1000</f>
        <v>500000</v>
      </c>
      <c r="M12" s="82">
        <f>'Sheet1 (2)'!M12*1000</f>
        <v>560000</v>
      </c>
    </row>
    <row r="13" spans="1:20" ht="15" customHeight="1" thickBot="1" x14ac:dyDescent="0.35">
      <c r="A13" s="5">
        <v>0.32</v>
      </c>
      <c r="B13" s="6"/>
      <c r="C13" s="76">
        <f>'Sheet1 (2)'!C13*'Sheet1 (2)'!A13*10000</f>
        <v>396800</v>
      </c>
      <c r="D13" s="76">
        <f>'Sheet1 (2)'!D13*'Sheet1 (2)'!A13*10000</f>
        <v>441600.00000000006</v>
      </c>
      <c r="E13" s="76">
        <f>'Sheet1 (2)'!E13*'Sheet1 (2)'!A13*10000</f>
        <v>473600</v>
      </c>
      <c r="F13" s="77"/>
      <c r="G13" s="76">
        <f>'Sheet1 (2)'!G13*'Sheet1 (2)'!A13*10000</f>
        <v>416000</v>
      </c>
      <c r="H13" s="76">
        <f>'Sheet1 (2)'!H13*'Sheet1 (2)'!A13*10000</f>
        <v>473600</v>
      </c>
      <c r="I13" s="76">
        <f>'Sheet1 (2)'!I13*'Sheet1 (2)'!A13*10000</f>
        <v>505600</v>
      </c>
      <c r="J13" s="74"/>
      <c r="K13" s="82">
        <f>'Sheet1 (2)'!K13*1000</f>
        <v>490000</v>
      </c>
      <c r="L13" s="82">
        <f>'Sheet1 (2)'!L13*1000</f>
        <v>510000</v>
      </c>
      <c r="M13" s="82">
        <f>'Sheet1 (2)'!M13*1000</f>
        <v>570000</v>
      </c>
    </row>
    <row r="14" spans="1:20" ht="15" customHeight="1" thickBot="1" x14ac:dyDescent="0.35">
      <c r="A14" s="21">
        <v>0.38</v>
      </c>
      <c r="B14" s="6"/>
      <c r="C14" s="76">
        <f>'Sheet1 (2)'!C14*'Sheet1 (2)'!A14*10000</f>
        <v>437000</v>
      </c>
      <c r="D14" s="76">
        <f>'Sheet1 (2)'!D14*'Sheet1 (2)'!A14*10000</f>
        <v>513000</v>
      </c>
      <c r="E14" s="76">
        <f>'Sheet1 (2)'!E14*'Sheet1 (2)'!A14*10000</f>
        <v>570000</v>
      </c>
      <c r="F14" s="77"/>
      <c r="G14" s="76">
        <f>'Sheet1 (2)'!G14*'Sheet1 (2)'!A14*10000</f>
        <v>475000</v>
      </c>
      <c r="H14" s="76">
        <f>'Sheet1 (2)'!H14*'Sheet1 (2)'!A14*10000</f>
        <v>551000</v>
      </c>
      <c r="I14" s="76">
        <f>'Sheet1 (2)'!I14*'Sheet1 (2)'!A14*10000</f>
        <v>608000</v>
      </c>
      <c r="J14" s="74"/>
      <c r="K14" s="82">
        <f>'Sheet1 (2)'!K14*1000</f>
        <v>630000</v>
      </c>
      <c r="L14" s="82">
        <f>'Sheet1 (2)'!L14*1000</f>
        <v>650000</v>
      </c>
      <c r="M14" s="82">
        <f>'Sheet1 (2)'!M14*1000</f>
        <v>680000</v>
      </c>
    </row>
    <row r="15" spans="1:20" ht="4.5" customHeight="1" thickBot="1" x14ac:dyDescent="0.35">
      <c r="A15" s="13"/>
      <c r="B15" s="13"/>
      <c r="C15" s="78"/>
      <c r="D15" s="78"/>
      <c r="E15" s="78"/>
      <c r="F15" s="79"/>
      <c r="G15" s="78"/>
      <c r="H15" s="78"/>
      <c r="I15" s="78"/>
      <c r="J15" s="73"/>
      <c r="K15" s="83"/>
      <c r="L15" s="83"/>
      <c r="M15" s="84"/>
    </row>
    <row r="16" spans="1:20" ht="15" customHeight="1" thickBot="1" x14ac:dyDescent="0.35">
      <c r="A16" s="2">
        <v>0.5</v>
      </c>
      <c r="B16" s="6"/>
      <c r="C16" s="76">
        <f>'Sheet1 (2)'!C16*'Sheet1 (2)'!A16*10000</f>
        <v>825000</v>
      </c>
      <c r="D16" s="76">
        <f>'Sheet1 (2)'!D16*'Sheet1 (2)'!A16*10000</f>
        <v>1025000</v>
      </c>
      <c r="E16" s="76">
        <f>'Sheet1 (2)'!E16*'Sheet1 (2)'!A16*10000</f>
        <v>1125000</v>
      </c>
      <c r="F16" s="77"/>
      <c r="G16" s="76">
        <f>'Sheet1 (2)'!G16*'Sheet1 (2)'!A16*10000</f>
        <v>900000</v>
      </c>
      <c r="H16" s="76">
        <f>'Sheet1 (2)'!H16*'Sheet1 (2)'!A16*10000</f>
        <v>1100000</v>
      </c>
      <c r="I16" s="76">
        <f>'Sheet1 (2)'!I16*'Sheet1 (2)'!A16*10000</f>
        <v>1225000</v>
      </c>
      <c r="J16" s="74"/>
      <c r="K16" s="82">
        <f>'Sheet1 (2)'!K16*1000</f>
        <v>1380000</v>
      </c>
      <c r="L16" s="82">
        <f>'Sheet1 (2)'!L16*1000</f>
        <v>1450000</v>
      </c>
      <c r="M16" s="82">
        <f>'Sheet1 (2)'!M16*1000</f>
        <v>1550000</v>
      </c>
    </row>
    <row r="17" spans="1:15" ht="15" customHeight="1" thickBot="1" x14ac:dyDescent="0.35">
      <c r="A17" s="5">
        <v>0.51</v>
      </c>
      <c r="B17" s="6"/>
      <c r="C17" s="76">
        <f>'Sheet1 (2)'!C17*'Sheet1 (2)'!A17*10000</f>
        <v>831300</v>
      </c>
      <c r="D17" s="76">
        <f>'Sheet1 (2)'!D17*'Sheet1 (2)'!A17*10000</f>
        <v>1035300</v>
      </c>
      <c r="E17" s="76">
        <f>'Sheet1 (2)'!E17*'Sheet1 (2)'!A17*10000</f>
        <v>1137300</v>
      </c>
      <c r="F17" s="77"/>
      <c r="G17" s="76">
        <f>'Sheet1 (2)'!G17*'Sheet1 (2)'!A17*10000</f>
        <v>994500</v>
      </c>
      <c r="H17" s="76">
        <f>'Sheet1 (2)'!H17*'Sheet1 (2)'!A17*10000</f>
        <v>1173000</v>
      </c>
      <c r="I17" s="76">
        <f>'Sheet1 (2)'!I17*'Sheet1 (2)'!A17*10000</f>
        <v>1249500</v>
      </c>
      <c r="J17" s="74"/>
      <c r="K17" s="82">
        <f>'Sheet1 (2)'!K17*1000</f>
        <v>1430000</v>
      </c>
      <c r="L17" s="82">
        <f>'Sheet1 (2)'!L17*1000</f>
        <v>1500000</v>
      </c>
      <c r="M17" s="82">
        <f>'Sheet1 (2)'!M17*1000</f>
        <v>1600000</v>
      </c>
    </row>
    <row r="18" spans="1:15" ht="15" customHeight="1" thickBot="1" x14ac:dyDescent="0.35">
      <c r="A18" s="5">
        <v>0.52</v>
      </c>
      <c r="B18" s="6"/>
      <c r="C18" s="76">
        <f>'Sheet1 (2)'!C18*'Sheet1 (2)'!A18*10000</f>
        <v>832000</v>
      </c>
      <c r="D18" s="76">
        <f>'Sheet1 (2)'!D18*'Sheet1 (2)'!A18*10000</f>
        <v>1040000</v>
      </c>
      <c r="E18" s="76">
        <f>'Sheet1 (2)'!E18*'Sheet1 (2)'!A18*10000</f>
        <v>1144000</v>
      </c>
      <c r="F18" s="77"/>
      <c r="G18" s="76">
        <f>'Sheet1 (2)'!G18*'Sheet1 (2)'!A18*10000</f>
        <v>1040000</v>
      </c>
      <c r="H18" s="76">
        <f>'Sheet1 (2)'!H18*'Sheet1 (2)'!A18*10000</f>
        <v>1196000</v>
      </c>
      <c r="I18" s="76">
        <f>'Sheet1 (2)'!I18*'Sheet1 (2)'!A18*10000</f>
        <v>1274000</v>
      </c>
      <c r="J18" s="74"/>
      <c r="K18" s="82">
        <f>'Sheet1 (2)'!K18*1000</f>
        <v>1450000</v>
      </c>
      <c r="L18" s="82">
        <f>'Sheet1 (2)'!L18*1000</f>
        <v>1530000</v>
      </c>
      <c r="M18" s="82">
        <f>'Sheet1 (2)'!M18*1000</f>
        <v>1630000</v>
      </c>
    </row>
    <row r="19" spans="1:15" ht="15" customHeight="1" thickBot="1" x14ac:dyDescent="0.35">
      <c r="A19" s="21">
        <v>0.57999999999999996</v>
      </c>
      <c r="B19" s="6"/>
      <c r="C19" s="76">
        <f>'Sheet1 (2)'!C19*'Sheet1 (2)'!A19*10000</f>
        <v>898999.99999999988</v>
      </c>
      <c r="D19" s="76">
        <f>'Sheet1 (2)'!D19*'Sheet1 (2)'!A19*10000</f>
        <v>1159999.9999999998</v>
      </c>
      <c r="E19" s="76">
        <f>'Sheet1 (2)'!E19*'Sheet1 (2)'!A19*10000</f>
        <v>1218000</v>
      </c>
      <c r="F19" s="77"/>
      <c r="G19" s="76">
        <f>'Sheet1 (2)'!G19*'Sheet1 (2)'!A19*10000</f>
        <v>1131000</v>
      </c>
      <c r="H19" s="76">
        <f>'Sheet1 (2)'!H19*'Sheet1 (2)'!A19*10000</f>
        <v>1276000</v>
      </c>
      <c r="I19" s="76">
        <f>'Sheet1 (2)'!I19*'Sheet1 (2)'!A19*10000</f>
        <v>1392000</v>
      </c>
      <c r="J19" s="74"/>
      <c r="K19" s="82">
        <f>'Sheet1 (2)'!K19*1000</f>
        <v>1650000</v>
      </c>
      <c r="L19" s="82">
        <f>'Sheet1 (2)'!L19*1000</f>
        <v>1700000</v>
      </c>
      <c r="M19" s="82">
        <f>'Sheet1 (2)'!M19*1000</f>
        <v>1800000</v>
      </c>
    </row>
    <row r="20" spans="1:15" ht="4.5" customHeight="1" thickBot="1" x14ac:dyDescent="0.35">
      <c r="A20" s="13"/>
      <c r="B20" s="13"/>
      <c r="C20" s="78"/>
      <c r="D20" s="78"/>
      <c r="E20" s="78"/>
      <c r="F20" s="79"/>
      <c r="G20" s="78"/>
      <c r="H20" s="78"/>
      <c r="I20" s="78"/>
      <c r="J20" s="73"/>
      <c r="K20" s="83"/>
      <c r="L20" s="83"/>
      <c r="M20" s="84"/>
    </row>
    <row r="21" spans="1:15" ht="15" customHeight="1" thickBot="1" x14ac:dyDescent="0.35">
      <c r="A21" s="2">
        <v>0.7</v>
      </c>
      <c r="B21" s="6"/>
      <c r="C21" s="76">
        <f>'Sheet1 (2)'!C21*'Sheet1 (2)'!A21*10000</f>
        <v>1540000</v>
      </c>
      <c r="D21" s="76">
        <f>'Sheet1 (2)'!D21*'Sheet1 (2)'!A21*10000</f>
        <v>1750000</v>
      </c>
      <c r="E21" s="76">
        <f>'Sheet1 (2)'!E21*'Sheet1 (2)'!A21*10000</f>
        <v>1960000</v>
      </c>
      <c r="F21" s="77"/>
      <c r="G21" s="76">
        <f>'Sheet1 (2)'!G21*'Sheet1 (2)'!A21*10000</f>
        <v>1680000</v>
      </c>
      <c r="H21" s="76">
        <f>'Sheet1 (2)'!H21*'Sheet1 (2)'!A21*10000</f>
        <v>2030000</v>
      </c>
      <c r="I21" s="76">
        <f>'Sheet1 (2)'!I21*'Sheet1 (2)'!A21*10000</f>
        <v>2240000</v>
      </c>
      <c r="J21" s="74"/>
      <c r="K21" s="82">
        <f>'Sheet1 (2)'!K21*1000</f>
        <v>2500000</v>
      </c>
      <c r="L21" s="82">
        <f>'Sheet1 (2)'!L21*1000</f>
        <v>2650000</v>
      </c>
      <c r="M21" s="82">
        <f>'Sheet1 (2)'!M21*1000</f>
        <v>2800000</v>
      </c>
    </row>
    <row r="22" spans="1:15" ht="15" customHeight="1" thickBot="1" x14ac:dyDescent="0.35">
      <c r="A22" s="21">
        <v>0.71</v>
      </c>
      <c r="B22" s="36"/>
      <c r="C22" s="76">
        <f>'Sheet1 (2)'!C22*'Sheet1 (2)'!A22*10000</f>
        <v>1562000</v>
      </c>
      <c r="D22" s="76">
        <f>'Sheet1 (2)'!D22*'Sheet1 (2)'!A22*10000</f>
        <v>1775000</v>
      </c>
      <c r="E22" s="76">
        <f>'Sheet1 (2)'!E22*'Sheet1 (2)'!A22*10000</f>
        <v>1987999.9999999998</v>
      </c>
      <c r="F22" s="80"/>
      <c r="G22" s="76">
        <f>'Sheet1 (2)'!G22*'Sheet1 (2)'!A22*10000</f>
        <v>1739500</v>
      </c>
      <c r="H22" s="76">
        <f>'Sheet1 (2)'!H22*'Sheet1 (2)'!A22*10000</f>
        <v>2094500</v>
      </c>
      <c r="I22" s="76">
        <f>'Sheet1 (2)'!I22*'Sheet1 (2)'!A22*10000</f>
        <v>2307500</v>
      </c>
      <c r="J22" s="75"/>
      <c r="K22" s="82">
        <f>'Sheet1 (2)'!K22*1000</f>
        <v>2700000</v>
      </c>
      <c r="L22" s="82">
        <f>'Sheet1 (2)'!L22*1000</f>
        <v>2850000</v>
      </c>
      <c r="M22" s="82">
        <f>'Sheet1 (2)'!M22*1000</f>
        <v>3000000</v>
      </c>
    </row>
    <row r="23" spans="1:15" ht="11.25" customHeight="1" thickBot="1" x14ac:dyDescent="0.35"/>
    <row r="24" spans="1:15" ht="16.5" customHeight="1" x14ac:dyDescent="0.3">
      <c r="A24" s="136" t="s">
        <v>12</v>
      </c>
      <c r="B24" s="137"/>
      <c r="C24" s="137"/>
      <c r="D24" s="137"/>
      <c r="E24" s="138"/>
      <c r="G24" s="142" t="s">
        <v>13</v>
      </c>
      <c r="H24" s="143"/>
      <c r="I24" s="143"/>
      <c r="J24" s="143"/>
      <c r="K24" s="143"/>
      <c r="L24" s="143"/>
      <c r="M24" s="143"/>
    </row>
    <row r="25" spans="1:15" ht="17.25" customHeight="1" thickBot="1" x14ac:dyDescent="0.35">
      <c r="A25" s="139"/>
      <c r="B25" s="140"/>
      <c r="C25" s="140"/>
      <c r="D25" s="140"/>
      <c r="E25" s="141"/>
      <c r="G25" s="144" t="s">
        <v>14</v>
      </c>
      <c r="H25" s="144"/>
      <c r="I25" s="144"/>
      <c r="J25" s="144"/>
      <c r="K25" s="144"/>
      <c r="L25" s="144"/>
      <c r="M25" s="144"/>
    </row>
    <row r="26" spans="1:15" ht="15" customHeight="1" thickBot="1" x14ac:dyDescent="0.35">
      <c r="A26" s="2" t="s">
        <v>1</v>
      </c>
      <c r="B26" s="13"/>
      <c r="C26" s="145" t="s">
        <v>2</v>
      </c>
      <c r="D26" s="145"/>
      <c r="E26" s="145"/>
      <c r="G26" s="130" t="s">
        <v>15</v>
      </c>
      <c r="H26" s="131"/>
      <c r="I26" s="131"/>
      <c r="J26" s="131"/>
      <c r="K26" s="131"/>
      <c r="L26" s="131"/>
      <c r="M26" s="132"/>
    </row>
    <row r="27" spans="1:15" ht="15" customHeight="1" thickBot="1" x14ac:dyDescent="0.35">
      <c r="A27" s="5" t="s">
        <v>4</v>
      </c>
      <c r="B27" s="13"/>
      <c r="C27" s="38" t="s">
        <v>5</v>
      </c>
      <c r="D27" s="38" t="s">
        <v>6</v>
      </c>
      <c r="E27" s="38" t="s">
        <v>7</v>
      </c>
      <c r="G27" s="38" t="s">
        <v>1</v>
      </c>
      <c r="H27" s="38" t="s">
        <v>3</v>
      </c>
      <c r="I27" s="39" t="s">
        <v>16</v>
      </c>
      <c r="J27" s="40"/>
      <c r="K27" s="41" t="s">
        <v>3</v>
      </c>
      <c r="L27" s="38" t="s">
        <v>16</v>
      </c>
      <c r="M27" s="38" t="s">
        <v>17</v>
      </c>
    </row>
    <row r="28" spans="1:15" ht="15" customHeight="1" thickBot="1" x14ac:dyDescent="0.35">
      <c r="A28" s="8" t="s">
        <v>8</v>
      </c>
      <c r="B28" s="13"/>
      <c r="C28" s="38" t="s">
        <v>9</v>
      </c>
      <c r="D28" s="38" t="s">
        <v>9</v>
      </c>
      <c r="E28" s="38" t="s">
        <v>9</v>
      </c>
      <c r="G28" s="38" t="s">
        <v>4</v>
      </c>
      <c r="H28" s="38" t="s">
        <v>5</v>
      </c>
      <c r="I28" s="39" t="s">
        <v>5</v>
      </c>
      <c r="J28" s="40"/>
      <c r="K28" s="41" t="s">
        <v>6</v>
      </c>
      <c r="L28" s="38" t="s">
        <v>6</v>
      </c>
      <c r="M28" s="38" t="s">
        <v>18</v>
      </c>
    </row>
    <row r="29" spans="1:15" ht="15" customHeight="1" thickBot="1" x14ac:dyDescent="0.35">
      <c r="A29" s="42">
        <v>0.1</v>
      </c>
      <c r="B29" s="43"/>
      <c r="C29" s="76">
        <f>'Sheet1 (2)'!C29*'Sheet1 (2)'!A29*10000</f>
        <v>63000.000000000007</v>
      </c>
      <c r="D29" s="76">
        <f>'Sheet1 (2)'!D29*'Sheet1 (2)'!A29*10000</f>
        <v>65000</v>
      </c>
      <c r="E29" s="82">
        <f>'Sheet1 (2)'!E29*1000</f>
        <v>82000</v>
      </c>
      <c r="G29" s="38" t="s">
        <v>8</v>
      </c>
      <c r="H29" s="38" t="s">
        <v>19</v>
      </c>
      <c r="I29" s="39" t="s">
        <v>19</v>
      </c>
      <c r="J29" s="40"/>
      <c r="K29" s="38" t="s">
        <v>19</v>
      </c>
      <c r="L29" s="41" t="s">
        <v>19</v>
      </c>
      <c r="M29" s="38" t="s">
        <v>19</v>
      </c>
    </row>
    <row r="30" spans="1:15" ht="15" customHeight="1" thickBot="1" x14ac:dyDescent="0.35">
      <c r="A30" s="47"/>
      <c r="B30" s="48"/>
      <c r="C30" s="49"/>
      <c r="D30" s="19"/>
      <c r="E30" s="20"/>
      <c r="G30" s="50">
        <v>0.3</v>
      </c>
      <c r="H30" s="87">
        <f>G30*'Sheet1 (2)'!H30*100000*Sheet3!F5</f>
        <v>489599.99999999994</v>
      </c>
      <c r="I30" s="87">
        <f>G30*'Sheet1 (2)'!I30*100000*Sheet3!F4</f>
        <v>512999.99999999994</v>
      </c>
      <c r="J30" s="90"/>
      <c r="K30" s="87">
        <f>G30*'Sheet1 (2)'!K30*Sheet3!E5*100000</f>
        <v>524400.00000000012</v>
      </c>
      <c r="L30" s="87">
        <v>0.91</v>
      </c>
      <c r="M30" s="91">
        <v>0.91</v>
      </c>
      <c r="O30" s="86" t="s">
        <v>48</v>
      </c>
    </row>
    <row r="31" spans="1:15" ht="15" customHeight="1" thickBot="1" x14ac:dyDescent="0.35">
      <c r="A31" s="47">
        <v>0.2</v>
      </c>
      <c r="B31" s="48"/>
      <c r="C31" s="76">
        <f>'Sheet1 (2)'!C31*'Sheet1 (2)'!A31*10000</f>
        <v>180000</v>
      </c>
      <c r="D31" s="76">
        <f>'Sheet1 (2)'!D31*'Sheet1 (2)'!A31*10000</f>
        <v>186000</v>
      </c>
      <c r="E31" s="82">
        <f>'Sheet1 (2)'!E31*1000</f>
        <v>200000</v>
      </c>
      <c r="G31" s="51">
        <v>0.5</v>
      </c>
      <c r="H31" s="92">
        <f>G31*100000*'Sheet1 (2)'!H31*Sheet3!F11</f>
        <v>1235000</v>
      </c>
      <c r="I31" s="92">
        <f>G31*Sheet3!F10*100000*'Sheet1 (2)'!I31</f>
        <v>1282500</v>
      </c>
      <c r="J31" s="93"/>
      <c r="K31" s="92">
        <v>0.92</v>
      </c>
      <c r="L31" s="92">
        <v>0.92</v>
      </c>
      <c r="M31" s="94">
        <v>0.92</v>
      </c>
    </row>
    <row r="32" spans="1:15" ht="15" customHeight="1" thickBot="1" x14ac:dyDescent="0.35">
      <c r="A32" s="47"/>
      <c r="B32" s="48"/>
      <c r="C32" s="49"/>
      <c r="D32" s="19"/>
      <c r="E32" s="20"/>
      <c r="G32" s="52">
        <v>0.7</v>
      </c>
      <c r="H32" s="95">
        <f>G32*100000*'Sheet1 (2)'!H32*Sheet3!M11</f>
        <v>2142000</v>
      </c>
      <c r="I32" s="96">
        <f>G32*'Sheet1 (2)'!I32*Sheet3!M10*100000</f>
        <v>2268000</v>
      </c>
      <c r="J32" s="75"/>
      <c r="K32" s="95">
        <v>0.9</v>
      </c>
      <c r="L32" s="97">
        <v>0.9</v>
      </c>
      <c r="M32" s="98">
        <v>0.9</v>
      </c>
    </row>
    <row r="33" spans="1:13" ht="15" customHeight="1" thickBot="1" x14ac:dyDescent="0.35">
      <c r="A33" s="47">
        <v>0.3</v>
      </c>
      <c r="B33" s="48"/>
      <c r="C33" s="76">
        <f>'Sheet1 (2)'!C33*'Sheet1 (2)'!A33*10000</f>
        <v>300000</v>
      </c>
      <c r="D33" s="76">
        <f>'Sheet1 (2)'!D33*'Sheet1 (2)'!A33*10000</f>
        <v>315000</v>
      </c>
      <c r="E33" s="82">
        <f>'Sheet1 (2)'!E33*1000</f>
        <v>360000</v>
      </c>
    </row>
    <row r="34" spans="1:13" ht="15" customHeight="1" thickBot="1" x14ac:dyDescent="0.35">
      <c r="A34" s="47">
        <v>0.31</v>
      </c>
      <c r="B34" s="48"/>
      <c r="C34" s="76">
        <f>'Sheet1 (2)'!C34*'Sheet1 (2)'!A34*10000</f>
        <v>310000</v>
      </c>
      <c r="D34" s="76">
        <f>'Sheet1 (2)'!D34*'Sheet1 (2)'!A34*10000</f>
        <v>325500</v>
      </c>
      <c r="E34" s="82">
        <f>'Sheet1 (2)'!E34*1000</f>
        <v>370000</v>
      </c>
      <c r="G34" s="130" t="s">
        <v>23</v>
      </c>
      <c r="H34" s="131"/>
      <c r="I34" s="131"/>
      <c r="J34" s="131"/>
      <c r="K34" s="131"/>
      <c r="L34" s="131"/>
      <c r="M34" s="132"/>
    </row>
    <row r="35" spans="1:13" ht="15" customHeight="1" thickBot="1" x14ac:dyDescent="0.35">
      <c r="A35" s="47">
        <v>0.32</v>
      </c>
      <c r="B35" s="48"/>
      <c r="C35" s="76">
        <f>'Sheet1 (2)'!C35*'Sheet1 (2)'!A35*10000</f>
        <v>313600</v>
      </c>
      <c r="D35" s="76">
        <f>'Sheet1 (2)'!D35*'Sheet1 (2)'!A35*10000</f>
        <v>336000</v>
      </c>
      <c r="E35" s="82">
        <f>'Sheet1 (2)'!E35*1000</f>
        <v>380000</v>
      </c>
      <c r="G35" s="38" t="s">
        <v>1</v>
      </c>
      <c r="H35" s="38" t="s">
        <v>3</v>
      </c>
      <c r="I35" s="38" t="s">
        <v>3</v>
      </c>
      <c r="J35" s="40"/>
      <c r="K35" s="38" t="s">
        <v>3</v>
      </c>
      <c r="L35" s="38" t="s">
        <v>3</v>
      </c>
      <c r="M35" s="38" t="s">
        <v>3</v>
      </c>
    </row>
    <row r="36" spans="1:13" ht="15" customHeight="1" thickBot="1" x14ac:dyDescent="0.35">
      <c r="A36" s="47">
        <v>0.35</v>
      </c>
      <c r="B36" s="48"/>
      <c r="C36" s="76">
        <f>'Sheet1 (2)'!C36*'Sheet1 (2)'!A36*10000</f>
        <v>332500</v>
      </c>
      <c r="D36" s="76">
        <f>'Sheet1 (2)'!D36*'Sheet1 (2)'!A36*10000</f>
        <v>356999.99999999994</v>
      </c>
      <c r="E36" s="82">
        <f>'Sheet1 (2)'!E36*1000</f>
        <v>400000</v>
      </c>
      <c r="G36" s="38" t="s">
        <v>4</v>
      </c>
      <c r="H36" s="38" t="s">
        <v>5</v>
      </c>
      <c r="I36" s="38" t="s">
        <v>5</v>
      </c>
      <c r="J36" s="40"/>
      <c r="K36" s="38" t="s">
        <v>6</v>
      </c>
      <c r="L36" s="38" t="s">
        <v>6</v>
      </c>
      <c r="M36" s="38" t="s">
        <v>18</v>
      </c>
    </row>
    <row r="37" spans="1:13" ht="15" customHeight="1" thickBot="1" x14ac:dyDescent="0.35">
      <c r="A37" s="47">
        <v>0.38</v>
      </c>
      <c r="B37" s="48"/>
      <c r="C37" s="76">
        <f>'Sheet1 (2)'!C37*'Sheet1 (2)'!A37*10000</f>
        <v>361000</v>
      </c>
      <c r="D37" s="76">
        <f>'Sheet1 (2)'!D37*'Sheet1 (2)'!A37*10000</f>
        <v>380000</v>
      </c>
      <c r="E37" s="82">
        <f>'Sheet1 (2)'!E37*1000</f>
        <v>440000</v>
      </c>
      <c r="G37" s="38" t="s">
        <v>8</v>
      </c>
      <c r="H37" s="38" t="s">
        <v>10</v>
      </c>
      <c r="I37" s="53" t="s">
        <v>19</v>
      </c>
      <c r="J37" s="40"/>
      <c r="K37" s="41" t="s">
        <v>10</v>
      </c>
      <c r="L37" s="38" t="s">
        <v>19</v>
      </c>
      <c r="M37" s="38" t="s">
        <v>19</v>
      </c>
    </row>
    <row r="38" spans="1:13" ht="15" customHeight="1" thickBot="1" x14ac:dyDescent="0.35">
      <c r="A38" s="47"/>
      <c r="B38" s="48"/>
      <c r="C38" s="49"/>
      <c r="D38" s="19"/>
      <c r="E38" s="20"/>
      <c r="G38" s="54">
        <v>1.01</v>
      </c>
      <c r="H38" s="120">
        <f>G38*'Sheet1 (2)'!H38*Sheet3!M17*100000</f>
        <v>4072320</v>
      </c>
      <c r="I38" s="121">
        <f>G38*'Sheet1 (2)'!I38*Sheet3!M17*100000</f>
        <v>4395520.0000000009</v>
      </c>
      <c r="J38" s="122"/>
      <c r="K38" s="123">
        <v>0.57999999999999996</v>
      </c>
      <c r="L38" s="124">
        <v>0.63</v>
      </c>
      <c r="M38" s="91">
        <v>0.57999999999999996</v>
      </c>
    </row>
    <row r="39" spans="1:13" ht="15" customHeight="1" thickBot="1" x14ac:dyDescent="0.35">
      <c r="A39" s="47">
        <v>0.5</v>
      </c>
      <c r="B39" s="48"/>
      <c r="C39" s="76">
        <f>'Sheet1 (2)'!C39*'Sheet1 (2)'!A39*10000</f>
        <v>700000</v>
      </c>
      <c r="D39" s="76">
        <f>'Sheet1 (2)'!D39*'Sheet1 (2)'!A39*10000</f>
        <v>750000</v>
      </c>
      <c r="E39" s="82">
        <f>'Sheet1 (2)'!E39*1000</f>
        <v>1000000</v>
      </c>
      <c r="G39" s="60">
        <v>1.02</v>
      </c>
      <c r="H39" s="125">
        <f>G39*'Sheet1 (2)'!H39*Sheet3!M17*100000</f>
        <v>4439040.0000000009</v>
      </c>
      <c r="I39" s="126">
        <f>G39*'Sheet1 (2)'!I39*Sheet3!M17*100000</f>
        <v>4765440</v>
      </c>
      <c r="J39" s="127"/>
      <c r="K39" s="128">
        <v>0.63</v>
      </c>
      <c r="L39" s="129">
        <v>0.68</v>
      </c>
      <c r="M39" s="98">
        <v>0.63</v>
      </c>
    </row>
    <row r="40" spans="1:13" ht="15" customHeight="1" thickBot="1" x14ac:dyDescent="0.35">
      <c r="A40" s="47">
        <v>0.51</v>
      </c>
      <c r="B40" s="48"/>
      <c r="C40" s="76">
        <f>'Sheet1 (2)'!C40*'Sheet1 (2)'!A40*10000</f>
        <v>703800</v>
      </c>
      <c r="D40" s="76">
        <f>'Sheet1 (2)'!D40*'Sheet1 (2)'!A40*10000</f>
        <v>765000</v>
      </c>
      <c r="E40" s="82">
        <f>'Sheet1 (2)'!E40*1000</f>
        <v>1100000</v>
      </c>
    </row>
    <row r="41" spans="1:13" ht="15" customHeight="1" thickBot="1" x14ac:dyDescent="0.35">
      <c r="A41" s="47">
        <v>0.52</v>
      </c>
      <c r="B41" s="48"/>
      <c r="C41" s="76">
        <f>'Sheet1 (2)'!C41*'Sheet1 (2)'!A41*10000</f>
        <v>707200</v>
      </c>
      <c r="D41" s="76">
        <f>'Sheet1 (2)'!D41*'Sheet1 (2)'!A41*10000</f>
        <v>780000</v>
      </c>
      <c r="E41" s="82">
        <f>'Sheet1 (2)'!E41*1000</f>
        <v>1150000</v>
      </c>
      <c r="G41" s="130" t="s">
        <v>25</v>
      </c>
      <c r="H41" s="131"/>
      <c r="I41" s="131"/>
      <c r="J41" s="131"/>
      <c r="K41" s="131"/>
      <c r="L41" s="131"/>
      <c r="M41" s="132"/>
    </row>
    <row r="42" spans="1:13" ht="15" customHeight="1" thickBot="1" x14ac:dyDescent="0.35">
      <c r="A42" s="47">
        <v>0.55000000000000004</v>
      </c>
      <c r="B42" s="48"/>
      <c r="C42" s="76">
        <f>'Sheet1 (2)'!C42*'Sheet1 (2)'!A42*10000</f>
        <v>726000.00000000012</v>
      </c>
      <c r="D42" s="76">
        <f>'Sheet1 (2)'!D42*'Sheet1 (2)'!A42*10000</f>
        <v>797500</v>
      </c>
      <c r="E42" s="82">
        <f>'Sheet1 (2)'!E42*1000</f>
        <v>1190000</v>
      </c>
      <c r="G42" s="38" t="s">
        <v>1</v>
      </c>
      <c r="H42" s="38" t="s">
        <v>3</v>
      </c>
      <c r="I42" s="39" t="s">
        <v>16</v>
      </c>
      <c r="J42" s="40"/>
      <c r="K42" s="41" t="s">
        <v>3</v>
      </c>
      <c r="L42" s="38" t="s">
        <v>16</v>
      </c>
      <c r="M42" s="38" t="s">
        <v>17</v>
      </c>
    </row>
    <row r="43" spans="1:13" ht="15" customHeight="1" thickBot="1" x14ac:dyDescent="0.35">
      <c r="A43" s="47">
        <v>0.57999999999999996</v>
      </c>
      <c r="B43" s="48"/>
      <c r="C43" s="76">
        <f>'Sheet1 (2)'!C43*'Sheet1 (2)'!A43*10000</f>
        <v>753999.99999999988</v>
      </c>
      <c r="D43" s="76">
        <f>'Sheet1 (2)'!D43*'Sheet1 (2)'!A43*10000</f>
        <v>841000</v>
      </c>
      <c r="E43" s="82">
        <f>'Sheet1 (2)'!E43*1000</f>
        <v>1300000</v>
      </c>
      <c r="G43" s="38" t="s">
        <v>4</v>
      </c>
      <c r="H43" s="38" t="s">
        <v>5</v>
      </c>
      <c r="I43" s="39" t="s">
        <v>5</v>
      </c>
      <c r="J43" s="40"/>
      <c r="K43" s="41" t="s">
        <v>6</v>
      </c>
      <c r="L43" s="38" t="s">
        <v>6</v>
      </c>
      <c r="M43" s="38" t="s">
        <v>18</v>
      </c>
    </row>
    <row r="44" spans="1:13" ht="15" customHeight="1" thickBot="1" x14ac:dyDescent="0.35">
      <c r="A44" s="47"/>
      <c r="B44" s="48"/>
      <c r="C44" s="49"/>
      <c r="D44" s="19"/>
      <c r="E44" s="20"/>
      <c r="G44" s="38" t="s">
        <v>8</v>
      </c>
      <c r="H44" s="38" t="s">
        <v>19</v>
      </c>
      <c r="I44" s="39" t="s">
        <v>19</v>
      </c>
      <c r="J44" s="40"/>
      <c r="K44" s="38" t="s">
        <v>19</v>
      </c>
      <c r="L44" s="41" t="s">
        <v>19</v>
      </c>
      <c r="M44" s="38" t="s">
        <v>19</v>
      </c>
    </row>
    <row r="45" spans="1:13" ht="15" customHeight="1" thickBot="1" x14ac:dyDescent="0.35">
      <c r="A45" s="47">
        <v>0.7</v>
      </c>
      <c r="B45" s="48"/>
      <c r="C45" s="76">
        <f>'Sheet1 (2)'!C45*'Sheet1 (2)'!A45*10000</f>
        <v>1189999.9999999998</v>
      </c>
      <c r="D45" s="76">
        <f>'Sheet1 (2)'!D45*'Sheet1 (2)'!A45*10000</f>
        <v>1330000</v>
      </c>
      <c r="E45" s="82">
        <f>'Sheet1 (2)'!E45*1000</f>
        <v>1900000</v>
      </c>
      <c r="G45" s="54">
        <v>1.01</v>
      </c>
      <c r="H45" s="55">
        <v>0.88</v>
      </c>
      <c r="I45" s="56">
        <v>0.88</v>
      </c>
      <c r="J45" s="57"/>
      <c r="K45" s="58">
        <v>0.88</v>
      </c>
      <c r="L45" s="59">
        <v>0.88</v>
      </c>
      <c r="M45" s="66">
        <v>0.88</v>
      </c>
    </row>
    <row r="46" spans="1:13" ht="15" customHeight="1" thickBot="1" x14ac:dyDescent="0.35">
      <c r="A46" s="67">
        <v>0.71</v>
      </c>
      <c r="B46" s="68"/>
      <c r="C46" s="76">
        <f>'Sheet1 (2)'!C46*'Sheet1 (2)'!A46*10000</f>
        <v>1242500</v>
      </c>
      <c r="D46" s="76">
        <f>'Sheet1 (2)'!D46*'Sheet1 (2)'!A46*10000</f>
        <v>1420000</v>
      </c>
      <c r="E46" s="82">
        <f>'Sheet1 (2)'!E46*1000</f>
        <v>2000000</v>
      </c>
      <c r="G46" s="60" t="s">
        <v>24</v>
      </c>
      <c r="H46" s="61">
        <v>0.92</v>
      </c>
      <c r="I46" s="62">
        <v>0.92</v>
      </c>
      <c r="J46" s="63"/>
      <c r="K46" s="64">
        <v>0.92</v>
      </c>
      <c r="L46" s="65">
        <v>0.92</v>
      </c>
      <c r="M46" s="70">
        <v>0.92</v>
      </c>
    </row>
    <row r="47" spans="1:13" ht="15" customHeight="1" thickBot="1" x14ac:dyDescent="0.35">
      <c r="A47" s="71"/>
      <c r="C47" s="72"/>
      <c r="D47" s="72"/>
      <c r="E47" s="72"/>
      <c r="G47" s="133" t="s">
        <v>26</v>
      </c>
      <c r="H47" s="134"/>
      <c r="I47" s="134"/>
      <c r="J47" s="134"/>
      <c r="K47" s="134"/>
      <c r="L47" s="134"/>
      <c r="M47" s="135"/>
    </row>
  </sheetData>
  <mergeCells count="15">
    <mergeCell ref="A1:M1"/>
    <mergeCell ref="D2:E2"/>
    <mergeCell ref="H2:I2"/>
    <mergeCell ref="L2:M2"/>
    <mergeCell ref="D3:E3"/>
    <mergeCell ref="H3:I3"/>
    <mergeCell ref="L3:M3"/>
    <mergeCell ref="G41:M41"/>
    <mergeCell ref="G47:M47"/>
    <mergeCell ref="A24:E25"/>
    <mergeCell ref="G24:M24"/>
    <mergeCell ref="G25:M25"/>
    <mergeCell ref="C26:E26"/>
    <mergeCell ref="G26:M26"/>
    <mergeCell ref="G34:M34"/>
  </mergeCells>
  <phoneticPr fontId="2" type="noConversion"/>
  <pageMargins left="0.53" right="0.3" top="0.16" bottom="0.22" header="0.12" footer="0.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858DB-BCBD-44D5-B929-23EB4E57151A}">
  <dimension ref="A1:E53"/>
  <sheetViews>
    <sheetView tabSelected="1" workbookViewId="0">
      <selection activeCell="E11" sqref="E11"/>
    </sheetView>
  </sheetViews>
  <sheetFormatPr defaultRowHeight="16.5" x14ac:dyDescent="0.3"/>
  <cols>
    <col min="2" max="2" width="6" bestFit="1" customWidth="1"/>
    <col min="4" max="4" width="11.125" bestFit="1" customWidth="1"/>
    <col min="5" max="5" width="7.5" bestFit="1" customWidth="1"/>
  </cols>
  <sheetData>
    <row r="1" spans="1:5" x14ac:dyDescent="0.3">
      <c r="A1" s="88" t="s">
        <v>55</v>
      </c>
    </row>
    <row r="2" spans="1:5" s="88" customFormat="1" x14ac:dyDescent="0.3">
      <c r="A2" s="163" t="s">
        <v>56</v>
      </c>
      <c r="B2" s="163"/>
      <c r="C2" s="163"/>
      <c r="D2" s="163"/>
    </row>
    <row r="3" spans="1:5" s="88" customFormat="1" x14ac:dyDescent="0.3">
      <c r="A3" s="88" t="s">
        <v>4</v>
      </c>
      <c r="B3" s="163"/>
      <c r="C3" s="163"/>
      <c r="D3" s="163"/>
    </row>
    <row r="4" spans="1:5" s="88" customFormat="1" x14ac:dyDescent="0.3"/>
    <row r="5" spans="1:5" x14ac:dyDescent="0.3">
      <c r="A5" s="164" t="s">
        <v>51</v>
      </c>
      <c r="B5" s="164" t="s">
        <v>4</v>
      </c>
      <c r="C5" s="164" t="s">
        <v>54</v>
      </c>
      <c r="D5" s="164" t="s">
        <v>53</v>
      </c>
      <c r="E5" s="164" t="s">
        <v>52</v>
      </c>
    </row>
    <row r="6" spans="1:5" x14ac:dyDescent="0.3">
      <c r="A6">
        <v>0.1</v>
      </c>
      <c r="B6" t="s">
        <v>5</v>
      </c>
      <c r="C6">
        <v>384000</v>
      </c>
      <c r="D6">
        <v>420000</v>
      </c>
      <c r="E6">
        <v>450000</v>
      </c>
    </row>
    <row r="7" spans="1:5" x14ac:dyDescent="0.3">
      <c r="A7" s="88">
        <v>0.1</v>
      </c>
      <c r="B7" s="88" t="s">
        <v>5</v>
      </c>
      <c r="C7">
        <v>390600</v>
      </c>
      <c r="D7">
        <v>434000</v>
      </c>
      <c r="E7">
        <v>465000</v>
      </c>
    </row>
    <row r="8" spans="1:5" x14ac:dyDescent="0.3">
      <c r="A8" s="88">
        <v>0.1</v>
      </c>
      <c r="B8" s="88" t="s">
        <v>5</v>
      </c>
      <c r="C8">
        <v>396800</v>
      </c>
      <c r="D8">
        <v>441600.00000000006</v>
      </c>
      <c r="E8">
        <v>473600</v>
      </c>
    </row>
    <row r="9" spans="1:5" x14ac:dyDescent="0.3">
      <c r="A9" s="88">
        <v>0.1</v>
      </c>
      <c r="B9" s="88" t="s">
        <v>5</v>
      </c>
      <c r="C9">
        <v>437000</v>
      </c>
      <c r="D9">
        <v>513000</v>
      </c>
      <c r="E9">
        <v>570000</v>
      </c>
    </row>
    <row r="10" spans="1:5" x14ac:dyDescent="0.3">
      <c r="A10" s="88">
        <v>0.1</v>
      </c>
      <c r="B10" t="s">
        <v>6</v>
      </c>
      <c r="C10">
        <v>405000</v>
      </c>
      <c r="D10">
        <v>450000</v>
      </c>
      <c r="E10">
        <v>480000</v>
      </c>
    </row>
    <row r="11" spans="1:5" x14ac:dyDescent="0.3">
      <c r="A11" s="88">
        <v>0.1</v>
      </c>
      <c r="B11" s="88" t="s">
        <v>6</v>
      </c>
      <c r="C11">
        <v>412299.99999999994</v>
      </c>
      <c r="D11">
        <v>465000</v>
      </c>
      <c r="E11">
        <v>496000</v>
      </c>
    </row>
    <row r="12" spans="1:5" x14ac:dyDescent="0.3">
      <c r="A12" s="88">
        <v>0.1</v>
      </c>
      <c r="B12" s="88" t="s">
        <v>6</v>
      </c>
      <c r="C12">
        <v>416000</v>
      </c>
      <c r="D12">
        <v>473600</v>
      </c>
      <c r="E12">
        <v>505600</v>
      </c>
    </row>
    <row r="13" spans="1:5" x14ac:dyDescent="0.3">
      <c r="A13" s="88">
        <v>0.1</v>
      </c>
      <c r="B13" s="88" t="s">
        <v>6</v>
      </c>
      <c r="C13">
        <v>475000</v>
      </c>
      <c r="D13">
        <v>551000</v>
      </c>
      <c r="E13">
        <v>608000</v>
      </c>
    </row>
    <row r="14" spans="1:5" x14ac:dyDescent="0.3">
      <c r="A14" s="88">
        <v>0.12</v>
      </c>
      <c r="B14" t="s">
        <v>7</v>
      </c>
      <c r="C14">
        <v>470000</v>
      </c>
      <c r="D14">
        <v>490000</v>
      </c>
      <c r="E14">
        <v>550000</v>
      </c>
    </row>
    <row r="15" spans="1:5" x14ac:dyDescent="0.3">
      <c r="A15" s="88">
        <v>0.12</v>
      </c>
      <c r="B15" s="88" t="s">
        <v>7</v>
      </c>
      <c r="C15">
        <v>480000</v>
      </c>
      <c r="D15">
        <v>500000</v>
      </c>
      <c r="E15">
        <v>560000</v>
      </c>
    </row>
    <row r="16" spans="1:5" x14ac:dyDescent="0.3">
      <c r="A16" s="88">
        <v>0.12</v>
      </c>
      <c r="B16" s="88" t="s">
        <v>7</v>
      </c>
      <c r="C16">
        <v>490000</v>
      </c>
      <c r="D16">
        <v>510000</v>
      </c>
      <c r="E16">
        <v>570000</v>
      </c>
    </row>
    <row r="17" spans="1:5" x14ac:dyDescent="0.3">
      <c r="A17" s="88">
        <v>0.12</v>
      </c>
      <c r="B17" s="88" t="s">
        <v>7</v>
      </c>
      <c r="C17">
        <v>630000</v>
      </c>
      <c r="D17">
        <v>650000</v>
      </c>
      <c r="E17">
        <v>680000</v>
      </c>
    </row>
    <row r="18" spans="1:5" x14ac:dyDescent="0.3">
      <c r="A18" s="88">
        <v>0.12</v>
      </c>
      <c r="B18" s="88" t="s">
        <v>5</v>
      </c>
      <c r="C18" s="88">
        <v>384000</v>
      </c>
      <c r="D18" s="88">
        <v>420000</v>
      </c>
      <c r="E18" s="88">
        <v>450000</v>
      </c>
    </row>
    <row r="19" spans="1:5" x14ac:dyDescent="0.3">
      <c r="A19" s="88">
        <v>0.12</v>
      </c>
      <c r="B19" s="88" t="s">
        <v>5</v>
      </c>
      <c r="C19" s="88">
        <v>390600</v>
      </c>
      <c r="D19" s="88">
        <v>434000</v>
      </c>
      <c r="E19" s="88">
        <v>465000</v>
      </c>
    </row>
    <row r="20" spans="1:5" x14ac:dyDescent="0.3">
      <c r="A20" s="88">
        <v>0.12</v>
      </c>
      <c r="B20" s="88" t="s">
        <v>5</v>
      </c>
      <c r="C20" s="88">
        <v>396800</v>
      </c>
      <c r="D20" s="88">
        <v>441600.00000000006</v>
      </c>
      <c r="E20" s="88">
        <v>473600</v>
      </c>
    </row>
    <row r="21" spans="1:5" x14ac:dyDescent="0.3">
      <c r="A21" s="88">
        <v>0.12</v>
      </c>
      <c r="B21" s="88" t="s">
        <v>5</v>
      </c>
      <c r="C21" s="88">
        <v>437000</v>
      </c>
      <c r="D21" s="88">
        <v>513000</v>
      </c>
      <c r="E21" s="88">
        <v>570000</v>
      </c>
    </row>
    <row r="22" spans="1:5" x14ac:dyDescent="0.3">
      <c r="A22" s="88">
        <v>0.12</v>
      </c>
      <c r="B22" s="88" t="s">
        <v>6</v>
      </c>
      <c r="C22" s="88">
        <v>405000</v>
      </c>
      <c r="D22" s="88">
        <v>450000</v>
      </c>
      <c r="E22" s="88">
        <v>480000</v>
      </c>
    </row>
    <row r="23" spans="1:5" x14ac:dyDescent="0.3">
      <c r="A23" s="88">
        <v>0.12</v>
      </c>
      <c r="B23" s="88" t="s">
        <v>6</v>
      </c>
      <c r="C23" s="88">
        <v>412299.99999999994</v>
      </c>
      <c r="D23" s="88">
        <v>465000</v>
      </c>
      <c r="E23" s="88">
        <v>496000</v>
      </c>
    </row>
    <row r="24" spans="1:5" x14ac:dyDescent="0.3">
      <c r="A24" s="88">
        <v>0.12</v>
      </c>
      <c r="B24" s="88" t="s">
        <v>6</v>
      </c>
      <c r="C24" s="88">
        <v>416000</v>
      </c>
      <c r="D24" s="88">
        <v>473600</v>
      </c>
      <c r="E24" s="88">
        <v>505600</v>
      </c>
    </row>
    <row r="25" spans="1:5" x14ac:dyDescent="0.3">
      <c r="A25" s="88">
        <v>0.12</v>
      </c>
      <c r="B25" s="88" t="s">
        <v>6</v>
      </c>
      <c r="C25" s="88">
        <v>475000</v>
      </c>
      <c r="D25" s="88">
        <v>551000</v>
      </c>
      <c r="E25" s="88">
        <v>608000</v>
      </c>
    </row>
    <row r="26" spans="1:5" x14ac:dyDescent="0.3">
      <c r="A26" s="88">
        <v>0.1</v>
      </c>
      <c r="B26" s="88" t="s">
        <v>7</v>
      </c>
      <c r="C26" s="88">
        <v>470000</v>
      </c>
      <c r="D26" s="88">
        <v>490000</v>
      </c>
      <c r="E26" s="88">
        <v>550000</v>
      </c>
    </row>
    <row r="27" spans="1:5" x14ac:dyDescent="0.3">
      <c r="A27" s="88">
        <v>0.1</v>
      </c>
      <c r="B27" s="88" t="s">
        <v>7</v>
      </c>
      <c r="C27" s="88">
        <v>480000</v>
      </c>
      <c r="D27" s="88">
        <v>500000</v>
      </c>
      <c r="E27" s="88">
        <v>560000</v>
      </c>
    </row>
    <row r="28" spans="1:5" x14ac:dyDescent="0.3">
      <c r="A28" s="88">
        <v>0.1</v>
      </c>
      <c r="B28" s="88" t="s">
        <v>7</v>
      </c>
      <c r="C28" s="88">
        <v>490000</v>
      </c>
      <c r="D28" s="88">
        <v>510000</v>
      </c>
      <c r="E28" s="88">
        <v>570000</v>
      </c>
    </row>
    <row r="29" spans="1:5" x14ac:dyDescent="0.3">
      <c r="A29" s="88">
        <v>0.1</v>
      </c>
      <c r="B29" s="88" t="s">
        <v>7</v>
      </c>
      <c r="C29" s="88">
        <v>630000</v>
      </c>
      <c r="D29" s="88">
        <v>650000</v>
      </c>
      <c r="E29" s="88">
        <v>680000</v>
      </c>
    </row>
    <row r="30" spans="1:5" x14ac:dyDescent="0.3">
      <c r="A30" s="88">
        <v>0.3</v>
      </c>
      <c r="B30" s="88" t="s">
        <v>5</v>
      </c>
      <c r="C30" s="88">
        <v>384000</v>
      </c>
      <c r="D30" s="88">
        <v>420000</v>
      </c>
      <c r="E30" s="88">
        <v>450000</v>
      </c>
    </row>
    <row r="31" spans="1:5" x14ac:dyDescent="0.3">
      <c r="A31" s="88">
        <v>0.3</v>
      </c>
      <c r="B31" s="88" t="s">
        <v>5</v>
      </c>
      <c r="C31" s="88">
        <v>390600</v>
      </c>
      <c r="D31" s="88">
        <v>434000</v>
      </c>
      <c r="E31" s="88">
        <v>465000</v>
      </c>
    </row>
    <row r="32" spans="1:5" x14ac:dyDescent="0.3">
      <c r="A32" s="88">
        <v>0.3</v>
      </c>
      <c r="B32" s="88" t="s">
        <v>5</v>
      </c>
      <c r="C32" s="88">
        <v>396800</v>
      </c>
      <c r="D32" s="88">
        <v>441600.00000000006</v>
      </c>
      <c r="E32" s="88">
        <v>473600</v>
      </c>
    </row>
    <row r="33" spans="1:5" x14ac:dyDescent="0.3">
      <c r="A33" s="88">
        <v>0.3</v>
      </c>
      <c r="B33" s="88" t="s">
        <v>5</v>
      </c>
      <c r="C33" s="88">
        <v>437000</v>
      </c>
      <c r="D33" s="88">
        <v>513000</v>
      </c>
      <c r="E33" s="88">
        <v>570000</v>
      </c>
    </row>
    <row r="34" spans="1:5" x14ac:dyDescent="0.3">
      <c r="A34" s="88">
        <v>0.3</v>
      </c>
      <c r="B34" s="88" t="s">
        <v>6</v>
      </c>
      <c r="C34" s="88">
        <v>405000</v>
      </c>
      <c r="D34" s="88">
        <v>450000</v>
      </c>
      <c r="E34" s="88">
        <v>480000</v>
      </c>
    </row>
    <row r="35" spans="1:5" x14ac:dyDescent="0.3">
      <c r="A35" s="88">
        <v>0.3</v>
      </c>
      <c r="B35" s="88" t="s">
        <v>6</v>
      </c>
      <c r="C35" s="88">
        <v>412299.99999999994</v>
      </c>
      <c r="D35" s="88">
        <v>465000</v>
      </c>
      <c r="E35" s="88">
        <v>496000</v>
      </c>
    </row>
    <row r="36" spans="1:5" x14ac:dyDescent="0.3">
      <c r="A36" s="88">
        <v>0.3</v>
      </c>
      <c r="B36" s="88" t="s">
        <v>6</v>
      </c>
      <c r="C36" s="88">
        <v>416000</v>
      </c>
      <c r="D36" s="88">
        <v>473600</v>
      </c>
      <c r="E36" s="88">
        <v>505600</v>
      </c>
    </row>
    <row r="37" spans="1:5" x14ac:dyDescent="0.3">
      <c r="A37" s="88">
        <v>0.3</v>
      </c>
      <c r="B37" s="88" t="s">
        <v>6</v>
      </c>
      <c r="C37" s="88">
        <v>475000</v>
      </c>
      <c r="D37" s="88">
        <v>551000</v>
      </c>
      <c r="E37" s="88">
        <v>608000</v>
      </c>
    </row>
    <row r="38" spans="1:5" x14ac:dyDescent="0.3">
      <c r="A38" s="88">
        <v>0.3</v>
      </c>
      <c r="B38" s="88" t="s">
        <v>7</v>
      </c>
      <c r="C38" s="88">
        <v>470000</v>
      </c>
      <c r="D38" s="88">
        <v>490000</v>
      </c>
      <c r="E38" s="88">
        <v>550000</v>
      </c>
    </row>
    <row r="39" spans="1:5" x14ac:dyDescent="0.3">
      <c r="A39" s="88">
        <v>0.3</v>
      </c>
      <c r="B39" s="88" t="s">
        <v>7</v>
      </c>
      <c r="C39" s="88">
        <v>480000</v>
      </c>
      <c r="D39" s="88">
        <v>500000</v>
      </c>
      <c r="E39" s="88">
        <v>560000</v>
      </c>
    </row>
    <row r="40" spans="1:5" x14ac:dyDescent="0.3">
      <c r="A40" s="88">
        <v>0.3</v>
      </c>
      <c r="B40" s="88" t="s">
        <v>7</v>
      </c>
      <c r="C40" s="88">
        <v>490000</v>
      </c>
      <c r="D40" s="88">
        <v>510000</v>
      </c>
      <c r="E40" s="88">
        <v>570000</v>
      </c>
    </row>
    <row r="41" spans="1:5" x14ac:dyDescent="0.3">
      <c r="A41" s="88">
        <v>0.3</v>
      </c>
      <c r="B41" s="88" t="s">
        <v>7</v>
      </c>
      <c r="C41" s="88">
        <v>630000</v>
      </c>
      <c r="D41" s="88">
        <v>650000</v>
      </c>
      <c r="E41" s="88">
        <v>680000</v>
      </c>
    </row>
    <row r="42" spans="1:5" x14ac:dyDescent="0.3">
      <c r="A42" s="88">
        <v>0.3</v>
      </c>
      <c r="B42" s="88" t="s">
        <v>5</v>
      </c>
      <c r="C42" s="88">
        <v>384000</v>
      </c>
      <c r="D42" s="88">
        <v>420000</v>
      </c>
      <c r="E42" s="88">
        <v>450000</v>
      </c>
    </row>
    <row r="43" spans="1:5" x14ac:dyDescent="0.3">
      <c r="A43" s="88">
        <v>0.3</v>
      </c>
      <c r="B43" s="88" t="s">
        <v>5</v>
      </c>
      <c r="C43" s="88">
        <v>390600</v>
      </c>
      <c r="D43" s="88">
        <v>434000</v>
      </c>
      <c r="E43" s="88">
        <v>465000</v>
      </c>
    </row>
    <row r="44" spans="1:5" x14ac:dyDescent="0.3">
      <c r="A44" s="88">
        <v>0.3</v>
      </c>
      <c r="B44" s="88" t="s">
        <v>5</v>
      </c>
      <c r="C44" s="88">
        <v>396800</v>
      </c>
      <c r="D44" s="88">
        <v>441600.00000000006</v>
      </c>
      <c r="E44" s="88">
        <v>473600</v>
      </c>
    </row>
    <row r="45" spans="1:5" x14ac:dyDescent="0.3">
      <c r="A45" s="88">
        <v>0.3</v>
      </c>
      <c r="B45" s="88" t="s">
        <v>5</v>
      </c>
      <c r="C45" s="88">
        <v>437000</v>
      </c>
      <c r="D45" s="88">
        <v>513000</v>
      </c>
      <c r="E45" s="88">
        <v>570000</v>
      </c>
    </row>
    <row r="46" spans="1:5" x14ac:dyDescent="0.3">
      <c r="A46" s="88">
        <v>0.3</v>
      </c>
      <c r="B46" s="88" t="s">
        <v>6</v>
      </c>
      <c r="C46" s="88">
        <v>405000</v>
      </c>
      <c r="D46" s="88">
        <v>450000</v>
      </c>
      <c r="E46" s="88">
        <v>480000</v>
      </c>
    </row>
    <row r="47" spans="1:5" x14ac:dyDescent="0.3">
      <c r="A47" s="88">
        <v>0.3</v>
      </c>
      <c r="B47" s="88" t="s">
        <v>6</v>
      </c>
      <c r="C47" s="88">
        <v>412299.99999999994</v>
      </c>
      <c r="D47" s="88">
        <v>465000</v>
      </c>
      <c r="E47" s="88">
        <v>496000</v>
      </c>
    </row>
    <row r="48" spans="1:5" x14ac:dyDescent="0.3">
      <c r="A48" s="88">
        <v>0.3</v>
      </c>
      <c r="B48" s="88" t="s">
        <v>6</v>
      </c>
      <c r="C48" s="88">
        <v>416000</v>
      </c>
      <c r="D48" s="88">
        <v>473600</v>
      </c>
      <c r="E48" s="88">
        <v>505600</v>
      </c>
    </row>
    <row r="49" spans="1:5" x14ac:dyDescent="0.3">
      <c r="A49" s="88">
        <v>0.3</v>
      </c>
      <c r="B49" s="88" t="s">
        <v>6</v>
      </c>
      <c r="C49" s="88">
        <v>475000</v>
      </c>
      <c r="D49" s="88">
        <v>551000</v>
      </c>
      <c r="E49" s="88">
        <v>608000</v>
      </c>
    </row>
    <row r="50" spans="1:5" x14ac:dyDescent="0.3">
      <c r="A50" s="88">
        <v>0.3</v>
      </c>
      <c r="B50" s="88" t="s">
        <v>7</v>
      </c>
      <c r="C50" s="88">
        <v>470000</v>
      </c>
      <c r="D50" s="88">
        <v>490000</v>
      </c>
      <c r="E50" s="88">
        <v>550000</v>
      </c>
    </row>
    <row r="51" spans="1:5" x14ac:dyDescent="0.3">
      <c r="A51" s="88">
        <v>0.3</v>
      </c>
      <c r="B51" s="88" t="s">
        <v>7</v>
      </c>
      <c r="C51" s="88">
        <v>480000</v>
      </c>
      <c r="D51" s="88">
        <v>500000</v>
      </c>
      <c r="E51" s="88">
        <v>560000</v>
      </c>
    </row>
    <row r="52" spans="1:5" x14ac:dyDescent="0.3">
      <c r="A52" s="88">
        <v>0.3</v>
      </c>
      <c r="B52" s="88" t="s">
        <v>7</v>
      </c>
      <c r="C52" s="88">
        <v>490000</v>
      </c>
      <c r="D52" s="88">
        <v>510000</v>
      </c>
      <c r="E52" s="88">
        <v>570000</v>
      </c>
    </row>
    <row r="53" spans="1:5" x14ac:dyDescent="0.3">
      <c r="A53" s="88">
        <v>0.3</v>
      </c>
      <c r="B53" s="88" t="s">
        <v>7</v>
      </c>
      <c r="C53" s="88">
        <v>630000</v>
      </c>
      <c r="D53" s="88">
        <v>650000</v>
      </c>
      <c r="E53" s="88">
        <v>680000</v>
      </c>
    </row>
  </sheetData>
  <mergeCells count="2">
    <mergeCell ref="A2:D2"/>
    <mergeCell ref="B3:D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7"/>
  <sheetViews>
    <sheetView workbookViewId="0">
      <selection activeCell="C33" sqref="C33"/>
    </sheetView>
  </sheetViews>
  <sheetFormatPr defaultColWidth="9" defaultRowHeight="16.5" x14ac:dyDescent="0.3"/>
  <cols>
    <col min="1" max="1" width="5.875" style="37" customWidth="1"/>
    <col min="2" max="2" width="1.25" style="37" customWidth="1"/>
    <col min="3" max="5" width="8.375" style="1" customWidth="1"/>
    <col min="6" max="6" width="1.25" style="1" customWidth="1"/>
    <col min="7" max="9" width="8.375" style="1" customWidth="1"/>
    <col min="10" max="10" width="1.25" style="1" customWidth="1"/>
    <col min="11" max="13" width="8.375" style="1" customWidth="1"/>
    <col min="14" max="14" width="2.375" style="1" customWidth="1"/>
    <col min="15" max="16" width="9" style="1"/>
    <col min="17" max="17" width="10.5" style="1" customWidth="1"/>
    <col min="18" max="18" width="10.125" style="1" customWidth="1"/>
    <col min="19" max="19" width="9" style="1"/>
    <col min="20" max="20" width="11.875" style="1" bestFit="1" customWidth="1"/>
    <col min="21" max="16384" width="9" style="1"/>
  </cols>
  <sheetData>
    <row r="1" spans="1:20" ht="34.5" customHeight="1" thickBot="1" x14ac:dyDescent="0.35">
      <c r="A1" s="146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2"/>
    </row>
    <row r="2" spans="1:20" ht="15" customHeight="1" x14ac:dyDescent="0.3">
      <c r="A2" s="151" t="s">
        <v>1</v>
      </c>
      <c r="B2" s="152"/>
      <c r="C2" s="153" t="s">
        <v>2</v>
      </c>
      <c r="D2" s="154" t="s">
        <v>3</v>
      </c>
      <c r="E2" s="155"/>
      <c r="F2" s="152"/>
      <c r="G2" s="153" t="s">
        <v>2</v>
      </c>
      <c r="H2" s="154" t="s">
        <v>3</v>
      </c>
      <c r="I2" s="155"/>
      <c r="J2" s="152"/>
      <c r="K2" s="153" t="s">
        <v>2</v>
      </c>
      <c r="L2" s="154" t="s">
        <v>3</v>
      </c>
      <c r="M2" s="155"/>
    </row>
    <row r="3" spans="1:20" ht="15" customHeight="1" x14ac:dyDescent="0.3">
      <c r="A3" s="5" t="s">
        <v>4</v>
      </c>
      <c r="B3" s="6"/>
      <c r="C3" s="7" t="s">
        <v>5</v>
      </c>
      <c r="D3" s="149" t="s">
        <v>5</v>
      </c>
      <c r="E3" s="150"/>
      <c r="F3" s="6"/>
      <c r="G3" s="7" t="s">
        <v>6</v>
      </c>
      <c r="H3" s="149" t="s">
        <v>6</v>
      </c>
      <c r="I3" s="150"/>
      <c r="J3" s="6"/>
      <c r="K3" s="7" t="s">
        <v>7</v>
      </c>
      <c r="L3" s="149" t="s">
        <v>7</v>
      </c>
      <c r="M3" s="150"/>
    </row>
    <row r="4" spans="1:20" ht="15" customHeight="1" thickBot="1" x14ac:dyDescent="0.35">
      <c r="A4" s="8" t="s">
        <v>8</v>
      </c>
      <c r="B4" s="6"/>
      <c r="C4" s="9" t="s">
        <v>9</v>
      </c>
      <c r="D4" s="10" t="s">
        <v>10</v>
      </c>
      <c r="E4" s="11" t="s">
        <v>11</v>
      </c>
      <c r="F4" s="6"/>
      <c r="G4" s="9" t="s">
        <v>9</v>
      </c>
      <c r="H4" s="10" t="s">
        <v>10</v>
      </c>
      <c r="I4" s="11" t="s">
        <v>11</v>
      </c>
      <c r="J4" s="6"/>
      <c r="K4" s="9" t="s">
        <v>9</v>
      </c>
      <c r="L4" s="10" t="s">
        <v>10</v>
      </c>
      <c r="M4" s="11" t="s">
        <v>11</v>
      </c>
    </row>
    <row r="5" spans="1:20" ht="15" customHeight="1" thickBot="1" x14ac:dyDescent="0.35">
      <c r="A5" s="12">
        <v>0.1</v>
      </c>
      <c r="B5" s="13"/>
      <c r="C5" s="157">
        <v>70</v>
      </c>
      <c r="D5" s="158">
        <v>75</v>
      </c>
      <c r="E5" s="159">
        <v>78</v>
      </c>
      <c r="F5" s="160"/>
      <c r="G5" s="157">
        <v>72</v>
      </c>
      <c r="H5" s="158">
        <v>80</v>
      </c>
      <c r="I5" s="159">
        <v>83</v>
      </c>
      <c r="J5" s="160"/>
      <c r="K5" s="157">
        <v>105</v>
      </c>
      <c r="L5" s="161">
        <v>110</v>
      </c>
      <c r="M5" s="162">
        <v>120</v>
      </c>
      <c r="O5" s="1" t="s">
        <v>49</v>
      </c>
      <c r="P5" s="1" t="s">
        <v>50</v>
      </c>
    </row>
    <row r="6" spans="1:20" ht="4.5" customHeight="1" thickBot="1" x14ac:dyDescent="0.35">
      <c r="A6" s="13"/>
      <c r="B6" s="13"/>
      <c r="C6" s="14"/>
      <c r="D6" s="14"/>
      <c r="E6" s="14"/>
      <c r="F6" s="13"/>
      <c r="G6" s="14"/>
      <c r="H6" s="14"/>
      <c r="I6" s="14"/>
      <c r="J6" s="13"/>
      <c r="K6" s="14"/>
      <c r="L6" s="14"/>
      <c r="M6" s="15"/>
    </row>
    <row r="7" spans="1:20" ht="15" customHeight="1" x14ac:dyDescent="0.3">
      <c r="A7" s="2">
        <v>0.2</v>
      </c>
      <c r="B7" s="6"/>
      <c r="C7" s="4">
        <v>105</v>
      </c>
      <c r="D7" s="16">
        <v>110</v>
      </c>
      <c r="E7" s="17">
        <v>115</v>
      </c>
      <c r="F7" s="6"/>
      <c r="G7" s="4">
        <v>110</v>
      </c>
      <c r="H7" s="16">
        <v>115</v>
      </c>
      <c r="I7" s="17">
        <v>120</v>
      </c>
      <c r="J7" s="6"/>
      <c r="K7" s="4">
        <v>240</v>
      </c>
      <c r="L7" s="16">
        <v>250</v>
      </c>
      <c r="M7" s="17">
        <v>260</v>
      </c>
      <c r="T7" s="18"/>
    </row>
    <row r="8" spans="1:20" ht="15" customHeight="1" x14ac:dyDescent="0.3">
      <c r="A8" s="5">
        <v>0.25</v>
      </c>
      <c r="B8" s="6"/>
      <c r="C8" s="7">
        <v>105</v>
      </c>
      <c r="D8" s="19">
        <v>110</v>
      </c>
      <c r="E8" s="20">
        <v>115</v>
      </c>
      <c r="F8" s="6"/>
      <c r="G8" s="7">
        <v>110</v>
      </c>
      <c r="H8" s="19">
        <v>115</v>
      </c>
      <c r="I8" s="20">
        <v>120</v>
      </c>
      <c r="J8" s="6"/>
      <c r="K8" s="7">
        <v>300</v>
      </c>
      <c r="L8" s="19">
        <v>310</v>
      </c>
      <c r="M8" s="20">
        <v>320</v>
      </c>
    </row>
    <row r="9" spans="1:20" ht="15" customHeight="1" thickBot="1" x14ac:dyDescent="0.35">
      <c r="A9" s="21">
        <v>0.28999999999999998</v>
      </c>
      <c r="B9" s="6"/>
      <c r="C9" s="22">
        <v>105</v>
      </c>
      <c r="D9" s="23">
        <v>110</v>
      </c>
      <c r="E9" s="24">
        <v>115</v>
      </c>
      <c r="F9" s="6"/>
      <c r="G9" s="22">
        <v>110</v>
      </c>
      <c r="H9" s="23">
        <v>115</v>
      </c>
      <c r="I9" s="24">
        <v>120</v>
      </c>
      <c r="J9" s="6"/>
      <c r="K9" s="22">
        <v>360</v>
      </c>
      <c r="L9" s="23">
        <v>380</v>
      </c>
      <c r="M9" s="24">
        <v>400</v>
      </c>
    </row>
    <row r="10" spans="1:20" ht="4.5" customHeight="1" thickBot="1" x14ac:dyDescent="0.35">
      <c r="A10" s="13"/>
      <c r="B10" s="13"/>
      <c r="C10" s="14"/>
      <c r="D10" s="14"/>
      <c r="E10" s="14"/>
      <c r="F10" s="13"/>
      <c r="G10" s="14"/>
      <c r="H10" s="14"/>
      <c r="I10" s="14"/>
      <c r="J10" s="13"/>
      <c r="K10" s="14"/>
      <c r="L10" s="14"/>
      <c r="M10" s="15"/>
    </row>
    <row r="11" spans="1:20" ht="15" customHeight="1" x14ac:dyDescent="0.3">
      <c r="A11" s="2">
        <v>0.3</v>
      </c>
      <c r="B11" s="6"/>
      <c r="C11" s="4">
        <v>128</v>
      </c>
      <c r="D11" s="16">
        <v>140</v>
      </c>
      <c r="E11" s="17">
        <v>150</v>
      </c>
      <c r="F11" s="6"/>
      <c r="G11" s="4">
        <v>135</v>
      </c>
      <c r="H11" s="16">
        <v>150</v>
      </c>
      <c r="I11" s="17">
        <v>160</v>
      </c>
      <c r="J11" s="6"/>
      <c r="K11" s="4">
        <v>470</v>
      </c>
      <c r="L11" s="16">
        <v>490</v>
      </c>
      <c r="M11" s="17">
        <v>550</v>
      </c>
    </row>
    <row r="12" spans="1:20" ht="15" customHeight="1" x14ac:dyDescent="0.3">
      <c r="A12" s="5">
        <v>0.31</v>
      </c>
      <c r="B12" s="6"/>
      <c r="C12" s="7">
        <v>126</v>
      </c>
      <c r="D12" s="19">
        <v>140</v>
      </c>
      <c r="E12" s="20">
        <v>150</v>
      </c>
      <c r="F12" s="6"/>
      <c r="G12" s="7">
        <v>133</v>
      </c>
      <c r="H12" s="19">
        <v>150</v>
      </c>
      <c r="I12" s="20">
        <v>160</v>
      </c>
      <c r="J12" s="6"/>
      <c r="K12" s="7">
        <v>480</v>
      </c>
      <c r="L12" s="19">
        <v>500</v>
      </c>
      <c r="M12" s="20">
        <v>560</v>
      </c>
    </row>
    <row r="13" spans="1:20" ht="15" customHeight="1" x14ac:dyDescent="0.3">
      <c r="A13" s="5">
        <v>0.32</v>
      </c>
      <c r="B13" s="6"/>
      <c r="C13" s="7">
        <v>124</v>
      </c>
      <c r="D13" s="19">
        <v>138</v>
      </c>
      <c r="E13" s="20">
        <v>148</v>
      </c>
      <c r="F13" s="6"/>
      <c r="G13" s="7">
        <v>130</v>
      </c>
      <c r="H13" s="19">
        <v>148</v>
      </c>
      <c r="I13" s="20">
        <v>158</v>
      </c>
      <c r="J13" s="6"/>
      <c r="K13" s="7">
        <v>490</v>
      </c>
      <c r="L13" s="19">
        <v>510</v>
      </c>
      <c r="M13" s="20">
        <v>570</v>
      </c>
    </row>
    <row r="14" spans="1:20" ht="15" customHeight="1" thickBot="1" x14ac:dyDescent="0.35">
      <c r="A14" s="21">
        <v>0.38</v>
      </c>
      <c r="B14" s="6"/>
      <c r="C14" s="22">
        <v>115</v>
      </c>
      <c r="D14" s="23">
        <v>135</v>
      </c>
      <c r="E14" s="24">
        <v>150</v>
      </c>
      <c r="F14" s="6"/>
      <c r="G14" s="22">
        <v>125</v>
      </c>
      <c r="H14" s="23">
        <v>145</v>
      </c>
      <c r="I14" s="24">
        <v>160</v>
      </c>
      <c r="J14" s="6"/>
      <c r="K14" s="22">
        <v>630</v>
      </c>
      <c r="L14" s="23">
        <v>650</v>
      </c>
      <c r="M14" s="24">
        <v>680</v>
      </c>
    </row>
    <row r="15" spans="1:20" ht="4.5" customHeight="1" thickBot="1" x14ac:dyDescent="0.35">
      <c r="A15" s="13"/>
      <c r="B15" s="13"/>
      <c r="C15" s="14"/>
      <c r="D15" s="14"/>
      <c r="E15" s="14"/>
      <c r="F15" s="13"/>
      <c r="G15" s="14"/>
      <c r="H15" s="14"/>
      <c r="I15" s="14"/>
      <c r="J15" s="13"/>
      <c r="K15" s="14"/>
      <c r="L15" s="14"/>
      <c r="M15" s="15"/>
    </row>
    <row r="16" spans="1:20" ht="15" customHeight="1" x14ac:dyDescent="0.3">
      <c r="A16" s="2">
        <v>0.5</v>
      </c>
      <c r="B16" s="6"/>
      <c r="C16" s="4">
        <v>165</v>
      </c>
      <c r="D16" s="16">
        <v>205</v>
      </c>
      <c r="E16" s="17">
        <v>225</v>
      </c>
      <c r="F16" s="6"/>
      <c r="G16" s="4">
        <v>180</v>
      </c>
      <c r="H16" s="16">
        <v>220</v>
      </c>
      <c r="I16" s="17">
        <v>245</v>
      </c>
      <c r="J16" s="6"/>
      <c r="K16" s="25">
        <v>1380</v>
      </c>
      <c r="L16" s="26">
        <v>1450</v>
      </c>
      <c r="M16" s="27">
        <v>1550</v>
      </c>
    </row>
    <row r="17" spans="1:13" ht="15" customHeight="1" x14ac:dyDescent="0.3">
      <c r="A17" s="5">
        <v>0.51</v>
      </c>
      <c r="B17" s="6"/>
      <c r="C17" s="7">
        <v>163</v>
      </c>
      <c r="D17" s="19">
        <v>203</v>
      </c>
      <c r="E17" s="20">
        <v>223</v>
      </c>
      <c r="F17" s="6"/>
      <c r="G17" s="7">
        <v>195</v>
      </c>
      <c r="H17" s="19">
        <v>230</v>
      </c>
      <c r="I17" s="20">
        <v>245</v>
      </c>
      <c r="J17" s="6"/>
      <c r="K17" s="28">
        <v>1430</v>
      </c>
      <c r="L17" s="29">
        <v>1500</v>
      </c>
      <c r="M17" s="30">
        <v>1600</v>
      </c>
    </row>
    <row r="18" spans="1:13" ht="15" customHeight="1" x14ac:dyDescent="0.3">
      <c r="A18" s="5">
        <v>0.52</v>
      </c>
      <c r="B18" s="6"/>
      <c r="C18" s="7">
        <v>160</v>
      </c>
      <c r="D18" s="19">
        <v>200</v>
      </c>
      <c r="E18" s="20">
        <v>220</v>
      </c>
      <c r="F18" s="6"/>
      <c r="G18" s="7">
        <v>200</v>
      </c>
      <c r="H18" s="19">
        <v>230</v>
      </c>
      <c r="I18" s="20">
        <v>245</v>
      </c>
      <c r="J18" s="6"/>
      <c r="K18" s="28">
        <v>1450</v>
      </c>
      <c r="L18" s="29">
        <v>1530</v>
      </c>
      <c r="M18" s="30">
        <v>1630</v>
      </c>
    </row>
    <row r="19" spans="1:13" ht="15" customHeight="1" thickBot="1" x14ac:dyDescent="0.35">
      <c r="A19" s="21">
        <v>0.57999999999999996</v>
      </c>
      <c r="B19" s="6"/>
      <c r="C19" s="22">
        <v>155</v>
      </c>
      <c r="D19" s="23">
        <v>200</v>
      </c>
      <c r="E19" s="24">
        <v>210</v>
      </c>
      <c r="F19" s="6"/>
      <c r="G19" s="22">
        <v>195</v>
      </c>
      <c r="H19" s="23">
        <v>220</v>
      </c>
      <c r="I19" s="24">
        <v>240</v>
      </c>
      <c r="J19" s="6"/>
      <c r="K19" s="31">
        <v>1650</v>
      </c>
      <c r="L19" s="32">
        <v>1700</v>
      </c>
      <c r="M19" s="33">
        <v>1800</v>
      </c>
    </row>
    <row r="20" spans="1:13" ht="4.5" customHeight="1" thickBot="1" x14ac:dyDescent="0.35">
      <c r="A20" s="13"/>
      <c r="B20" s="13"/>
      <c r="C20" s="14"/>
      <c r="D20" s="14"/>
      <c r="E20" s="14"/>
      <c r="F20" s="13"/>
      <c r="G20" s="14"/>
      <c r="H20" s="14"/>
      <c r="I20" s="14"/>
      <c r="J20" s="13"/>
      <c r="K20" s="34"/>
      <c r="L20" s="34"/>
      <c r="M20" s="35"/>
    </row>
    <row r="21" spans="1:13" ht="15" customHeight="1" x14ac:dyDescent="0.3">
      <c r="A21" s="2">
        <v>0.7</v>
      </c>
      <c r="B21" s="6"/>
      <c r="C21" s="4">
        <v>220</v>
      </c>
      <c r="D21" s="16">
        <v>250</v>
      </c>
      <c r="E21" s="17">
        <v>280</v>
      </c>
      <c r="F21" s="6"/>
      <c r="G21" s="4">
        <v>240</v>
      </c>
      <c r="H21" s="16">
        <v>290</v>
      </c>
      <c r="I21" s="17">
        <v>320</v>
      </c>
      <c r="J21" s="6"/>
      <c r="K21" s="25">
        <v>2500</v>
      </c>
      <c r="L21" s="26">
        <v>2650</v>
      </c>
      <c r="M21" s="27">
        <v>2800</v>
      </c>
    </row>
    <row r="22" spans="1:13" ht="15" customHeight="1" thickBot="1" x14ac:dyDescent="0.35">
      <c r="A22" s="21">
        <v>0.71</v>
      </c>
      <c r="B22" s="36"/>
      <c r="C22" s="22">
        <v>220</v>
      </c>
      <c r="D22" s="23">
        <v>250</v>
      </c>
      <c r="E22" s="24">
        <v>280</v>
      </c>
      <c r="F22" s="36"/>
      <c r="G22" s="22">
        <v>245</v>
      </c>
      <c r="H22" s="23">
        <v>295</v>
      </c>
      <c r="I22" s="24">
        <v>325</v>
      </c>
      <c r="J22" s="36"/>
      <c r="K22" s="31">
        <v>2700</v>
      </c>
      <c r="L22" s="32">
        <v>2850</v>
      </c>
      <c r="M22" s="33">
        <v>3000</v>
      </c>
    </row>
    <row r="23" spans="1:13" ht="11.25" customHeight="1" thickBot="1" x14ac:dyDescent="0.35"/>
    <row r="24" spans="1:13" ht="16.5" customHeight="1" x14ac:dyDescent="0.3">
      <c r="A24" s="136" t="s">
        <v>12</v>
      </c>
      <c r="B24" s="137"/>
      <c r="C24" s="137"/>
      <c r="D24" s="137"/>
      <c r="E24" s="138"/>
      <c r="G24" s="142" t="s">
        <v>13</v>
      </c>
      <c r="H24" s="143"/>
      <c r="I24" s="143"/>
      <c r="J24" s="143"/>
      <c r="K24" s="143"/>
      <c r="L24" s="143"/>
      <c r="M24" s="143"/>
    </row>
    <row r="25" spans="1:13" ht="17.25" customHeight="1" thickBot="1" x14ac:dyDescent="0.35">
      <c r="A25" s="139"/>
      <c r="B25" s="140"/>
      <c r="C25" s="140"/>
      <c r="D25" s="140"/>
      <c r="E25" s="141"/>
      <c r="G25" s="144" t="s">
        <v>14</v>
      </c>
      <c r="H25" s="144"/>
      <c r="I25" s="144"/>
      <c r="J25" s="144"/>
      <c r="K25" s="144"/>
      <c r="L25" s="144"/>
      <c r="M25" s="144"/>
    </row>
    <row r="26" spans="1:13" ht="15" customHeight="1" thickBot="1" x14ac:dyDescent="0.35">
      <c r="A26" s="2" t="s">
        <v>1</v>
      </c>
      <c r="B26" s="13"/>
      <c r="C26" s="145" t="s">
        <v>2</v>
      </c>
      <c r="D26" s="145"/>
      <c r="E26" s="145"/>
      <c r="G26" s="130" t="s">
        <v>15</v>
      </c>
      <c r="H26" s="131"/>
      <c r="I26" s="131"/>
      <c r="J26" s="131"/>
      <c r="K26" s="131"/>
      <c r="L26" s="131"/>
      <c r="M26" s="132"/>
    </row>
    <row r="27" spans="1:13" ht="15" customHeight="1" thickBot="1" x14ac:dyDescent="0.35">
      <c r="A27" s="5" t="s">
        <v>4</v>
      </c>
      <c r="B27" s="13"/>
      <c r="C27" s="38" t="s">
        <v>5</v>
      </c>
      <c r="D27" s="38" t="s">
        <v>6</v>
      </c>
      <c r="E27" s="38" t="s">
        <v>7</v>
      </c>
      <c r="G27" s="38" t="s">
        <v>1</v>
      </c>
      <c r="H27" s="38" t="s">
        <v>3</v>
      </c>
      <c r="I27" s="39" t="s">
        <v>16</v>
      </c>
      <c r="J27" s="40"/>
      <c r="K27" s="41" t="s">
        <v>3</v>
      </c>
      <c r="L27" s="38" t="s">
        <v>16</v>
      </c>
      <c r="M27" s="38" t="s">
        <v>17</v>
      </c>
    </row>
    <row r="28" spans="1:13" ht="15" customHeight="1" thickBot="1" x14ac:dyDescent="0.35">
      <c r="A28" s="8" t="s">
        <v>8</v>
      </c>
      <c r="B28" s="13"/>
      <c r="C28" s="38" t="s">
        <v>9</v>
      </c>
      <c r="D28" s="38" t="s">
        <v>9</v>
      </c>
      <c r="E28" s="38" t="s">
        <v>9</v>
      </c>
      <c r="G28" s="38" t="s">
        <v>4</v>
      </c>
      <c r="H28" s="38" t="s">
        <v>5</v>
      </c>
      <c r="I28" s="39" t="s">
        <v>5</v>
      </c>
      <c r="J28" s="40"/>
      <c r="K28" s="41" t="s">
        <v>6</v>
      </c>
      <c r="L28" s="38" t="s">
        <v>6</v>
      </c>
      <c r="M28" s="38" t="s">
        <v>18</v>
      </c>
    </row>
    <row r="29" spans="1:13" ht="15" customHeight="1" thickBot="1" x14ac:dyDescent="0.35">
      <c r="A29" s="42">
        <v>0.1</v>
      </c>
      <c r="B29" s="43"/>
      <c r="C29" s="44">
        <v>63</v>
      </c>
      <c r="D29" s="45">
        <v>65</v>
      </c>
      <c r="E29" s="46">
        <v>82</v>
      </c>
      <c r="G29" s="38" t="s">
        <v>8</v>
      </c>
      <c r="H29" s="38" t="s">
        <v>19</v>
      </c>
      <c r="I29" s="39" t="s">
        <v>19</v>
      </c>
      <c r="J29" s="40"/>
      <c r="K29" s="38" t="s">
        <v>19</v>
      </c>
      <c r="L29" s="41" t="s">
        <v>19</v>
      </c>
      <c r="M29" s="38" t="s">
        <v>19</v>
      </c>
    </row>
    <row r="30" spans="1:13" ht="15" customHeight="1" x14ac:dyDescent="0.3">
      <c r="A30" s="47"/>
      <c r="B30" s="48"/>
      <c r="C30" s="49"/>
      <c r="D30" s="19"/>
      <c r="E30" s="20"/>
      <c r="G30" s="50" t="s">
        <v>20</v>
      </c>
      <c r="H30" s="99">
        <v>0.96</v>
      </c>
      <c r="I30" s="99">
        <v>0.95</v>
      </c>
      <c r="J30" s="100"/>
      <c r="K30" s="99">
        <v>0.92</v>
      </c>
      <c r="L30" s="99">
        <v>0.91</v>
      </c>
      <c r="M30" s="101">
        <v>0.91</v>
      </c>
    </row>
    <row r="31" spans="1:13" ht="15" customHeight="1" x14ac:dyDescent="0.3">
      <c r="A31" s="47">
        <v>0.2</v>
      </c>
      <c r="B31" s="48"/>
      <c r="C31" s="49">
        <v>90</v>
      </c>
      <c r="D31" s="19">
        <v>93</v>
      </c>
      <c r="E31" s="20">
        <v>200</v>
      </c>
      <c r="G31" s="51" t="s">
        <v>21</v>
      </c>
      <c r="H31" s="102">
        <v>0.95</v>
      </c>
      <c r="I31" s="102">
        <v>0.95</v>
      </c>
      <c r="J31" s="103"/>
      <c r="K31" s="102">
        <v>0.92</v>
      </c>
      <c r="L31" s="102">
        <v>0.92</v>
      </c>
      <c r="M31" s="104">
        <v>0.92</v>
      </c>
    </row>
    <row r="32" spans="1:13" ht="15" customHeight="1" thickBot="1" x14ac:dyDescent="0.35">
      <c r="A32" s="47"/>
      <c r="B32" s="48"/>
      <c r="C32" s="49"/>
      <c r="D32" s="19"/>
      <c r="E32" s="20"/>
      <c r="G32" s="52" t="s">
        <v>22</v>
      </c>
      <c r="H32" s="105">
        <v>0.9</v>
      </c>
      <c r="I32" s="106">
        <v>0.9</v>
      </c>
      <c r="J32" s="107"/>
      <c r="K32" s="105">
        <v>0.9</v>
      </c>
      <c r="L32" s="108">
        <v>0.9</v>
      </c>
      <c r="M32" s="109">
        <v>0.9</v>
      </c>
    </row>
    <row r="33" spans="1:13" ht="15" customHeight="1" thickBot="1" x14ac:dyDescent="0.35">
      <c r="A33" s="47">
        <v>0.3</v>
      </c>
      <c r="B33" s="48"/>
      <c r="C33" s="49">
        <v>100</v>
      </c>
      <c r="D33" s="19">
        <v>105</v>
      </c>
      <c r="E33" s="20">
        <v>360</v>
      </c>
    </row>
    <row r="34" spans="1:13" ht="15" customHeight="1" thickBot="1" x14ac:dyDescent="0.35">
      <c r="A34" s="47">
        <v>0.31</v>
      </c>
      <c r="B34" s="48"/>
      <c r="C34" s="49">
        <v>100</v>
      </c>
      <c r="D34" s="19">
        <v>105</v>
      </c>
      <c r="E34" s="20">
        <v>370</v>
      </c>
      <c r="G34" s="130" t="s">
        <v>23</v>
      </c>
      <c r="H34" s="131"/>
      <c r="I34" s="131"/>
      <c r="J34" s="131"/>
      <c r="K34" s="131"/>
      <c r="L34" s="131"/>
      <c r="M34" s="132"/>
    </row>
    <row r="35" spans="1:13" ht="15" customHeight="1" thickBot="1" x14ac:dyDescent="0.35">
      <c r="A35" s="47">
        <v>0.32</v>
      </c>
      <c r="B35" s="48"/>
      <c r="C35" s="49">
        <v>98</v>
      </c>
      <c r="D35" s="19">
        <v>105</v>
      </c>
      <c r="E35" s="20">
        <v>380</v>
      </c>
      <c r="G35" s="38" t="s">
        <v>1</v>
      </c>
      <c r="H35" s="38" t="s">
        <v>3</v>
      </c>
      <c r="I35" s="38" t="s">
        <v>3</v>
      </c>
      <c r="J35" s="40"/>
      <c r="K35" s="38" t="s">
        <v>3</v>
      </c>
      <c r="L35" s="38" t="s">
        <v>3</v>
      </c>
      <c r="M35" s="38" t="s">
        <v>3</v>
      </c>
    </row>
    <row r="36" spans="1:13" ht="15" customHeight="1" thickBot="1" x14ac:dyDescent="0.35">
      <c r="A36" s="47">
        <v>0.35</v>
      </c>
      <c r="B36" s="48"/>
      <c r="C36" s="49">
        <v>95</v>
      </c>
      <c r="D36" s="19">
        <v>102</v>
      </c>
      <c r="E36" s="20">
        <v>400</v>
      </c>
      <c r="G36" s="38" t="s">
        <v>4</v>
      </c>
      <c r="H36" s="38" t="s">
        <v>5</v>
      </c>
      <c r="I36" s="38" t="s">
        <v>5</v>
      </c>
      <c r="J36" s="40"/>
      <c r="K36" s="38" t="s">
        <v>6</v>
      </c>
      <c r="L36" s="38" t="s">
        <v>6</v>
      </c>
      <c r="M36" s="38" t="s">
        <v>18</v>
      </c>
    </row>
    <row r="37" spans="1:13" ht="15" customHeight="1" thickBot="1" x14ac:dyDescent="0.35">
      <c r="A37" s="47">
        <v>0.38</v>
      </c>
      <c r="B37" s="48"/>
      <c r="C37" s="49">
        <v>95</v>
      </c>
      <c r="D37" s="19">
        <v>100</v>
      </c>
      <c r="E37" s="20">
        <v>440</v>
      </c>
      <c r="G37" s="38" t="s">
        <v>8</v>
      </c>
      <c r="H37" s="38" t="s">
        <v>10</v>
      </c>
      <c r="I37" s="53" t="s">
        <v>19</v>
      </c>
      <c r="J37" s="40"/>
      <c r="K37" s="41" t="s">
        <v>10</v>
      </c>
      <c r="L37" s="38" t="s">
        <v>19</v>
      </c>
      <c r="M37" s="38" t="s">
        <v>19</v>
      </c>
    </row>
    <row r="38" spans="1:13" ht="15" customHeight="1" x14ac:dyDescent="0.3">
      <c r="A38" s="47"/>
      <c r="B38" s="48"/>
      <c r="C38" s="49"/>
      <c r="D38" s="19"/>
      <c r="E38" s="20"/>
      <c r="G38" s="54">
        <v>1.01</v>
      </c>
      <c r="H38" s="110">
        <v>0.63</v>
      </c>
      <c r="I38" s="111">
        <v>0.68</v>
      </c>
      <c r="J38" s="112"/>
      <c r="K38" s="113">
        <v>0.57999999999999996</v>
      </c>
      <c r="L38" s="114">
        <v>0.63</v>
      </c>
      <c r="M38" s="101">
        <v>0.57999999999999996</v>
      </c>
    </row>
    <row r="39" spans="1:13" ht="15" customHeight="1" thickBot="1" x14ac:dyDescent="0.35">
      <c r="A39" s="47">
        <v>0.5</v>
      </c>
      <c r="B39" s="48"/>
      <c r="C39" s="49">
        <v>140</v>
      </c>
      <c r="D39" s="19">
        <v>150</v>
      </c>
      <c r="E39" s="20">
        <v>1000</v>
      </c>
      <c r="G39" s="60" t="s">
        <v>24</v>
      </c>
      <c r="H39" s="115">
        <v>0.68</v>
      </c>
      <c r="I39" s="116">
        <v>0.73</v>
      </c>
      <c r="J39" s="117"/>
      <c r="K39" s="118">
        <v>0.63</v>
      </c>
      <c r="L39" s="119">
        <v>0.68</v>
      </c>
      <c r="M39" s="109">
        <v>0.63</v>
      </c>
    </row>
    <row r="40" spans="1:13" ht="15" customHeight="1" thickBot="1" x14ac:dyDescent="0.35">
      <c r="A40" s="47">
        <v>0.51</v>
      </c>
      <c r="B40" s="48"/>
      <c r="C40" s="49">
        <v>138</v>
      </c>
      <c r="D40" s="19">
        <v>150</v>
      </c>
      <c r="E40" s="20">
        <v>1100</v>
      </c>
    </row>
    <row r="41" spans="1:13" ht="15" customHeight="1" thickBot="1" x14ac:dyDescent="0.35">
      <c r="A41" s="47">
        <v>0.52</v>
      </c>
      <c r="B41" s="48"/>
      <c r="C41" s="49">
        <v>136</v>
      </c>
      <c r="D41" s="19">
        <v>150</v>
      </c>
      <c r="E41" s="20">
        <v>1150</v>
      </c>
      <c r="G41" s="130" t="s">
        <v>25</v>
      </c>
      <c r="H41" s="131"/>
      <c r="I41" s="131"/>
      <c r="J41" s="131"/>
      <c r="K41" s="131"/>
      <c r="L41" s="131"/>
      <c r="M41" s="132"/>
    </row>
    <row r="42" spans="1:13" ht="15" customHeight="1" thickBot="1" x14ac:dyDescent="0.35">
      <c r="A42" s="47">
        <v>0.55000000000000004</v>
      </c>
      <c r="B42" s="48"/>
      <c r="C42" s="49">
        <v>132</v>
      </c>
      <c r="D42" s="19">
        <v>145</v>
      </c>
      <c r="E42" s="20">
        <v>1190</v>
      </c>
      <c r="G42" s="38" t="s">
        <v>1</v>
      </c>
      <c r="H42" s="38" t="s">
        <v>3</v>
      </c>
      <c r="I42" s="39" t="s">
        <v>16</v>
      </c>
      <c r="J42" s="40"/>
      <c r="K42" s="41" t="s">
        <v>3</v>
      </c>
      <c r="L42" s="38" t="s">
        <v>16</v>
      </c>
      <c r="M42" s="38" t="s">
        <v>17</v>
      </c>
    </row>
    <row r="43" spans="1:13" ht="15" customHeight="1" thickBot="1" x14ac:dyDescent="0.35">
      <c r="A43" s="47">
        <v>0.57999999999999996</v>
      </c>
      <c r="B43" s="48"/>
      <c r="C43" s="49">
        <v>130</v>
      </c>
      <c r="D43" s="19">
        <v>145</v>
      </c>
      <c r="E43" s="20">
        <v>1300</v>
      </c>
      <c r="G43" s="38" t="s">
        <v>4</v>
      </c>
      <c r="H43" s="38" t="s">
        <v>5</v>
      </c>
      <c r="I43" s="39" t="s">
        <v>5</v>
      </c>
      <c r="J43" s="40"/>
      <c r="K43" s="41" t="s">
        <v>6</v>
      </c>
      <c r="L43" s="38" t="s">
        <v>6</v>
      </c>
      <c r="M43" s="38" t="s">
        <v>18</v>
      </c>
    </row>
    <row r="44" spans="1:13" ht="15" customHeight="1" thickBot="1" x14ac:dyDescent="0.35">
      <c r="A44" s="47"/>
      <c r="B44" s="48"/>
      <c r="C44" s="49"/>
      <c r="D44" s="19"/>
      <c r="E44" s="20"/>
      <c r="G44" s="38" t="s">
        <v>8</v>
      </c>
      <c r="H44" s="38" t="s">
        <v>19</v>
      </c>
      <c r="I44" s="39" t="s">
        <v>19</v>
      </c>
      <c r="J44" s="40"/>
      <c r="K44" s="38" t="s">
        <v>19</v>
      </c>
      <c r="L44" s="41" t="s">
        <v>19</v>
      </c>
      <c r="M44" s="38" t="s">
        <v>19</v>
      </c>
    </row>
    <row r="45" spans="1:13" ht="15" customHeight="1" x14ac:dyDescent="0.3">
      <c r="A45" s="47">
        <v>0.7</v>
      </c>
      <c r="B45" s="48"/>
      <c r="C45" s="49">
        <v>170</v>
      </c>
      <c r="D45" s="19">
        <v>190</v>
      </c>
      <c r="E45" s="20">
        <v>1900</v>
      </c>
      <c r="G45" s="54">
        <v>1.01</v>
      </c>
      <c r="H45" s="55">
        <v>0.88</v>
      </c>
      <c r="I45" s="56">
        <v>0.88</v>
      </c>
      <c r="J45" s="57"/>
      <c r="K45" s="58">
        <v>0.88</v>
      </c>
      <c r="L45" s="59">
        <v>0.88</v>
      </c>
      <c r="M45" s="66">
        <v>0.88</v>
      </c>
    </row>
    <row r="46" spans="1:13" ht="15" customHeight="1" thickBot="1" x14ac:dyDescent="0.35">
      <c r="A46" s="67">
        <v>0.71</v>
      </c>
      <c r="B46" s="68"/>
      <c r="C46" s="69">
        <v>175</v>
      </c>
      <c r="D46" s="23">
        <v>200</v>
      </c>
      <c r="E46" s="24">
        <v>2000</v>
      </c>
      <c r="G46" s="60" t="s">
        <v>24</v>
      </c>
      <c r="H46" s="61">
        <v>0.92</v>
      </c>
      <c r="I46" s="62">
        <v>0.92</v>
      </c>
      <c r="J46" s="63"/>
      <c r="K46" s="64">
        <v>0.92</v>
      </c>
      <c r="L46" s="65">
        <v>0.92</v>
      </c>
      <c r="M46" s="70">
        <v>0.92</v>
      </c>
    </row>
    <row r="47" spans="1:13" ht="15" customHeight="1" thickBot="1" x14ac:dyDescent="0.35">
      <c r="A47" s="71"/>
      <c r="C47" s="72"/>
      <c r="D47" s="72"/>
      <c r="E47" s="72"/>
      <c r="G47" s="133" t="s">
        <v>26</v>
      </c>
      <c r="H47" s="134"/>
      <c r="I47" s="134"/>
      <c r="J47" s="134"/>
      <c r="K47" s="134"/>
      <c r="L47" s="134"/>
      <c r="M47" s="135"/>
    </row>
  </sheetData>
  <mergeCells count="15">
    <mergeCell ref="G41:M41"/>
    <mergeCell ref="G47:M47"/>
    <mergeCell ref="A24:E25"/>
    <mergeCell ref="G24:M24"/>
    <mergeCell ref="G25:M25"/>
    <mergeCell ref="C26:E26"/>
    <mergeCell ref="G26:M26"/>
    <mergeCell ref="G34:M34"/>
    <mergeCell ref="A1:M1"/>
    <mergeCell ref="D2:E2"/>
    <mergeCell ref="H2:I2"/>
    <mergeCell ref="L2:M2"/>
    <mergeCell ref="D3:E3"/>
    <mergeCell ref="H3:I3"/>
    <mergeCell ref="L3:M3"/>
  </mergeCells>
  <phoneticPr fontId="2" type="noConversion"/>
  <pageMargins left="0.53" right="0.3" top="0.16" bottom="0.22" header="0.12" footer="0.2"/>
  <pageSetup paperSize="9"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"/>
  <sheetViews>
    <sheetView topLeftCell="A6" workbookViewId="0">
      <selection activeCell="I15" sqref="I15:M18"/>
    </sheetView>
  </sheetViews>
  <sheetFormatPr defaultRowHeight="16.5" x14ac:dyDescent="0.3"/>
  <cols>
    <col min="1" max="1" width="11.375" bestFit="1" customWidth="1"/>
    <col min="8" max="8" width="11.375" bestFit="1" customWidth="1"/>
    <col min="13" max="13" width="11.625" customWidth="1"/>
  </cols>
  <sheetData>
    <row r="1" spans="1:13" ht="17.25" thickBot="1" x14ac:dyDescent="0.35"/>
    <row r="2" spans="1:13" ht="17.25" thickBot="1" x14ac:dyDescent="0.35">
      <c r="A2" s="89" t="s">
        <v>29</v>
      </c>
      <c r="B2" s="156" t="s">
        <v>30</v>
      </c>
      <c r="C2" s="89" t="s">
        <v>31</v>
      </c>
      <c r="D2" s="89" t="s">
        <v>32</v>
      </c>
      <c r="E2" s="156" t="s">
        <v>33</v>
      </c>
      <c r="F2" s="156" t="s">
        <v>34</v>
      </c>
      <c r="G2" s="88"/>
      <c r="H2" s="89" t="s">
        <v>35</v>
      </c>
      <c r="I2" s="89" t="s">
        <v>30</v>
      </c>
      <c r="J2" s="89" t="s">
        <v>31</v>
      </c>
      <c r="K2" s="89" t="s">
        <v>32</v>
      </c>
      <c r="L2" s="89" t="s">
        <v>33</v>
      </c>
      <c r="M2" s="89" t="s">
        <v>34</v>
      </c>
    </row>
    <row r="3" spans="1:13" ht="17.25" thickBot="1" x14ac:dyDescent="0.35">
      <c r="A3" s="89" t="s">
        <v>36</v>
      </c>
      <c r="B3" s="89">
        <v>30</v>
      </c>
      <c r="C3" s="89">
        <v>26</v>
      </c>
      <c r="D3" s="89">
        <v>24</v>
      </c>
      <c r="E3" s="89">
        <v>21</v>
      </c>
      <c r="F3" s="89">
        <v>19</v>
      </c>
      <c r="G3" s="88"/>
      <c r="H3" s="89" t="s">
        <v>36</v>
      </c>
      <c r="I3" s="89">
        <v>35</v>
      </c>
      <c r="J3" s="89">
        <v>30</v>
      </c>
      <c r="K3" s="89">
        <v>28</v>
      </c>
      <c r="L3" s="89">
        <v>25</v>
      </c>
      <c r="M3" s="89">
        <v>22</v>
      </c>
    </row>
    <row r="4" spans="1:13" ht="17.25" thickBot="1" x14ac:dyDescent="0.35">
      <c r="A4" s="89" t="s">
        <v>37</v>
      </c>
      <c r="B4" s="89">
        <v>28</v>
      </c>
      <c r="C4" s="89">
        <v>24</v>
      </c>
      <c r="D4" s="89">
        <v>23</v>
      </c>
      <c r="E4" s="89">
        <v>20</v>
      </c>
      <c r="F4" s="89">
        <v>18</v>
      </c>
      <c r="G4" s="88"/>
      <c r="H4" s="89" t="s">
        <v>37</v>
      </c>
      <c r="I4" s="89">
        <v>33</v>
      </c>
      <c r="J4" s="89">
        <v>29</v>
      </c>
      <c r="K4" s="89">
        <v>27</v>
      </c>
      <c r="L4" s="89">
        <v>24</v>
      </c>
      <c r="M4" s="89">
        <v>21</v>
      </c>
    </row>
    <row r="5" spans="1:13" ht="17.25" thickBot="1" x14ac:dyDescent="0.35">
      <c r="A5" s="89" t="s">
        <v>38</v>
      </c>
      <c r="B5" s="89">
        <v>27</v>
      </c>
      <c r="C5" s="89">
        <v>23</v>
      </c>
      <c r="D5" s="89">
        <v>22</v>
      </c>
      <c r="E5" s="89">
        <v>19</v>
      </c>
      <c r="F5" s="89">
        <v>17</v>
      </c>
      <c r="G5" s="88"/>
      <c r="H5" s="89" t="s">
        <v>38</v>
      </c>
      <c r="I5" s="89">
        <v>31</v>
      </c>
      <c r="J5" s="89">
        <v>28</v>
      </c>
      <c r="K5" s="89">
        <v>26</v>
      </c>
      <c r="L5" s="89">
        <v>23</v>
      </c>
      <c r="M5" s="89">
        <v>20</v>
      </c>
    </row>
    <row r="6" spans="1:13" ht="17.25" thickBot="1" x14ac:dyDescent="0.35">
      <c r="A6" s="89" t="s">
        <v>39</v>
      </c>
      <c r="B6" s="89">
        <v>25</v>
      </c>
      <c r="C6" s="89">
        <v>22</v>
      </c>
      <c r="D6" s="89">
        <v>21</v>
      </c>
      <c r="E6" s="89">
        <v>18</v>
      </c>
      <c r="F6" s="89">
        <v>16</v>
      </c>
      <c r="G6" s="88"/>
      <c r="H6" s="89" t="s">
        <v>39</v>
      </c>
      <c r="I6" s="89">
        <v>28</v>
      </c>
      <c r="J6" s="89">
        <v>26</v>
      </c>
      <c r="K6" s="89">
        <v>25</v>
      </c>
      <c r="L6" s="89">
        <v>22</v>
      </c>
      <c r="M6" s="89">
        <v>19</v>
      </c>
    </row>
    <row r="7" spans="1:13" ht="17.25" thickBot="1" x14ac:dyDescent="0.35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</row>
    <row r="8" spans="1:13" ht="17.25" thickBot="1" x14ac:dyDescent="0.35">
      <c r="A8" s="89" t="s">
        <v>40</v>
      </c>
      <c r="B8" s="89" t="s">
        <v>30</v>
      </c>
      <c r="C8" s="89" t="s">
        <v>31</v>
      </c>
      <c r="D8" s="89" t="s">
        <v>32</v>
      </c>
      <c r="E8" s="89" t="s">
        <v>33</v>
      </c>
      <c r="F8" s="89" t="s">
        <v>34</v>
      </c>
      <c r="G8" s="88"/>
      <c r="H8" s="89" t="s">
        <v>41</v>
      </c>
      <c r="I8" s="89" t="s">
        <v>30</v>
      </c>
      <c r="J8" s="89" t="s">
        <v>31</v>
      </c>
      <c r="K8" s="89" t="s">
        <v>32</v>
      </c>
      <c r="L8" s="89" t="s">
        <v>33</v>
      </c>
      <c r="M8" s="89" t="s">
        <v>34</v>
      </c>
    </row>
    <row r="9" spans="1:13" ht="17.25" thickBot="1" x14ac:dyDescent="0.35">
      <c r="A9" s="89" t="s">
        <v>36</v>
      </c>
      <c r="B9" s="89">
        <v>56</v>
      </c>
      <c r="C9" s="89">
        <v>46</v>
      </c>
      <c r="D9" s="89">
        <v>42</v>
      </c>
      <c r="E9" s="89">
        <v>35</v>
      </c>
      <c r="F9" s="89">
        <v>28</v>
      </c>
      <c r="G9" s="88"/>
      <c r="H9" s="89" t="s">
        <v>36</v>
      </c>
      <c r="I9" s="89">
        <v>69</v>
      </c>
      <c r="J9" s="89">
        <v>59</v>
      </c>
      <c r="K9" s="89">
        <v>55</v>
      </c>
      <c r="L9" s="89">
        <v>45</v>
      </c>
      <c r="M9" s="89">
        <v>38</v>
      </c>
    </row>
    <row r="10" spans="1:13" ht="17.25" thickBot="1" x14ac:dyDescent="0.35">
      <c r="A10" s="89" t="s">
        <v>37</v>
      </c>
      <c r="B10" s="89">
        <v>50</v>
      </c>
      <c r="C10" s="89">
        <v>43</v>
      </c>
      <c r="D10" s="89">
        <v>40</v>
      </c>
      <c r="E10" s="89">
        <v>33</v>
      </c>
      <c r="F10" s="89">
        <v>27</v>
      </c>
      <c r="G10" s="88"/>
      <c r="H10" s="89" t="s">
        <v>37</v>
      </c>
      <c r="I10" s="89">
        <v>64</v>
      </c>
      <c r="J10" s="89">
        <v>56</v>
      </c>
      <c r="K10" s="89">
        <v>53</v>
      </c>
      <c r="L10" s="89">
        <v>43</v>
      </c>
      <c r="M10" s="89">
        <v>36</v>
      </c>
    </row>
    <row r="11" spans="1:13" ht="17.25" thickBot="1" x14ac:dyDescent="0.35">
      <c r="A11" s="89" t="s">
        <v>38</v>
      </c>
      <c r="B11" s="89">
        <v>46</v>
      </c>
      <c r="C11" s="89">
        <v>41</v>
      </c>
      <c r="D11" s="89">
        <v>38</v>
      </c>
      <c r="E11" s="89">
        <v>32</v>
      </c>
      <c r="F11" s="89">
        <v>26</v>
      </c>
      <c r="G11" s="88"/>
      <c r="H11" s="89" t="s">
        <v>38</v>
      </c>
      <c r="I11" s="89">
        <v>60</v>
      </c>
      <c r="J11" s="89">
        <v>53</v>
      </c>
      <c r="K11" s="89">
        <v>50</v>
      </c>
      <c r="L11" s="89">
        <v>41</v>
      </c>
      <c r="M11" s="89">
        <v>34</v>
      </c>
    </row>
    <row r="12" spans="1:13" ht="17.25" thickBot="1" x14ac:dyDescent="0.35">
      <c r="A12" s="89" t="s">
        <v>39</v>
      </c>
      <c r="B12" s="89">
        <v>42</v>
      </c>
      <c r="C12" s="89">
        <v>39</v>
      </c>
      <c r="D12" s="89">
        <v>37</v>
      </c>
      <c r="E12" s="89">
        <v>31</v>
      </c>
      <c r="F12" s="89">
        <v>25</v>
      </c>
      <c r="G12" s="88"/>
      <c r="H12" s="89" t="s">
        <v>39</v>
      </c>
      <c r="I12" s="89">
        <v>54</v>
      </c>
      <c r="J12" s="89">
        <v>49</v>
      </c>
      <c r="K12" s="89">
        <v>47</v>
      </c>
      <c r="L12" s="89">
        <v>39</v>
      </c>
      <c r="M12" s="89">
        <v>32</v>
      </c>
    </row>
    <row r="13" spans="1:13" ht="17.25" thickBot="1" x14ac:dyDescent="0.35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</row>
    <row r="14" spans="1:13" ht="17.25" thickBot="1" x14ac:dyDescent="0.35">
      <c r="A14" s="89" t="s">
        <v>42</v>
      </c>
      <c r="B14" s="89" t="s">
        <v>30</v>
      </c>
      <c r="C14" s="89" t="s">
        <v>31</v>
      </c>
      <c r="D14" s="89" t="s">
        <v>32</v>
      </c>
      <c r="E14" s="89" t="s">
        <v>33</v>
      </c>
      <c r="F14" s="89" t="s">
        <v>34</v>
      </c>
      <c r="G14" s="88"/>
      <c r="H14" s="89" t="s">
        <v>43</v>
      </c>
      <c r="I14" s="89" t="s">
        <v>30</v>
      </c>
      <c r="J14" s="89" t="s">
        <v>31</v>
      </c>
      <c r="K14" s="89" t="s">
        <v>32</v>
      </c>
      <c r="L14" s="89" t="s">
        <v>33</v>
      </c>
      <c r="M14" s="89" t="s">
        <v>34</v>
      </c>
    </row>
    <row r="15" spans="1:13" ht="17.25" thickBot="1" x14ac:dyDescent="0.35">
      <c r="A15" s="89" t="s">
        <v>36</v>
      </c>
      <c r="B15" s="89">
        <v>106</v>
      </c>
      <c r="C15" s="89">
        <v>79</v>
      </c>
      <c r="D15" s="89">
        <v>70</v>
      </c>
      <c r="E15" s="89">
        <v>61</v>
      </c>
      <c r="F15" s="89">
        <v>53</v>
      </c>
      <c r="G15" s="88"/>
      <c r="H15" s="89" t="s">
        <v>36</v>
      </c>
      <c r="I15" s="89">
        <v>155</v>
      </c>
      <c r="J15" s="89">
        <v>119</v>
      </c>
      <c r="K15" s="89">
        <v>105</v>
      </c>
      <c r="L15" s="89">
        <v>86</v>
      </c>
      <c r="M15" s="89">
        <v>70</v>
      </c>
    </row>
    <row r="16" spans="1:13" ht="17.25" thickBot="1" x14ac:dyDescent="0.35">
      <c r="A16" s="89" t="s">
        <v>37</v>
      </c>
      <c r="B16" s="89">
        <v>96</v>
      </c>
      <c r="C16" s="89">
        <v>72</v>
      </c>
      <c r="D16" s="89">
        <v>66</v>
      </c>
      <c r="E16" s="89">
        <v>57</v>
      </c>
      <c r="F16" s="89">
        <v>50</v>
      </c>
      <c r="G16" s="88"/>
      <c r="H16" s="89" t="s">
        <v>37</v>
      </c>
      <c r="I16" s="89">
        <v>134</v>
      </c>
      <c r="J16" s="89">
        <v>108</v>
      </c>
      <c r="K16" s="89">
        <v>96</v>
      </c>
      <c r="L16" s="89">
        <v>82</v>
      </c>
      <c r="M16" s="89">
        <v>67</v>
      </c>
    </row>
    <row r="17" spans="1:13" ht="17.25" thickBot="1" x14ac:dyDescent="0.35">
      <c r="A17" s="89" t="s">
        <v>38</v>
      </c>
      <c r="B17" s="89">
        <v>87</v>
      </c>
      <c r="C17" s="89">
        <v>67</v>
      </c>
      <c r="D17" s="89">
        <v>62</v>
      </c>
      <c r="E17" s="89">
        <v>54</v>
      </c>
      <c r="F17" s="89">
        <v>47</v>
      </c>
      <c r="G17" s="88"/>
      <c r="H17" s="89" t="s">
        <v>38</v>
      </c>
      <c r="I17" s="89">
        <v>120</v>
      </c>
      <c r="J17" s="89">
        <v>102</v>
      </c>
      <c r="K17" s="89">
        <v>90</v>
      </c>
      <c r="L17" s="89">
        <v>79</v>
      </c>
      <c r="M17" s="89">
        <v>64</v>
      </c>
    </row>
    <row r="18" spans="1:13" ht="17.25" thickBot="1" x14ac:dyDescent="0.35">
      <c r="A18" s="89" t="s">
        <v>39</v>
      </c>
      <c r="B18" s="89">
        <v>74</v>
      </c>
      <c r="C18" s="89">
        <v>62</v>
      </c>
      <c r="D18" s="89">
        <v>58</v>
      </c>
      <c r="E18" s="89">
        <v>51</v>
      </c>
      <c r="F18" s="89">
        <v>44</v>
      </c>
      <c r="G18" s="88"/>
      <c r="H18" s="89" t="s">
        <v>39</v>
      </c>
      <c r="I18" s="89">
        <v>102</v>
      </c>
      <c r="J18" s="89">
        <v>90</v>
      </c>
      <c r="K18" s="89">
        <v>83</v>
      </c>
      <c r="L18" s="89">
        <v>74</v>
      </c>
      <c r="M18" s="89">
        <v>60</v>
      </c>
    </row>
    <row r="19" spans="1:13" ht="17.25" thickBot="1" x14ac:dyDescent="0.35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</row>
    <row r="20" spans="1:13" ht="17.25" thickBot="1" x14ac:dyDescent="0.35">
      <c r="A20" s="89" t="s">
        <v>44</v>
      </c>
      <c r="B20" s="89" t="s">
        <v>30</v>
      </c>
      <c r="C20" s="89" t="s">
        <v>31</v>
      </c>
      <c r="D20" s="89" t="s">
        <v>32</v>
      </c>
      <c r="E20" s="89" t="s">
        <v>33</v>
      </c>
      <c r="F20" s="89" t="s">
        <v>34</v>
      </c>
      <c r="G20" s="88"/>
      <c r="H20" s="89" t="s">
        <v>45</v>
      </c>
      <c r="I20" s="89" t="s">
        <v>30</v>
      </c>
      <c r="J20" s="89" t="s">
        <v>31</v>
      </c>
      <c r="K20" s="89" t="s">
        <v>32</v>
      </c>
      <c r="L20" s="89" t="s">
        <v>33</v>
      </c>
      <c r="M20" s="89" t="s">
        <v>34</v>
      </c>
    </row>
    <row r="21" spans="1:13" ht="17.25" thickBot="1" x14ac:dyDescent="0.35">
      <c r="A21" s="89" t="s">
        <v>36</v>
      </c>
      <c r="B21" s="89">
        <v>30</v>
      </c>
      <c r="C21" s="89">
        <v>26</v>
      </c>
      <c r="D21" s="89">
        <v>24</v>
      </c>
      <c r="E21" s="89">
        <v>21</v>
      </c>
      <c r="F21" s="89">
        <v>19</v>
      </c>
      <c r="G21" s="88"/>
      <c r="H21" s="89" t="s">
        <v>36</v>
      </c>
      <c r="I21" s="89">
        <v>320</v>
      </c>
      <c r="J21" s="89">
        <v>230</v>
      </c>
      <c r="K21" s="89">
        <v>195</v>
      </c>
      <c r="L21" s="89">
        <v>155</v>
      </c>
      <c r="M21" s="89">
        <v>120</v>
      </c>
    </row>
    <row r="22" spans="1:13" ht="17.25" thickBot="1" x14ac:dyDescent="0.35">
      <c r="A22" s="89" t="s">
        <v>37</v>
      </c>
      <c r="B22" s="89">
        <v>28</v>
      </c>
      <c r="C22" s="89">
        <v>24</v>
      </c>
      <c r="D22" s="89">
        <v>23</v>
      </c>
      <c r="E22" s="89">
        <v>20</v>
      </c>
      <c r="F22" s="89">
        <v>18</v>
      </c>
      <c r="G22" s="88"/>
      <c r="H22" s="89" t="s">
        <v>37</v>
      </c>
      <c r="I22" s="89">
        <v>275</v>
      </c>
      <c r="J22" s="89">
        <v>210</v>
      </c>
      <c r="K22" s="89">
        <v>180</v>
      </c>
      <c r="L22" s="89">
        <v>145</v>
      </c>
      <c r="M22" s="89">
        <v>110</v>
      </c>
    </row>
    <row r="23" spans="1:13" ht="17.25" thickBot="1" x14ac:dyDescent="0.35">
      <c r="A23" s="89" t="s">
        <v>38</v>
      </c>
      <c r="B23" s="89">
        <v>27</v>
      </c>
      <c r="C23" s="89">
        <v>23</v>
      </c>
      <c r="D23" s="89">
        <v>22</v>
      </c>
      <c r="E23" s="89">
        <v>19</v>
      </c>
      <c r="F23" s="89">
        <v>17</v>
      </c>
      <c r="G23" s="88"/>
      <c r="H23" s="89" t="s">
        <v>38</v>
      </c>
      <c r="I23" s="89">
        <v>250</v>
      </c>
      <c r="J23" s="89">
        <v>190</v>
      </c>
      <c r="K23" s="89">
        <v>165</v>
      </c>
      <c r="L23" s="89">
        <v>135</v>
      </c>
      <c r="M23" s="89">
        <v>105</v>
      </c>
    </row>
    <row r="24" spans="1:13" ht="17.25" thickBot="1" x14ac:dyDescent="0.35">
      <c r="A24" s="89" t="s">
        <v>39</v>
      </c>
      <c r="B24" s="89">
        <v>25</v>
      </c>
      <c r="C24" s="89">
        <v>22</v>
      </c>
      <c r="D24" s="89">
        <v>21</v>
      </c>
      <c r="E24" s="89">
        <v>18</v>
      </c>
      <c r="F24" s="89">
        <v>16</v>
      </c>
      <c r="G24" s="88"/>
      <c r="H24" s="89" t="s">
        <v>39</v>
      </c>
      <c r="I24" s="89">
        <v>200</v>
      </c>
      <c r="J24" s="89">
        <v>160</v>
      </c>
      <c r="K24" s="89">
        <v>145</v>
      </c>
      <c r="L24" s="89">
        <v>125</v>
      </c>
      <c r="M24" s="89">
        <v>100</v>
      </c>
    </row>
    <row r="25" spans="1:13" ht="17.25" thickBot="1" x14ac:dyDescent="0.35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</row>
    <row r="26" spans="1:13" ht="17.25" thickBot="1" x14ac:dyDescent="0.35">
      <c r="A26" s="89" t="s">
        <v>46</v>
      </c>
      <c r="B26" s="89" t="s">
        <v>30</v>
      </c>
      <c r="C26" s="89" t="s">
        <v>31</v>
      </c>
      <c r="D26" s="89" t="s">
        <v>32</v>
      </c>
      <c r="E26" s="89" t="s">
        <v>33</v>
      </c>
      <c r="F26" s="89" t="s">
        <v>34</v>
      </c>
      <c r="G26" s="88"/>
      <c r="H26" s="89" t="s">
        <v>47</v>
      </c>
      <c r="I26" s="89" t="s">
        <v>30</v>
      </c>
      <c r="J26" s="89" t="s">
        <v>31</v>
      </c>
      <c r="K26" s="89" t="s">
        <v>32</v>
      </c>
      <c r="L26" s="89" t="s">
        <v>33</v>
      </c>
      <c r="M26" s="89" t="s">
        <v>34</v>
      </c>
    </row>
    <row r="27" spans="1:13" ht="17.25" thickBot="1" x14ac:dyDescent="0.35">
      <c r="A27" s="89" t="s">
        <v>36</v>
      </c>
      <c r="B27" s="89">
        <v>525</v>
      </c>
      <c r="C27" s="89">
        <v>375</v>
      </c>
      <c r="D27" s="89">
        <v>310</v>
      </c>
      <c r="E27" s="89">
        <v>230</v>
      </c>
      <c r="F27" s="89">
        <v>175</v>
      </c>
      <c r="G27" s="88"/>
      <c r="H27" s="89" t="s">
        <v>36</v>
      </c>
      <c r="I27" s="89">
        <v>880</v>
      </c>
      <c r="J27" s="89">
        <v>700</v>
      </c>
      <c r="K27" s="89">
        <v>575</v>
      </c>
      <c r="L27" s="89">
        <v>370</v>
      </c>
      <c r="M27" s="89">
        <v>270</v>
      </c>
    </row>
    <row r="28" spans="1:13" ht="17.25" thickBot="1" x14ac:dyDescent="0.35">
      <c r="A28" s="89" t="s">
        <v>37</v>
      </c>
      <c r="B28" s="89">
        <v>435</v>
      </c>
      <c r="C28" s="89">
        <v>320</v>
      </c>
      <c r="D28" s="89">
        <v>275</v>
      </c>
      <c r="E28" s="89">
        <v>210</v>
      </c>
      <c r="F28" s="89">
        <v>165</v>
      </c>
      <c r="G28" s="88"/>
      <c r="H28" s="89" t="s">
        <v>37</v>
      </c>
      <c r="I28" s="89">
        <v>740</v>
      </c>
      <c r="J28" s="89">
        <v>630</v>
      </c>
      <c r="K28" s="89">
        <v>520</v>
      </c>
      <c r="L28" s="89">
        <v>345</v>
      </c>
      <c r="M28" s="89">
        <v>255</v>
      </c>
    </row>
    <row r="29" spans="1:13" ht="17.25" thickBot="1" x14ac:dyDescent="0.35">
      <c r="A29" s="89" t="s">
        <v>38</v>
      </c>
      <c r="B29" s="89">
        <v>400</v>
      </c>
      <c r="C29" s="89">
        <v>300</v>
      </c>
      <c r="D29" s="89">
        <v>260</v>
      </c>
      <c r="E29" s="89">
        <v>190</v>
      </c>
      <c r="F29" s="89">
        <v>155</v>
      </c>
      <c r="G29" s="88"/>
      <c r="H29" s="89" t="s">
        <v>38</v>
      </c>
      <c r="I29" s="89">
        <v>680</v>
      </c>
      <c r="J29" s="89">
        <v>560</v>
      </c>
      <c r="K29" s="89">
        <v>450</v>
      </c>
      <c r="L29" s="89">
        <v>320</v>
      </c>
      <c r="M29" s="89">
        <v>240</v>
      </c>
    </row>
    <row r="30" spans="1:13" ht="17.25" thickBot="1" x14ac:dyDescent="0.35">
      <c r="A30" s="89" t="s">
        <v>39</v>
      </c>
      <c r="B30" s="89">
        <v>325</v>
      </c>
      <c r="C30" s="89">
        <v>265</v>
      </c>
      <c r="D30" s="89">
        <v>225</v>
      </c>
      <c r="E30" s="89">
        <v>175</v>
      </c>
      <c r="F30" s="89">
        <v>140</v>
      </c>
      <c r="G30" s="88"/>
      <c r="H30" s="89" t="s">
        <v>39</v>
      </c>
      <c r="I30" s="89">
        <v>550</v>
      </c>
      <c r="J30" s="89">
        <v>460</v>
      </c>
      <c r="K30" s="89">
        <v>395</v>
      </c>
      <c r="L30" s="89">
        <v>280</v>
      </c>
      <c r="M30" s="89">
        <v>225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Sheet1 (2)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Gold-Stone</dc:creator>
  <cp:lastModifiedBy>dhj</cp:lastModifiedBy>
  <dcterms:created xsi:type="dcterms:W3CDTF">2021-05-10T11:05:53Z</dcterms:created>
  <dcterms:modified xsi:type="dcterms:W3CDTF">2021-05-19T06:48:56Z</dcterms:modified>
</cp:coreProperties>
</file>