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defaultThemeVersion="124226"/>
  <bookViews>
    <workbookView xWindow="240" yWindow="105" windowWidth="14805" windowHeight="8010" activeTab="4"/>
  </bookViews>
  <sheets>
    <sheet name="毛利润" sheetId="1" r:id="rId1"/>
    <sheet name="Sheet1" sheetId="5" r:id="rId2"/>
    <sheet name="支出" sheetId="2" r:id="rId3"/>
    <sheet name="投资方资源" sheetId="3" r:id="rId4"/>
    <sheet name="Sheet2" sheetId="7" r:id="rId5"/>
    <sheet name="进度" sheetId="6" r:id="rId6"/>
    <sheet name="高校资源" sheetId="4" r:id="rId7"/>
  </sheets>
  <calcPr calcId="152511"/>
</workbook>
</file>

<file path=xl/calcChain.xml><?xml version="1.0" encoding="utf-8"?>
<calcChain xmlns="http://schemas.openxmlformats.org/spreadsheetml/2006/main">
  <c r="G7" i="1" l="1"/>
  <c r="F7" i="1"/>
  <c r="F4" i="1"/>
  <c r="G4" i="1"/>
  <c r="D10" i="2"/>
  <c r="G8" i="1"/>
  <c r="F8" i="1"/>
  <c r="F2" i="1" l="1"/>
  <c r="F3" i="1"/>
  <c r="F11" i="1" s="1"/>
  <c r="F5" i="1"/>
  <c r="F6" i="1"/>
  <c r="F9" i="1"/>
  <c r="F10" i="1"/>
  <c r="G9" i="1"/>
  <c r="G2" i="1"/>
  <c r="G3" i="1"/>
  <c r="G5" i="1"/>
  <c r="G6" i="1"/>
  <c r="G10" i="1"/>
  <c r="G11" i="1" l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滴滴29%
直播50%
猪八戒网20%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直播</t>
        </r>
      </text>
    </comment>
  </commentList>
</comments>
</file>

<file path=xl/sharedStrings.xml><?xml version="1.0" encoding="utf-8"?>
<sst xmlns="http://schemas.openxmlformats.org/spreadsheetml/2006/main" count="105" uniqueCount="92">
  <si>
    <t>平台其他</t>
  </si>
  <si>
    <t>ztda</t>
  </si>
  <si>
    <t>推荐信</t>
    <phoneticPr fontId="3" type="noConversion"/>
  </si>
  <si>
    <t>论文指导</t>
    <phoneticPr fontId="3" type="noConversion"/>
  </si>
  <si>
    <t>简历翻译</t>
    <phoneticPr fontId="3" type="noConversion"/>
  </si>
  <si>
    <t>研发</t>
    <phoneticPr fontId="3" type="noConversion"/>
  </si>
  <si>
    <t>web前端</t>
    <phoneticPr fontId="3" type="noConversion"/>
  </si>
  <si>
    <t>后台服务</t>
    <phoneticPr fontId="3" type="noConversion"/>
  </si>
  <si>
    <t>ANDROID</t>
    <phoneticPr fontId="3" type="noConversion"/>
  </si>
  <si>
    <t>IOS</t>
    <phoneticPr fontId="3" type="noConversion"/>
  </si>
  <si>
    <t>自营内容生产整理</t>
    <phoneticPr fontId="3" type="noConversion"/>
  </si>
  <si>
    <t>后台数据处理</t>
    <phoneticPr fontId="3" type="noConversion"/>
  </si>
  <si>
    <t>运维</t>
    <phoneticPr fontId="3" type="noConversion"/>
  </si>
  <si>
    <t>云基础设施</t>
    <phoneticPr fontId="3" type="noConversion"/>
  </si>
  <si>
    <t>平台费率（浮动）</t>
    <phoneticPr fontId="3" type="noConversion"/>
  </si>
  <si>
    <t>毛利润</t>
    <phoneticPr fontId="3" type="noConversion"/>
  </si>
  <si>
    <r>
      <rPr>
        <b/>
        <sz val="11"/>
        <color rgb="FF000000"/>
        <rFont val="宋体"/>
        <family val="3"/>
        <charset val="134"/>
      </rPr>
      <t>市场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宋体"/>
        <family val="3"/>
        <charset val="134"/>
      </rPr>
      <t>规模</t>
    </r>
    <r>
      <rPr>
        <b/>
        <sz val="11"/>
        <color rgb="FF000000"/>
        <rFont val="Calibri"/>
        <family val="2"/>
      </rPr>
      <t xml:space="preserve"> </t>
    </r>
    <phoneticPr fontId="3" type="noConversion"/>
  </si>
  <si>
    <t>市场占有率（第三年）</t>
    <phoneticPr fontId="3" type="noConversion"/>
  </si>
  <si>
    <t>单价</t>
    <phoneticPr fontId="3" type="noConversion"/>
  </si>
  <si>
    <t>营业额</t>
    <phoneticPr fontId="3" type="noConversion"/>
  </si>
  <si>
    <t>平台业务</t>
    <phoneticPr fontId="3" type="noConversion"/>
  </si>
  <si>
    <r>
      <rPr>
        <sz val="11"/>
        <color rgb="FF000000"/>
        <rFont val="宋体"/>
        <family val="3"/>
        <charset val="134"/>
      </rPr>
      <t>压</t>
    </r>
    <r>
      <rPr>
        <sz val="11"/>
        <color rgb="FF000000"/>
        <rFont val="Calibri"/>
        <family val="2"/>
      </rPr>
      <t>T</t>
    </r>
    <phoneticPr fontId="3" type="noConversion"/>
  </si>
  <si>
    <t>ZB</t>
    <phoneticPr fontId="3" type="noConversion"/>
  </si>
  <si>
    <t>合计：</t>
    <phoneticPr fontId="3" type="noConversion"/>
  </si>
  <si>
    <t>金额</t>
    <phoneticPr fontId="3" type="noConversion"/>
  </si>
  <si>
    <t>2人年</t>
    <phoneticPr fontId="3" type="noConversion"/>
  </si>
  <si>
    <t>1人年</t>
    <phoneticPr fontId="3" type="noConversion"/>
  </si>
  <si>
    <t>资源</t>
    <phoneticPr fontId="3" type="noConversion"/>
  </si>
  <si>
    <t>天使轮</t>
    <phoneticPr fontId="3" type="noConversion"/>
  </si>
  <si>
    <t>ZZL总经理</t>
    <phoneticPr fontId="3" type="noConversion"/>
  </si>
  <si>
    <t>陈**</t>
    <phoneticPr fontId="3" type="noConversion"/>
  </si>
  <si>
    <t>ZZKJ总监</t>
    <phoneticPr fontId="3" type="noConversion"/>
  </si>
  <si>
    <t>赵**</t>
    <phoneticPr fontId="3" type="noConversion"/>
  </si>
  <si>
    <t>MTN总监</t>
    <phoneticPr fontId="3" type="noConversion"/>
  </si>
  <si>
    <t>时**</t>
    <phoneticPr fontId="3" type="noConversion"/>
  </si>
  <si>
    <t>Ericsson老板</t>
    <phoneticPr fontId="3" type="noConversion"/>
  </si>
  <si>
    <t>李**</t>
    <phoneticPr fontId="3" type="noConversion"/>
  </si>
  <si>
    <t>A轮</t>
    <phoneticPr fontId="3" type="noConversion"/>
  </si>
  <si>
    <t>SZKJ董事长</t>
    <phoneticPr fontId="3" type="noConversion"/>
  </si>
  <si>
    <t>张**</t>
    <phoneticPr fontId="3" type="noConversion"/>
  </si>
  <si>
    <t>个人</t>
    <phoneticPr fontId="3" type="noConversion"/>
  </si>
  <si>
    <t>上市公司</t>
    <phoneticPr fontId="3" type="noConversion"/>
  </si>
  <si>
    <t>武汉大学</t>
    <phoneticPr fontId="3" type="noConversion"/>
  </si>
  <si>
    <t>孔**</t>
    <phoneticPr fontId="3" type="noConversion"/>
  </si>
  <si>
    <t>内蒙古大学</t>
    <phoneticPr fontId="3" type="noConversion"/>
  </si>
  <si>
    <t>已联系确认</t>
    <phoneticPr fontId="3" type="noConversion"/>
  </si>
  <si>
    <t>邹**</t>
    <phoneticPr fontId="3" type="noConversion"/>
  </si>
  <si>
    <t>首都经贸大学</t>
    <phoneticPr fontId="3" type="noConversion"/>
  </si>
  <si>
    <t>副教授</t>
    <phoneticPr fontId="3" type="noConversion"/>
  </si>
  <si>
    <t>浙江大学</t>
    <phoneticPr fontId="3" type="noConversion"/>
  </si>
  <si>
    <t>浙江师范大学</t>
    <phoneticPr fontId="3" type="noConversion"/>
  </si>
  <si>
    <t>教授，学院院长</t>
    <phoneticPr fontId="3" type="noConversion"/>
  </si>
  <si>
    <t>浙江其他高校</t>
    <phoneticPr fontId="3" type="noConversion"/>
  </si>
  <si>
    <t>游**</t>
    <phoneticPr fontId="3" type="noConversion"/>
  </si>
  <si>
    <t>教授</t>
    <phoneticPr fontId="3" type="noConversion"/>
  </si>
  <si>
    <t>游**妻子</t>
    <phoneticPr fontId="3" type="noConversion"/>
  </si>
  <si>
    <t>地理信息</t>
    <phoneticPr fontId="3" type="noConversion"/>
  </si>
  <si>
    <t>土地资源管理</t>
  </si>
  <si>
    <t>土地资源管理</t>
    <phoneticPr fontId="3" type="noConversion"/>
  </si>
  <si>
    <t>北京邮电大学</t>
    <phoneticPr fontId="3" type="noConversion"/>
  </si>
  <si>
    <t>讲师</t>
    <phoneticPr fontId="3" type="noConversion"/>
  </si>
  <si>
    <t>通信</t>
    <phoneticPr fontId="3" type="noConversion"/>
  </si>
  <si>
    <t>中国矿业大学</t>
    <phoneticPr fontId="3" type="noConversion"/>
  </si>
  <si>
    <t>西北大学</t>
    <phoneticPr fontId="3" type="noConversion"/>
  </si>
  <si>
    <t>西京大学</t>
    <phoneticPr fontId="3" type="noConversion"/>
  </si>
  <si>
    <t>许昌学院</t>
    <phoneticPr fontId="3" type="noConversion"/>
  </si>
  <si>
    <t>朱**夫妇</t>
    <phoneticPr fontId="3" type="noConversion"/>
  </si>
  <si>
    <t>讲师/副教授</t>
    <phoneticPr fontId="3" type="noConversion"/>
  </si>
  <si>
    <t>胡*</t>
    <phoneticPr fontId="3" type="noConversion"/>
  </si>
  <si>
    <t>各签约教师资源</t>
    <phoneticPr fontId="3" type="noConversion"/>
  </si>
  <si>
    <t>游老师负责</t>
    <phoneticPr fontId="3" type="noConversion"/>
  </si>
  <si>
    <t>学校</t>
    <phoneticPr fontId="3" type="noConversion"/>
  </si>
  <si>
    <t>老师</t>
    <phoneticPr fontId="3" type="noConversion"/>
  </si>
  <si>
    <t>职称</t>
    <phoneticPr fontId="3" type="noConversion"/>
  </si>
  <si>
    <t>专业</t>
    <phoneticPr fontId="3" type="noConversion"/>
  </si>
  <si>
    <t>备注</t>
    <phoneticPr fontId="3" type="noConversion"/>
  </si>
  <si>
    <t>**在线教育平台对接资源</t>
    <phoneticPr fontId="3" type="noConversion"/>
  </si>
  <si>
    <t>**教育平台转移流量提成</t>
    <phoneticPr fontId="3" type="noConversion"/>
  </si>
  <si>
    <t>刘**</t>
    <phoneticPr fontId="3" type="noConversion"/>
  </si>
  <si>
    <t>教授，长江学者</t>
    <phoneticPr fontId="3" type="noConversion"/>
  </si>
  <si>
    <t>测绘</t>
    <phoneticPr fontId="3" type="noConversion"/>
  </si>
  <si>
    <t>求职简历</t>
    <phoneticPr fontId="3" type="noConversion"/>
  </si>
  <si>
    <t>www.zyker.com</t>
    <phoneticPr fontId="3" type="noConversion"/>
  </si>
  <si>
    <t>https://www.shangxueba.com/</t>
  </si>
  <si>
    <t xml:space="preserve"> </t>
    <phoneticPr fontId="3" type="noConversion"/>
  </si>
  <si>
    <t>地信</t>
    <phoneticPr fontId="3" type="noConversion"/>
  </si>
  <si>
    <t>UCLOULD</t>
    <phoneticPr fontId="3" type="noConversion"/>
  </si>
  <si>
    <t>20G</t>
    <phoneticPr fontId="3" type="noConversion"/>
  </si>
  <si>
    <t>免费存储</t>
    <phoneticPr fontId="3" type="noConversion"/>
  </si>
  <si>
    <t>免费外网下载</t>
    <phoneticPr fontId="3" type="noConversion"/>
  </si>
  <si>
    <t>七牛</t>
    <phoneticPr fontId="3" type="noConversion"/>
  </si>
  <si>
    <t>10G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</si>
</sst>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.0%"/>
    <numFmt numFmtId="177" formatCode="_(* #,##0_);_(* \(#,##0\);_(* &quot;-&quot;??_);_(@_)"/>
  </numFmts>
  <fonts count="13" x14ac:knownFonts="1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177" fontId="0" fillId="0" borderId="0" xfId="1" applyNumberFormat="1" applyFont="1" applyAlignment="1"/>
    <xf numFmtId="0" fontId="2" fillId="3" borderId="1" xfId="0" applyFont="1" applyFill="1" applyBorder="1" applyAlignment="1">
      <alignment horizontal="left" vertical="center" wrapText="1" readingOrder="1"/>
    </xf>
    <xf numFmtId="3" fontId="1" fillId="3" borderId="1" xfId="0" applyNumberFormat="1" applyFont="1" applyFill="1" applyBorder="1" applyAlignment="1">
      <alignment horizontal="left" vertical="center" wrapText="1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0" fontId="1" fillId="3" borderId="1" xfId="0" applyFont="1" applyFill="1" applyBorder="1" applyAlignment="1">
      <alignment horizontal="right" vertical="center" wrapText="1" readingOrder="1"/>
    </xf>
    <xf numFmtId="9" fontId="1" fillId="3" borderId="1" xfId="0" applyNumberFormat="1" applyFont="1" applyFill="1" applyBorder="1" applyAlignment="1">
      <alignment horizontal="righ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 vertical="center" wrapText="1" readingOrder="1"/>
    </xf>
    <xf numFmtId="0" fontId="0" fillId="0" borderId="1" xfId="0" applyBorder="1"/>
    <xf numFmtId="177" fontId="0" fillId="0" borderId="1" xfId="1" applyNumberFormat="1" applyFont="1" applyBorder="1" applyAlignment="1"/>
    <xf numFmtId="0" fontId="0" fillId="4" borderId="1" xfId="0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right" vertical="center"/>
    </xf>
    <xf numFmtId="0" fontId="0" fillId="0" borderId="1" xfId="0" applyFill="1" applyBorder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11" fillId="0" borderId="0" xfId="2"/>
    <xf numFmtId="0" fontId="1" fillId="5" borderId="1" xfId="0" applyFont="1" applyFill="1" applyBorder="1" applyAlignment="1">
      <alignment horizontal="left" vertical="center" wrapText="1" readingOrder="1"/>
    </xf>
    <xf numFmtId="3" fontId="1" fillId="5" borderId="1" xfId="0" applyNumberFormat="1" applyFont="1" applyFill="1" applyBorder="1" applyAlignment="1">
      <alignment horizontal="left" vertical="center" wrapText="1" readingOrder="1"/>
    </xf>
    <xf numFmtId="176" fontId="1" fillId="5" borderId="1" xfId="0" applyNumberFormat="1" applyFont="1" applyFill="1" applyBorder="1" applyAlignment="1">
      <alignment horizontal="right" vertical="center" wrapText="1" readingOrder="1"/>
    </xf>
    <xf numFmtId="0" fontId="1" fillId="5" borderId="1" xfId="0" applyFont="1" applyFill="1" applyBorder="1" applyAlignment="1">
      <alignment horizontal="right" vertical="center" wrapText="1" readingOrder="1"/>
    </xf>
    <xf numFmtId="9" fontId="1" fillId="5" borderId="1" xfId="0" applyNumberFormat="1" applyFont="1" applyFill="1" applyBorder="1" applyAlignment="1">
      <alignment horizontal="right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3" fontId="1" fillId="6" borderId="1" xfId="0" applyNumberFormat="1" applyFont="1" applyFill="1" applyBorder="1" applyAlignment="1">
      <alignment horizontal="left" vertical="center" wrapText="1" readingOrder="1"/>
    </xf>
    <xf numFmtId="176" fontId="1" fillId="6" borderId="1" xfId="0" applyNumberFormat="1" applyFont="1" applyFill="1" applyBorder="1" applyAlignment="1">
      <alignment horizontal="right" vertical="center" wrapText="1" readingOrder="1"/>
    </xf>
    <xf numFmtId="0" fontId="1" fillId="6" borderId="1" xfId="0" applyFont="1" applyFill="1" applyBorder="1" applyAlignment="1">
      <alignment horizontal="right" vertical="center" wrapText="1" readingOrder="1"/>
    </xf>
    <xf numFmtId="9" fontId="1" fillId="6" borderId="1" xfId="0" applyNumberFormat="1" applyFont="1" applyFill="1" applyBorder="1" applyAlignment="1">
      <alignment horizontal="right" vertical="center" wrapText="1" readingOrder="1"/>
    </xf>
    <xf numFmtId="0" fontId="4" fillId="7" borderId="1" xfId="0" applyFont="1" applyFill="1" applyBorder="1" applyAlignment="1">
      <alignment horizontal="left" vertical="center" wrapText="1" readingOrder="1"/>
    </xf>
    <xf numFmtId="3" fontId="1" fillId="7" borderId="1" xfId="0" applyNumberFormat="1" applyFont="1" applyFill="1" applyBorder="1" applyAlignment="1">
      <alignment horizontal="left" vertical="center" wrapText="1" readingOrder="1"/>
    </xf>
    <xf numFmtId="176" fontId="1" fillId="7" borderId="1" xfId="0" applyNumberFormat="1" applyFont="1" applyFill="1" applyBorder="1" applyAlignment="1">
      <alignment horizontal="right" vertical="center" wrapText="1" readingOrder="1"/>
    </xf>
    <xf numFmtId="0" fontId="1" fillId="7" borderId="1" xfId="0" applyFont="1" applyFill="1" applyBorder="1" applyAlignment="1">
      <alignment horizontal="right" vertical="center" wrapText="1" readingOrder="1"/>
    </xf>
    <xf numFmtId="9" fontId="1" fillId="7" borderId="1" xfId="0" applyNumberFormat="1" applyFont="1" applyFill="1" applyBorder="1" applyAlignment="1">
      <alignment horizontal="right" vertical="center" wrapText="1" readingOrder="1"/>
    </xf>
    <xf numFmtId="0" fontId="12" fillId="0" borderId="0" xfId="0" applyFont="1"/>
    <xf numFmtId="0" fontId="0" fillId="0" borderId="1" xfId="0" applyFont="1" applyBorder="1"/>
    <xf numFmtId="0" fontId="1" fillId="3" borderId="2" xfId="0" applyFont="1" applyFill="1" applyBorder="1" applyAlignment="1">
      <alignment horizontal="right" vertical="center" wrapText="1" readingOrder="1"/>
    </xf>
    <xf numFmtId="0" fontId="1" fillId="3" borderId="3" xfId="0" applyFont="1" applyFill="1" applyBorder="1" applyAlignment="1">
      <alignment horizontal="right" vertical="center" wrapText="1" readingOrder="1"/>
    </xf>
    <xf numFmtId="0" fontId="1" fillId="3" borderId="4" xfId="0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</cellXfs>
  <cellStyles count="3">
    <cellStyle name="千位分隔" xfId="1" builtinId="3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yker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A4" sqref="A4:G5"/>
    </sheetView>
  </sheetViews>
  <sheetFormatPr defaultRowHeight="13.5" x14ac:dyDescent="0.15"/>
  <cols>
    <col min="2" max="2" width="11" bestFit="1" customWidth="1"/>
    <col min="3" max="3" width="11.875" customWidth="1"/>
    <col min="6" max="6" width="11.75" bestFit="1" customWidth="1"/>
    <col min="7" max="7" width="13.875" bestFit="1" customWidth="1"/>
    <col min="8" max="8" width="8.5" customWidth="1"/>
  </cols>
  <sheetData>
    <row r="1" spans="1:8" ht="36" customHeight="1" x14ac:dyDescent="0.15">
      <c r="A1" s="9" t="s">
        <v>20</v>
      </c>
      <c r="B1" s="9" t="s">
        <v>16</v>
      </c>
      <c r="C1" s="9" t="s">
        <v>17</v>
      </c>
      <c r="D1" s="9" t="s">
        <v>18</v>
      </c>
      <c r="E1" s="9" t="s">
        <v>14</v>
      </c>
      <c r="F1" s="9" t="s">
        <v>19</v>
      </c>
      <c r="G1" s="9" t="s">
        <v>15</v>
      </c>
    </row>
    <row r="2" spans="1:8" ht="15" x14ac:dyDescent="0.15">
      <c r="A2" s="26" t="s">
        <v>21</v>
      </c>
      <c r="B2" s="27">
        <v>3000000</v>
      </c>
      <c r="C2" s="28">
        <v>0.05</v>
      </c>
      <c r="D2" s="29">
        <v>500</v>
      </c>
      <c r="E2" s="30">
        <v>0.3</v>
      </c>
      <c r="F2" s="27">
        <f t="shared" ref="F2:F9" si="0">B2*C2*D2</f>
        <v>75000000</v>
      </c>
      <c r="G2" s="27">
        <f t="shared" ref="G2:G9" si="1">B2*C2*D2*E2</f>
        <v>22500000</v>
      </c>
      <c r="H2">
        <v>3</v>
      </c>
    </row>
    <row r="3" spans="1:8" ht="15" x14ac:dyDescent="0.15">
      <c r="A3" s="8" t="s">
        <v>22</v>
      </c>
      <c r="B3" s="4">
        <v>3000000</v>
      </c>
      <c r="C3" s="5">
        <v>0.1</v>
      </c>
      <c r="D3" s="6">
        <v>2000</v>
      </c>
      <c r="E3" s="7">
        <v>0.5</v>
      </c>
      <c r="F3" s="4">
        <f t="shared" si="0"/>
        <v>600000000</v>
      </c>
      <c r="G3" s="4">
        <f t="shared" si="1"/>
        <v>300000000</v>
      </c>
    </row>
    <row r="4" spans="1:8" ht="15" x14ac:dyDescent="0.15">
      <c r="A4" s="21" t="s">
        <v>84</v>
      </c>
      <c r="B4" s="22">
        <v>3000000</v>
      </c>
      <c r="C4" s="23">
        <v>0.03</v>
      </c>
      <c r="D4" s="24">
        <v>20</v>
      </c>
      <c r="E4" s="25">
        <v>1</v>
      </c>
      <c r="F4" s="22">
        <f t="shared" ref="F4" si="2">B4*C4*D4</f>
        <v>1800000</v>
      </c>
      <c r="G4" s="22">
        <f t="shared" ref="G4" si="3">B4*C4*D4*E4</f>
        <v>1800000</v>
      </c>
      <c r="H4">
        <v>1</v>
      </c>
    </row>
    <row r="5" spans="1:8" ht="15" x14ac:dyDescent="0.15">
      <c r="A5" s="21" t="s">
        <v>1</v>
      </c>
      <c r="B5" s="22">
        <v>3000000</v>
      </c>
      <c r="C5" s="23">
        <v>0.1</v>
      </c>
      <c r="D5" s="24">
        <v>200</v>
      </c>
      <c r="E5" s="25">
        <v>0.3</v>
      </c>
      <c r="F5" s="22">
        <f t="shared" si="0"/>
        <v>60000000</v>
      </c>
      <c r="G5" s="22">
        <f t="shared" si="1"/>
        <v>18000000</v>
      </c>
      <c r="H5">
        <v>2</v>
      </c>
    </row>
    <row r="6" spans="1:8" ht="15" x14ac:dyDescent="0.15">
      <c r="A6" s="31" t="s">
        <v>2</v>
      </c>
      <c r="B6" s="32">
        <v>600000</v>
      </c>
      <c r="C6" s="33">
        <v>0.01</v>
      </c>
      <c r="D6" s="34">
        <v>300</v>
      </c>
      <c r="E6" s="35">
        <v>0.2</v>
      </c>
      <c r="F6" s="32">
        <f t="shared" si="0"/>
        <v>1800000</v>
      </c>
      <c r="G6" s="32">
        <f t="shared" si="1"/>
        <v>360000</v>
      </c>
      <c r="H6" s="41">
        <v>4</v>
      </c>
    </row>
    <row r="7" spans="1:8" ht="15" x14ac:dyDescent="0.15">
      <c r="A7" s="31" t="s">
        <v>81</v>
      </c>
      <c r="B7" s="32">
        <v>8000000</v>
      </c>
      <c r="C7" s="33">
        <v>1E-3</v>
      </c>
      <c r="D7" s="34">
        <v>300</v>
      </c>
      <c r="E7" s="35">
        <v>0.2</v>
      </c>
      <c r="F7" s="32">
        <f t="shared" si="0"/>
        <v>2400000</v>
      </c>
      <c r="G7" s="32">
        <f t="shared" si="1"/>
        <v>480000</v>
      </c>
      <c r="H7" s="41"/>
    </row>
    <row r="8" spans="1:8" ht="15" x14ac:dyDescent="0.15">
      <c r="A8" s="31" t="s">
        <v>4</v>
      </c>
      <c r="B8" s="32">
        <v>5000000</v>
      </c>
      <c r="C8" s="33">
        <v>1E-3</v>
      </c>
      <c r="D8" s="34">
        <v>200</v>
      </c>
      <c r="E8" s="35">
        <v>0.3</v>
      </c>
      <c r="F8" s="32">
        <f t="shared" si="0"/>
        <v>1000000</v>
      </c>
      <c r="G8" s="32">
        <f t="shared" si="1"/>
        <v>300000</v>
      </c>
      <c r="H8" s="41"/>
    </row>
    <row r="9" spans="1:8" ht="15" x14ac:dyDescent="0.15">
      <c r="A9" s="31" t="s">
        <v>3</v>
      </c>
      <c r="B9" s="32">
        <v>10000000</v>
      </c>
      <c r="C9" s="33">
        <v>1E-3</v>
      </c>
      <c r="D9" s="34">
        <v>3000</v>
      </c>
      <c r="E9" s="35">
        <v>0.2</v>
      </c>
      <c r="F9" s="32">
        <f t="shared" si="0"/>
        <v>30000000</v>
      </c>
      <c r="G9" s="32">
        <f t="shared" si="1"/>
        <v>6000000</v>
      </c>
      <c r="H9" s="41"/>
    </row>
    <row r="10" spans="1:8" ht="15" x14ac:dyDescent="0.15">
      <c r="A10" s="3" t="s">
        <v>0</v>
      </c>
      <c r="B10" s="4">
        <v>3000000</v>
      </c>
      <c r="C10" s="5">
        <v>0.05</v>
      </c>
      <c r="D10" s="6">
        <v>500</v>
      </c>
      <c r="E10" s="7">
        <v>0.3</v>
      </c>
      <c r="F10" s="4">
        <f>B10*C10*D10</f>
        <v>75000000</v>
      </c>
      <c r="G10" s="4">
        <f>B10*C10*D10*E10</f>
        <v>22500000</v>
      </c>
    </row>
    <row r="11" spans="1:8" ht="45" customHeight="1" x14ac:dyDescent="0.15">
      <c r="A11" s="38" t="s">
        <v>23</v>
      </c>
      <c r="B11" s="39"/>
      <c r="C11" s="39"/>
      <c r="D11" s="39"/>
      <c r="E11" s="40"/>
      <c r="F11" s="4">
        <f>SUM(F2:F10)</f>
        <v>847000000</v>
      </c>
      <c r="G11" s="4">
        <f>SUM(G2:G10)</f>
        <v>371940000</v>
      </c>
    </row>
    <row r="12" spans="1:8" x14ac:dyDescent="0.15">
      <c r="G12" s="1"/>
    </row>
    <row r="13" spans="1:8" x14ac:dyDescent="0.15">
      <c r="G13" s="1"/>
    </row>
    <row r="14" spans="1:8" x14ac:dyDescent="0.15">
      <c r="G14" s="1"/>
    </row>
    <row r="15" spans="1:8" x14ac:dyDescent="0.15">
      <c r="G15" s="1"/>
    </row>
    <row r="16" spans="1:8" x14ac:dyDescent="0.15">
      <c r="G16" s="1"/>
    </row>
    <row r="17" spans="2:7" x14ac:dyDescent="0.15">
      <c r="B17" s="20" t="s">
        <v>82</v>
      </c>
      <c r="G17" s="1"/>
    </row>
  </sheetData>
  <mergeCells count="2">
    <mergeCell ref="A11:E11"/>
    <mergeCell ref="H6:H9"/>
  </mergeCells>
  <phoneticPr fontId="3" type="noConversion"/>
  <hyperlinks>
    <hyperlink ref="B17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3.5" x14ac:dyDescent="0.15"/>
  <sheetData>
    <row r="1" spans="1:1" x14ac:dyDescent="0.15">
      <c r="A1" t="s">
        <v>83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5" sqref="H15"/>
    </sheetView>
  </sheetViews>
  <sheetFormatPr defaultRowHeight="13.5" x14ac:dyDescent="0.15"/>
  <cols>
    <col min="2" max="2" width="17.25" bestFit="1" customWidth="1"/>
    <col min="4" max="4" width="15" bestFit="1" customWidth="1"/>
    <col min="12" max="12" width="5.25" customWidth="1"/>
    <col min="13" max="13" width="5.625" customWidth="1"/>
  </cols>
  <sheetData>
    <row r="1" spans="1:4" ht="28.5" customHeight="1" x14ac:dyDescent="0.15">
      <c r="A1" s="12"/>
      <c r="B1" s="12"/>
      <c r="C1" s="12" t="s">
        <v>27</v>
      </c>
      <c r="D1" s="12" t="s">
        <v>24</v>
      </c>
    </row>
    <row r="2" spans="1:4" x14ac:dyDescent="0.15">
      <c r="A2" s="42" t="s">
        <v>5</v>
      </c>
      <c r="B2" s="10" t="s">
        <v>6</v>
      </c>
      <c r="C2" s="42" t="s">
        <v>25</v>
      </c>
      <c r="D2" s="43">
        <v>500000</v>
      </c>
    </row>
    <row r="3" spans="1:4" x14ac:dyDescent="0.15">
      <c r="A3" s="42"/>
      <c r="B3" s="10" t="s">
        <v>7</v>
      </c>
      <c r="C3" s="42"/>
      <c r="D3" s="43"/>
    </row>
    <row r="4" spans="1:4" x14ac:dyDescent="0.15">
      <c r="A4" s="42"/>
      <c r="B4" s="10" t="s">
        <v>8</v>
      </c>
      <c r="C4" s="42"/>
      <c r="D4" s="43"/>
    </row>
    <row r="5" spans="1:4" x14ac:dyDescent="0.15">
      <c r="A5" s="42"/>
      <c r="B5" s="10" t="s">
        <v>9</v>
      </c>
      <c r="C5" s="42"/>
      <c r="D5" s="43"/>
    </row>
    <row r="6" spans="1:4" x14ac:dyDescent="0.15">
      <c r="A6" s="42" t="s">
        <v>12</v>
      </c>
      <c r="B6" s="10" t="s">
        <v>10</v>
      </c>
      <c r="C6" s="44" t="s">
        <v>26</v>
      </c>
      <c r="D6" s="43">
        <v>100000</v>
      </c>
    </row>
    <row r="7" spans="1:4" x14ac:dyDescent="0.15">
      <c r="A7" s="42"/>
      <c r="B7" s="10" t="s">
        <v>11</v>
      </c>
      <c r="C7" s="45"/>
      <c r="D7" s="43"/>
    </row>
    <row r="8" spans="1:4" x14ac:dyDescent="0.15">
      <c r="A8" s="10" t="s">
        <v>13</v>
      </c>
      <c r="B8" s="10"/>
      <c r="C8" s="10"/>
      <c r="D8" s="13">
        <v>100000</v>
      </c>
    </row>
    <row r="9" spans="1:4" ht="27" x14ac:dyDescent="0.15">
      <c r="A9" s="10"/>
      <c r="B9" s="17" t="s">
        <v>77</v>
      </c>
      <c r="C9" s="10"/>
      <c r="D9" s="13">
        <v>1000000</v>
      </c>
    </row>
    <row r="10" spans="1:4" x14ac:dyDescent="0.15">
      <c r="A10" s="10"/>
      <c r="B10" s="10"/>
      <c r="C10" s="10"/>
      <c r="D10" s="13">
        <f>SUM(D2:D9)</f>
        <v>1700000</v>
      </c>
    </row>
  </sheetData>
  <mergeCells count="6">
    <mergeCell ref="C2:C5"/>
    <mergeCell ref="A2:A5"/>
    <mergeCell ref="A6:A7"/>
    <mergeCell ref="D2:D5"/>
    <mergeCell ref="D6:D7"/>
    <mergeCell ref="C6:C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6" sqref="E6"/>
    </sheetView>
  </sheetViews>
  <sheetFormatPr defaultRowHeight="13.5" x14ac:dyDescent="0.15"/>
  <cols>
    <col min="1" max="1" width="16.25" customWidth="1"/>
    <col min="2" max="3" width="13.25" customWidth="1"/>
    <col min="5" max="5" width="13.875" style="2" bestFit="1" customWidth="1"/>
  </cols>
  <sheetData>
    <row r="1" spans="1:5" x14ac:dyDescent="0.15">
      <c r="A1" s="46" t="s">
        <v>28</v>
      </c>
      <c r="B1" s="10" t="s">
        <v>29</v>
      </c>
      <c r="C1" s="10" t="s">
        <v>40</v>
      </c>
      <c r="D1" s="10" t="s">
        <v>30</v>
      </c>
      <c r="E1" s="11">
        <v>500000</v>
      </c>
    </row>
    <row r="2" spans="1:5" x14ac:dyDescent="0.15">
      <c r="A2" s="46"/>
      <c r="B2" s="10" t="s">
        <v>31</v>
      </c>
      <c r="C2" s="10" t="s">
        <v>40</v>
      </c>
      <c r="D2" s="10" t="s">
        <v>32</v>
      </c>
      <c r="E2" s="11">
        <v>500000</v>
      </c>
    </row>
    <row r="3" spans="1:5" x14ac:dyDescent="0.15">
      <c r="A3" s="46"/>
      <c r="B3" s="10" t="s">
        <v>33</v>
      </c>
      <c r="C3" s="10" t="s">
        <v>40</v>
      </c>
      <c r="D3" s="10" t="s">
        <v>34</v>
      </c>
      <c r="E3" s="11">
        <v>150000</v>
      </c>
    </row>
    <row r="4" spans="1:5" x14ac:dyDescent="0.15">
      <c r="A4" s="46"/>
      <c r="B4" s="10" t="s">
        <v>35</v>
      </c>
      <c r="C4" s="10" t="s">
        <v>40</v>
      </c>
      <c r="D4" s="10" t="s">
        <v>36</v>
      </c>
      <c r="E4" s="11">
        <v>1000000</v>
      </c>
    </row>
    <row r="5" spans="1:5" x14ac:dyDescent="0.15">
      <c r="A5" s="10" t="s">
        <v>37</v>
      </c>
      <c r="B5" s="10" t="s">
        <v>38</v>
      </c>
      <c r="C5" s="10" t="s">
        <v>41</v>
      </c>
      <c r="D5" s="10" t="s">
        <v>39</v>
      </c>
      <c r="E5" s="11">
        <v>5000000</v>
      </c>
    </row>
  </sheetData>
  <mergeCells count="1">
    <mergeCell ref="A1:A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3.5" x14ac:dyDescent="0.15"/>
  <cols>
    <col min="1" max="1" width="8.5" bestFit="1" customWidth="1"/>
    <col min="3" max="3" width="13" bestFit="1" customWidth="1"/>
  </cols>
  <sheetData>
    <row r="1" spans="1:3" x14ac:dyDescent="0.15">
      <c r="B1" t="s">
        <v>88</v>
      </c>
      <c r="C1" t="s">
        <v>89</v>
      </c>
    </row>
    <row r="2" spans="1:3" x14ac:dyDescent="0.15">
      <c r="A2" t="s">
        <v>86</v>
      </c>
      <c r="B2" t="s">
        <v>87</v>
      </c>
      <c r="C2" t="s">
        <v>87</v>
      </c>
    </row>
    <row r="3" spans="1:3" x14ac:dyDescent="0.15">
      <c r="A3" t="s">
        <v>90</v>
      </c>
      <c r="B3" t="s">
        <v>91</v>
      </c>
      <c r="C3" t="s">
        <v>91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3.5" x14ac:dyDescent="0.15"/>
  <cols>
    <col min="1" max="1" width="10.375" customWidth="1"/>
  </cols>
  <sheetData>
    <row r="1" spans="1:3" x14ac:dyDescent="0.15">
      <c r="A1">
        <v>12.25</v>
      </c>
    </row>
    <row r="2" spans="1:3" x14ac:dyDescent="0.15">
      <c r="A2">
        <v>9.1</v>
      </c>
    </row>
    <row r="5" spans="1:3" x14ac:dyDescent="0.15">
      <c r="C5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N7" sqref="N5:N7"/>
    </sheetView>
  </sheetViews>
  <sheetFormatPr defaultRowHeight="13.5" x14ac:dyDescent="0.15"/>
  <cols>
    <col min="1" max="1" width="21.375" style="19" bestFit="1" customWidth="1"/>
    <col min="2" max="3" width="15.125" bestFit="1" customWidth="1"/>
    <col min="4" max="4" width="13" bestFit="1" customWidth="1"/>
    <col min="5" max="5" width="11" bestFit="1" customWidth="1"/>
  </cols>
  <sheetData>
    <row r="1" spans="1:5" ht="20.25" customHeight="1" x14ac:dyDescent="0.15">
      <c r="A1" s="16" t="s">
        <v>71</v>
      </c>
      <c r="B1" s="15" t="s">
        <v>72</v>
      </c>
      <c r="C1" s="15" t="s">
        <v>73</v>
      </c>
      <c r="D1" s="15" t="s">
        <v>74</v>
      </c>
      <c r="E1" s="15" t="s">
        <v>75</v>
      </c>
    </row>
    <row r="2" spans="1:5" x14ac:dyDescent="0.15">
      <c r="A2" s="17" t="s">
        <v>42</v>
      </c>
      <c r="B2" s="10" t="s">
        <v>78</v>
      </c>
      <c r="C2" s="10" t="s">
        <v>79</v>
      </c>
      <c r="D2" s="10" t="s">
        <v>80</v>
      </c>
      <c r="E2" s="10"/>
    </row>
    <row r="3" spans="1:5" x14ac:dyDescent="0.15">
      <c r="A3" s="17" t="s">
        <v>42</v>
      </c>
      <c r="B3" s="10" t="s">
        <v>43</v>
      </c>
      <c r="C3" s="10" t="s">
        <v>48</v>
      </c>
      <c r="D3" s="10" t="s">
        <v>56</v>
      </c>
      <c r="E3" s="10" t="s">
        <v>45</v>
      </c>
    </row>
    <row r="4" spans="1:5" x14ac:dyDescent="0.15">
      <c r="A4" s="17" t="s">
        <v>44</v>
      </c>
      <c r="B4" s="10" t="s">
        <v>46</v>
      </c>
      <c r="C4" s="10" t="s">
        <v>48</v>
      </c>
      <c r="D4" s="10" t="s">
        <v>58</v>
      </c>
      <c r="E4" s="10" t="s">
        <v>45</v>
      </c>
    </row>
    <row r="5" spans="1:5" x14ac:dyDescent="0.15">
      <c r="A5" s="17" t="s">
        <v>47</v>
      </c>
      <c r="B5" s="10" t="s">
        <v>39</v>
      </c>
      <c r="C5" s="10" t="s">
        <v>48</v>
      </c>
      <c r="D5" s="10" t="s">
        <v>57</v>
      </c>
      <c r="E5" s="10"/>
    </row>
    <row r="6" spans="1:5" x14ac:dyDescent="0.15">
      <c r="A6" s="17" t="s">
        <v>59</v>
      </c>
      <c r="B6" s="10" t="s">
        <v>34</v>
      </c>
      <c r="C6" s="10" t="s">
        <v>60</v>
      </c>
      <c r="D6" s="10" t="s">
        <v>61</v>
      </c>
      <c r="E6" s="10"/>
    </row>
    <row r="7" spans="1:5" x14ac:dyDescent="0.15">
      <c r="A7" s="17" t="s">
        <v>62</v>
      </c>
      <c r="B7" s="10"/>
      <c r="C7" s="10" t="s">
        <v>54</v>
      </c>
      <c r="D7" s="10"/>
      <c r="E7" s="10"/>
    </row>
    <row r="8" spans="1:5" x14ac:dyDescent="0.15">
      <c r="A8" s="17" t="s">
        <v>49</v>
      </c>
      <c r="B8" s="10" t="s">
        <v>53</v>
      </c>
      <c r="C8" s="10" t="s">
        <v>54</v>
      </c>
      <c r="D8" s="10"/>
      <c r="E8" s="10"/>
    </row>
    <row r="9" spans="1:5" x14ac:dyDescent="0.15">
      <c r="A9" s="17" t="s">
        <v>50</v>
      </c>
      <c r="B9" s="10" t="s">
        <v>55</v>
      </c>
      <c r="C9" s="10" t="s">
        <v>51</v>
      </c>
      <c r="D9" s="10"/>
      <c r="E9" s="10"/>
    </row>
    <row r="10" spans="1:5" x14ac:dyDescent="0.15">
      <c r="A10" s="17" t="s">
        <v>52</v>
      </c>
      <c r="B10" s="10"/>
      <c r="C10" s="10"/>
      <c r="D10" s="10"/>
      <c r="E10" s="10" t="s">
        <v>70</v>
      </c>
    </row>
    <row r="11" spans="1:5" x14ac:dyDescent="0.15">
      <c r="A11" s="18" t="s">
        <v>63</v>
      </c>
      <c r="B11" s="14" t="s">
        <v>39</v>
      </c>
      <c r="C11" s="10"/>
      <c r="D11" s="10"/>
      <c r="E11" s="10"/>
    </row>
    <row r="12" spans="1:5" x14ac:dyDescent="0.15">
      <c r="A12" s="18" t="s">
        <v>64</v>
      </c>
      <c r="B12" s="14" t="s">
        <v>66</v>
      </c>
      <c r="C12" s="10" t="s">
        <v>67</v>
      </c>
      <c r="D12" s="10"/>
      <c r="E12" s="10"/>
    </row>
    <row r="13" spans="1:5" x14ac:dyDescent="0.15">
      <c r="A13" s="18" t="s">
        <v>65</v>
      </c>
      <c r="B13" s="14" t="s">
        <v>68</v>
      </c>
      <c r="C13" s="10"/>
      <c r="D13" s="37" t="s">
        <v>85</v>
      </c>
      <c r="E13" s="10"/>
    </row>
    <row r="14" spans="1:5" x14ac:dyDescent="0.15">
      <c r="A14" s="17" t="s">
        <v>76</v>
      </c>
      <c r="B14" s="10" t="s">
        <v>69</v>
      </c>
      <c r="C14" s="10"/>
      <c r="D14" s="10"/>
      <c r="E14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毛利润</vt:lpstr>
      <vt:lpstr>Sheet1</vt:lpstr>
      <vt:lpstr>支出</vt:lpstr>
      <vt:lpstr>投资方资源</vt:lpstr>
      <vt:lpstr>Sheet2</vt:lpstr>
      <vt:lpstr>进度</vt:lpstr>
      <vt:lpstr>高校资源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2019-02-26T05:22:15Z</dcterms:modified>
</cp:coreProperties>
</file>