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000" windowHeight="10800" activeTab="2"/>
  </bookViews>
  <sheets>
    <sheet name="summary" sheetId="6" r:id="rId1"/>
    <sheet name="MEASURMENT 2" sheetId="5" r:id="rId2"/>
    <sheet name="BILL" sheetId="2" r:id="rId3"/>
  </sheets>
  <definedNames>
    <definedName name="_xlnm.Print_Area" localSheetId="0">summary!$A$1:$G$38</definedName>
  </definedNames>
  <calcPr calcId="124519"/>
</workbook>
</file>

<file path=xl/calcChain.xml><?xml version="1.0" encoding="utf-8"?>
<calcChain xmlns="http://schemas.openxmlformats.org/spreadsheetml/2006/main">
  <c r="F27" i="6"/>
  <c r="F26"/>
  <c r="F25"/>
  <c r="F24"/>
  <c r="P30" i="2"/>
  <c r="P34" s="1"/>
  <c r="F29" i="6" l="1"/>
  <c r="G27" i="2" s="1"/>
  <c r="F31" i="6" l="1"/>
  <c r="F30"/>
  <c r="H27" i="2"/>
  <c r="J27" s="1"/>
  <c r="L27" s="1"/>
  <c r="L30" s="1"/>
  <c r="P32" s="1"/>
  <c r="J30" l="1"/>
  <c r="P31" s="1"/>
  <c r="F32" i="6"/>
  <c r="N27" i="2"/>
  <c r="N30" s="1"/>
  <c r="P33" s="1"/>
  <c r="P35" s="1"/>
  <c r="P36" l="1"/>
  <c r="Q27"/>
  <c r="Q30" s="1"/>
</calcChain>
</file>

<file path=xl/sharedStrings.xml><?xml version="1.0" encoding="utf-8"?>
<sst xmlns="http://schemas.openxmlformats.org/spreadsheetml/2006/main" count="140" uniqueCount="92">
  <si>
    <t>Rate</t>
  </si>
  <si>
    <t xml:space="preserve">State: Maharashtra
</t>
  </si>
  <si>
    <t>State Code :27</t>
  </si>
  <si>
    <t>Amount</t>
  </si>
  <si>
    <t>To,</t>
  </si>
  <si>
    <t xml:space="preserve"> ITEM NO.</t>
  </si>
  <si>
    <t>DESCRIPTION</t>
  </si>
  <si>
    <t>UNIT</t>
  </si>
  <si>
    <t>QTY</t>
  </si>
  <si>
    <t>Remark</t>
  </si>
  <si>
    <t>FIRE PROTECTION SYSTEM:</t>
  </si>
  <si>
    <t>Address : Raheja Rugnalaya Marg, Mahim, Mumbai - 400 016</t>
  </si>
  <si>
    <t>Diabetic Assoication of India</t>
  </si>
  <si>
    <t>S.L.Raheja Hospital</t>
  </si>
  <si>
    <t>Total Amount</t>
  </si>
  <si>
    <t>TAX INVOICE</t>
  </si>
  <si>
    <t>Tax is payable on Reverse Charge (Yes/No)</t>
  </si>
  <si>
    <t xml:space="preserve">Invoice :- </t>
  </si>
  <si>
    <t>ORIGINAL FOR RECIPIENT</t>
  </si>
  <si>
    <t>Date &amp; Time of Supply:NA</t>
  </si>
  <si>
    <t>Place OF Supply:NA</t>
  </si>
  <si>
    <t>Details of Receiver (Billed to)</t>
  </si>
  <si>
    <t>Details of Consignee (Shipped to)</t>
  </si>
  <si>
    <t>Name: M/s. Diabetic Assoication of India</t>
  </si>
  <si>
    <t>S.No</t>
  </si>
  <si>
    <t>Description of Goods</t>
  </si>
  <si>
    <t>SAC Code</t>
  </si>
  <si>
    <t>Qty</t>
  </si>
  <si>
    <t>unit</t>
  </si>
  <si>
    <t>Total</t>
  </si>
  <si>
    <t>Discount</t>
  </si>
  <si>
    <t>Taxable value</t>
  </si>
  <si>
    <t>CGST</t>
  </si>
  <si>
    <t>SGST</t>
  </si>
  <si>
    <t>IGST</t>
  </si>
  <si>
    <t>TOTAL</t>
  </si>
  <si>
    <t xml:space="preserve">Rate </t>
  </si>
  <si>
    <t>LS</t>
  </si>
  <si>
    <t xml:space="preserve">NA </t>
  </si>
  <si>
    <t>Total Amount Befor Tax</t>
  </si>
  <si>
    <t>:</t>
  </si>
  <si>
    <t>Add: CGST</t>
  </si>
  <si>
    <t>Add: SGST</t>
  </si>
  <si>
    <t>Add: IGST</t>
  </si>
  <si>
    <t>Tax Amount : GST</t>
  </si>
  <si>
    <t>Total Amount After Tax</t>
  </si>
  <si>
    <t xml:space="preserve">GST Payable on Reverse Charge   </t>
  </si>
  <si>
    <t>NIL</t>
  </si>
  <si>
    <t>Bank Details:</t>
  </si>
  <si>
    <t>E &amp; OE</t>
  </si>
  <si>
    <r>
      <t xml:space="preserve">● </t>
    </r>
    <r>
      <rPr>
        <b/>
        <sz val="11"/>
        <color indexed="8"/>
        <rFont val="Calibri"/>
        <family val="2"/>
      </rPr>
      <t>Bank Account Number</t>
    </r>
  </si>
  <si>
    <t xml:space="preserve">                    :  35749324243</t>
  </si>
  <si>
    <t>(Common Seal)</t>
  </si>
  <si>
    <t>Certified that the particulars given above are true and correct.</t>
  </si>
  <si>
    <r>
      <t xml:space="preserve">● </t>
    </r>
    <r>
      <rPr>
        <b/>
        <sz val="11"/>
        <color indexed="8"/>
        <rFont val="Calibri"/>
        <family val="2"/>
      </rPr>
      <t>Bank Branch IFSC</t>
    </r>
  </si>
  <si>
    <t xml:space="preserve">            : SBIN0018639</t>
  </si>
  <si>
    <t xml:space="preserve">TALOJA PANCHANAND,NAVI MUMBAI </t>
  </si>
  <si>
    <t>For, B TECH ENGINEERING</t>
  </si>
  <si>
    <t>PAN       :       AIDPA3348Q</t>
  </si>
  <si>
    <t>ESIC NO. :    31001067220000699</t>
  </si>
  <si>
    <t>PF NO.     :   MHBAN1617262000</t>
  </si>
  <si>
    <t>GSTIN:          27AIDPA3348Q1Z1</t>
  </si>
  <si>
    <t>Terms and Conditions:</t>
  </si>
  <si>
    <t>1.All disputes, if any arising out of this transaction, will be subject to New Bombay Jurisdiction Only</t>
  </si>
  <si>
    <t>2.Goods once sent will not be taken back under any circumstances</t>
  </si>
  <si>
    <t xml:space="preserve">3.If the Invoice will not certify within 15 days from the  date of invoice then it will deemed to certified </t>
  </si>
  <si>
    <t>4.Accounts not settled within 30 days from the date of supply will charged interest @24% p.a.</t>
  </si>
  <si>
    <t>Authorised Signatory</t>
  </si>
  <si>
    <t xml:space="preserve">GSTIN:27AIDPA3348Q1Z1        </t>
  </si>
  <si>
    <t>GSTIN Number:  27AAATD1338G1Z1        PAN AAATD1338G</t>
  </si>
  <si>
    <t>CGST 9%</t>
  </si>
  <si>
    <t>SGST 9%</t>
  </si>
  <si>
    <t>Grand Total Amount</t>
  </si>
  <si>
    <t xml:space="preserve">Statutory  Details               </t>
  </si>
  <si>
    <t xml:space="preserve">Yours faithfully, </t>
  </si>
  <si>
    <t>For B TECH ENGINEERING</t>
  </si>
  <si>
    <t>Md.B.Alam</t>
  </si>
  <si>
    <t>Mob. : 8692988884/8767788884</t>
  </si>
  <si>
    <t>Measurement Sheet</t>
  </si>
  <si>
    <t>Rmt.</t>
  </si>
  <si>
    <t>Subj.Modification of External hydrant line at S.L.Raheja Hospital</t>
  </si>
  <si>
    <r>
      <t>Removing ,Installation,Testing and Commissioning  of</t>
    </r>
    <r>
      <rPr>
        <b/>
        <sz val="12"/>
        <rFont val="Times New Roman"/>
        <family val="1"/>
      </rPr>
      <t xml:space="preserve"> 150mm G.I.pipe</t>
    </r>
    <r>
      <rPr>
        <sz val="12"/>
        <rFont val="Times New Roman"/>
      </rPr>
      <t xml:space="preserve"> with fitting</t>
    </r>
  </si>
  <si>
    <r>
      <t xml:space="preserve">Supply,Installation,Testing and Commissioning  of </t>
    </r>
    <r>
      <rPr>
        <b/>
        <sz val="12"/>
        <rFont val="Times New Roman"/>
        <family val="1"/>
      </rPr>
      <t>150mm G.I.pipe</t>
    </r>
    <r>
      <rPr>
        <sz val="12"/>
        <rFont val="Times New Roman"/>
      </rPr>
      <t xml:space="preserve"> with fitting</t>
    </r>
  </si>
  <si>
    <t>W.O.No.   DAI/WO-2019-20/PRO/141  DT. 6th December -2019</t>
  </si>
  <si>
    <r>
      <t>Removing ,Installation,Testing and Commissioning  of 80</t>
    </r>
    <r>
      <rPr>
        <b/>
        <sz val="12"/>
        <rFont val="Times New Roman"/>
        <family val="1"/>
      </rPr>
      <t>mm G.I.pipe</t>
    </r>
    <r>
      <rPr>
        <sz val="12"/>
        <rFont val="Times New Roman"/>
      </rPr>
      <t xml:space="preserve"> with fitting</t>
    </r>
  </si>
  <si>
    <t>Providing and Laying of 150 MM gi. Elbow for G.I. Pipe</t>
  </si>
  <si>
    <t>No.</t>
  </si>
  <si>
    <t>Date 08-07-2020</t>
  </si>
  <si>
    <t>Invoice Serial no:12/20-21</t>
  </si>
  <si>
    <t>Invoice Date: 08-07-2020</t>
  </si>
  <si>
    <t>Supply .Installation Testing and Commissioning  of .Modification of External hydrant line</t>
  </si>
  <si>
    <t>Total Invoice Amount in Words: Rs. Sixty Eight Thousand  Three Rupees Only)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</si>
</sst>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</numFmts>
  <fonts count="66">
    <font>
      <sz val="11"/>
      <name val="Calibri"/>
    </font>
    <font>
      <sz val="11"/>
      <color theme="1"/>
      <name val="Calibri"/>
      <family val="2"/>
      <scheme val="minor"/>
    </font>
    <font>
      <sz val="16"/>
      <color rgb="FF000000"/>
      <name val="Calibri"/>
    </font>
    <font>
      <sz val="18"/>
      <color rgb="FF000000"/>
      <name val="Calibri"/>
    </font>
    <font>
      <u/>
      <sz val="14"/>
      <name val="Arial"/>
    </font>
    <font>
      <b/>
      <sz val="10"/>
      <name val="Times New Roman"/>
    </font>
    <font>
      <b/>
      <sz val="12"/>
      <name val="Times New Roman"/>
    </font>
    <font>
      <sz val="12"/>
      <name val="Times New Roman"/>
    </font>
    <font>
      <b/>
      <u/>
      <sz val="14"/>
      <name val="Times New Roman"/>
    </font>
    <font>
      <sz val="10"/>
      <name val="Times New Roman"/>
    </font>
    <font>
      <sz val="11"/>
      <color rgb="FF000000"/>
      <name val="Calibri"/>
    </font>
    <font>
      <sz val="14"/>
      <name val="Times New Roman"/>
    </font>
    <font>
      <sz val="16"/>
      <name val="Times New Roman"/>
    </font>
    <font>
      <sz val="16"/>
      <name val="Arial"/>
    </font>
    <font>
      <sz val="10"/>
      <name val="Arial"/>
    </font>
    <font>
      <sz val="11"/>
      <name val="Calibri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u/>
      <sz val="10"/>
      <color indexed="12"/>
      <name val="Arial"/>
      <family val="2"/>
    </font>
    <font>
      <u/>
      <sz val="16"/>
      <color theme="10"/>
      <name val="Bookman Old Style"/>
      <family val="1"/>
    </font>
    <font>
      <u/>
      <sz val="16"/>
      <color theme="1"/>
      <name val="Bookman Old Style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indexed="8"/>
      <name val="Calibri"/>
      <family val="2"/>
    </font>
    <font>
      <i/>
      <sz val="9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u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8"/>
      <color rgb="FF000000"/>
      <name val="Calibri"/>
      <family val="2"/>
    </font>
    <font>
      <b/>
      <u/>
      <sz val="14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sz val="16"/>
      <color indexed="8"/>
      <name val="Arial"/>
    </font>
    <font>
      <sz val="14"/>
      <name val="Times New Roman"/>
      <family val="1"/>
    </font>
    <font>
      <sz val="22"/>
      <color rgb="FF000000"/>
      <name val="Calibri"/>
      <family val="2"/>
    </font>
    <font>
      <sz val="16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u val="singleAccounting"/>
      <sz val="2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2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Times New Roman"/>
      <family val="1"/>
    </font>
    <font>
      <b/>
      <sz val="11"/>
      <name val="Palatino Linotype"/>
      <family val="1"/>
    </font>
    <font>
      <sz val="11"/>
      <name val="Arial"/>
      <family val="2"/>
    </font>
    <font>
      <sz val="11"/>
      <name val="Palatino Linotype"/>
      <family val="1"/>
    </font>
    <font>
      <b/>
      <sz val="11"/>
      <name val="Arial"/>
      <family val="2"/>
    </font>
    <font>
      <sz val="24"/>
      <color rgb="FF000000"/>
      <name val="Calibri"/>
      <family val="2"/>
    </font>
    <font>
      <b/>
      <sz val="12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Bookman Old Style"/>
      <family val="1"/>
    </font>
    <font>
      <sz val="16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4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4" fillId="0" borderId="0">
      <protection locked="0"/>
    </xf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9" fillId="0" borderId="0">
      <protection locked="0"/>
    </xf>
    <xf numFmtId="0" fontId="51" fillId="0" borderId="0">
      <protection locked="0"/>
    </xf>
  </cellStyleXfs>
  <cellXfs count="254">
    <xf numFmtId="0" fontId="0" fillId="0" borderId="0" xfId="0">
      <alignment vertic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3" xfId="0" applyFont="1" applyBorder="1" applyAlignment="1"/>
    <xf numFmtId="0" fontId="6" fillId="2" borderId="7" xfId="1" applyNumberFormat="1" applyFont="1" applyFill="1" applyBorder="1" applyAlignment="1" applyProtection="1"/>
    <xf numFmtId="0" fontId="7" fillId="2" borderId="7" xfId="1" applyFont="1" applyFill="1" applyBorder="1" applyAlignment="1" applyProtection="1"/>
    <xf numFmtId="0" fontId="6" fillId="2" borderId="9" xfId="1" applyNumberFormat="1" applyFont="1" applyFill="1" applyBorder="1" applyAlignment="1" applyProtection="1">
      <alignment horizontal="center" wrapText="1"/>
    </xf>
    <xf numFmtId="0" fontId="6" fillId="2" borderId="9" xfId="1" applyFont="1" applyFill="1" applyBorder="1" applyAlignment="1" applyProtection="1">
      <alignment horizontal="center"/>
    </xf>
    <xf numFmtId="0" fontId="5" fillId="0" borderId="4" xfId="1" applyFont="1" applyBorder="1" applyAlignment="1" applyProtection="1">
      <alignment horizontal="center" vertical="top"/>
    </xf>
    <xf numFmtId="0" fontId="8" fillId="0" borderId="4" xfId="1" applyNumberFormat="1" applyFont="1" applyBorder="1" applyAlignment="1" applyProtection="1">
      <alignment vertical="center"/>
    </xf>
    <xf numFmtId="0" fontId="9" fillId="0" borderId="4" xfId="1" applyNumberFormat="1" applyFont="1" applyBorder="1" applyAlignment="1" applyProtection="1">
      <alignment horizontal="center"/>
    </xf>
    <xf numFmtId="0" fontId="9" fillId="0" borderId="4" xfId="1" applyNumberFormat="1" applyFont="1" applyFill="1" applyBorder="1" applyAlignment="1" applyProtection="1">
      <alignment horizontal="center"/>
    </xf>
    <xf numFmtId="0" fontId="9" fillId="0" borderId="4" xfId="1" applyFont="1" applyBorder="1" applyAlignment="1" applyProtection="1"/>
    <xf numFmtId="0" fontId="10" fillId="0" borderId="4" xfId="0" applyFont="1" applyBorder="1" applyAlignment="1"/>
    <xf numFmtId="0" fontId="9" fillId="0" borderId="4" xfId="1" applyFont="1" applyBorder="1" applyAlignment="1" applyProtection="1">
      <alignment horizontal="center" vertical="top" wrapText="1"/>
    </xf>
    <xf numFmtId="1" fontId="9" fillId="0" borderId="4" xfId="1" applyNumberFormat="1" applyFont="1" applyBorder="1" applyAlignment="1" applyProtection="1">
      <alignment horizontal="justify" vertical="top" wrapText="1"/>
    </xf>
    <xf numFmtId="1" fontId="11" fillId="0" borderId="4" xfId="1" applyNumberFormat="1" applyFont="1" applyBorder="1" applyAlignment="1" applyProtection="1">
      <alignment horizontal="center" vertical="center" wrapText="1"/>
    </xf>
    <xf numFmtId="1" fontId="11" fillId="0" borderId="4" xfId="1" applyNumberFormat="1" applyFont="1" applyFill="1" applyBorder="1" applyAlignment="1" applyProtection="1">
      <alignment horizontal="center" vertical="center" wrapText="1"/>
    </xf>
    <xf numFmtId="0" fontId="11" fillId="0" borderId="4" xfId="1" applyFont="1" applyBorder="1" applyAlignment="1" applyProtection="1">
      <alignment horizontal="center" vertical="center"/>
    </xf>
    <xf numFmtId="1" fontId="12" fillId="0" borderId="4" xfId="1" applyNumberFormat="1" applyFont="1" applyBorder="1" applyAlignment="1" applyProtection="1">
      <alignment horizontal="center" vertical="center" wrapText="1"/>
    </xf>
    <xf numFmtId="1" fontId="12" fillId="0" borderId="4" xfId="1" applyNumberFormat="1" applyFont="1" applyFill="1" applyBorder="1" applyAlignment="1" applyProtection="1">
      <alignment horizontal="center" vertical="center" wrapText="1"/>
    </xf>
    <xf numFmtId="0" fontId="12" fillId="0" borderId="4" xfId="1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top"/>
    </xf>
    <xf numFmtId="164" fontId="18" fillId="0" borderId="11" xfId="4" applyNumberFormat="1" applyFont="1" applyBorder="1"/>
    <xf numFmtId="164" fontId="18" fillId="0" borderId="12" xfId="4" applyNumberFormat="1" applyFont="1" applyBorder="1"/>
    <xf numFmtId="0" fontId="19" fillId="0" borderId="4" xfId="0" applyFont="1" applyBorder="1" applyAlignment="1">
      <alignment horizontal="center" vertical="center"/>
    </xf>
    <xf numFmtId="165" fontId="19" fillId="0" borderId="4" xfId="4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7" fillId="0" borderId="26" xfId="0" applyFont="1" applyBorder="1" applyAlignment="1"/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/>
    <xf numFmtId="165" fontId="17" fillId="0" borderId="4" xfId="4" applyNumberFormat="1" applyFont="1" applyBorder="1"/>
    <xf numFmtId="165" fontId="24" fillId="4" borderId="4" xfId="4" applyNumberFormat="1" applyFont="1" applyFill="1" applyBorder="1"/>
    <xf numFmtId="9" fontId="24" fillId="0" borderId="4" xfId="3" applyFont="1" applyBorder="1"/>
    <xf numFmtId="0" fontId="24" fillId="0" borderId="4" xfId="0" applyFont="1" applyBorder="1" applyAlignment="1"/>
    <xf numFmtId="0" fontId="17" fillId="0" borderId="27" xfId="0" applyFont="1" applyBorder="1" applyAlignment="1">
      <alignment horizontal="center"/>
    </xf>
    <xf numFmtId="0" fontId="18" fillId="4" borderId="4" xfId="6" applyFont="1" applyFill="1" applyBorder="1" applyAlignment="1">
      <alignment horizontal="center" vertical="center" wrapText="1"/>
    </xf>
    <xf numFmtId="165" fontId="24" fillId="0" borderId="4" xfId="4" applyNumberFormat="1" applyFont="1" applyBorder="1"/>
    <xf numFmtId="164" fontId="18" fillId="0" borderId="4" xfId="4" applyNumberFormat="1" applyFont="1" applyBorder="1"/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/>
    <xf numFmtId="0" fontId="19" fillId="0" borderId="30" xfId="0" applyFont="1" applyBorder="1" applyAlignment="1"/>
    <xf numFmtId="165" fontId="19" fillId="0" borderId="29" xfId="4" applyNumberFormat="1" applyFont="1" applyBorder="1" applyAlignment="1"/>
    <xf numFmtId="2" fontId="26" fillId="0" borderId="14" xfId="0" applyNumberFormat="1" applyFont="1" applyBorder="1" applyAlignment="1"/>
    <xf numFmtId="2" fontId="26" fillId="0" borderId="30" xfId="0" applyNumberFormat="1" applyFont="1" applyBorder="1" applyAlignment="1"/>
    <xf numFmtId="164" fontId="20" fillId="0" borderId="31" xfId="4" applyNumberFormat="1" applyFont="1" applyBorder="1"/>
    <xf numFmtId="0" fontId="16" fillId="0" borderId="0" xfId="0" applyFont="1" applyBorder="1" applyAlignment="1"/>
    <xf numFmtId="0" fontId="16" fillId="0" borderId="1" xfId="0" applyFont="1" applyBorder="1" applyAlignment="1"/>
    <xf numFmtId="165" fontId="28" fillId="0" borderId="33" xfId="4" applyNumberFormat="1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165" fontId="28" fillId="0" borderId="16" xfId="4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9" fillId="0" borderId="33" xfId="0" applyFont="1" applyBorder="1" applyAlignment="1"/>
    <xf numFmtId="0" fontId="16" fillId="0" borderId="16" xfId="0" applyFont="1" applyBorder="1" applyAlignment="1"/>
    <xf numFmtId="0" fontId="16" fillId="0" borderId="16" xfId="0" applyFont="1" applyBorder="1" applyAlignment="1">
      <alignment horizontal="center"/>
    </xf>
    <xf numFmtId="0" fontId="0" fillId="0" borderId="16" xfId="0" applyBorder="1" applyAlignment="1"/>
    <xf numFmtId="0" fontId="27" fillId="0" borderId="34" xfId="0" applyFont="1" applyBorder="1" applyAlignment="1"/>
    <xf numFmtId="164" fontId="18" fillId="0" borderId="34" xfId="4" applyNumberFormat="1" applyFont="1" applyBorder="1"/>
    <xf numFmtId="0" fontId="29" fillId="0" borderId="2" xfId="0" applyFont="1" applyBorder="1" applyAlignment="1"/>
    <xf numFmtId="0" fontId="16" fillId="0" borderId="3" xfId="0" applyFont="1" applyBorder="1" applyAlignment="1"/>
    <xf numFmtId="0" fontId="16" fillId="0" borderId="3" xfId="0" applyFont="1" applyBorder="1" applyAlignment="1">
      <alignment horizontal="center"/>
    </xf>
    <xf numFmtId="0" fontId="0" fillId="0" borderId="3" xfId="0" applyBorder="1" applyAlignment="1"/>
    <xf numFmtId="0" fontId="28" fillId="0" borderId="3" xfId="0" applyFont="1" applyBorder="1" applyAlignment="1">
      <alignment horizontal="center"/>
    </xf>
    <xf numFmtId="0" fontId="27" fillId="0" borderId="12" xfId="0" applyFont="1" applyBorder="1" applyAlignment="1"/>
    <xf numFmtId="0" fontId="32" fillId="0" borderId="33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16" fillId="0" borderId="0" xfId="0" applyFont="1" applyBorder="1" applyAlignment="1">
      <alignment horizontal="center"/>
    </xf>
    <xf numFmtId="0" fontId="0" fillId="0" borderId="0" xfId="0" applyBorder="1" applyAlignment="1"/>
    <xf numFmtId="0" fontId="28" fillId="0" borderId="0" xfId="0" applyFont="1" applyBorder="1" applyAlignment="1">
      <alignment horizontal="center"/>
    </xf>
    <xf numFmtId="0" fontId="27" fillId="0" borderId="11" xfId="0" applyFont="1" applyBorder="1" applyAlignment="1"/>
    <xf numFmtId="165" fontId="16" fillId="0" borderId="1" xfId="4" applyNumberFormat="1" applyFont="1" applyBorder="1" applyAlignment="1">
      <alignment horizontal="center"/>
    </xf>
    <xf numFmtId="165" fontId="16" fillId="0" borderId="0" xfId="4" applyNumberFormat="1" applyFont="1" applyBorder="1" applyAlignment="1">
      <alignment horizontal="center"/>
    </xf>
    <xf numFmtId="0" fontId="32" fillId="0" borderId="2" xfId="0" applyFont="1" applyBorder="1" applyAlignment="1">
      <alignment vertical="top"/>
    </xf>
    <xf numFmtId="0" fontId="16" fillId="0" borderId="0" xfId="0" applyFont="1" applyBorder="1" applyAlignment="1">
      <alignment horizontal="center" vertical="top"/>
    </xf>
    <xf numFmtId="165" fontId="28" fillId="0" borderId="1" xfId="4" applyNumberFormat="1" applyFont="1" applyBorder="1" applyAlignment="1">
      <alignment horizontal="center"/>
    </xf>
    <xf numFmtId="165" fontId="0" fillId="0" borderId="0" xfId="4" applyNumberFormat="1" applyFont="1" applyBorder="1"/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3" fontId="17" fillId="0" borderId="4" xfId="0" applyNumberFormat="1" applyFont="1" applyBorder="1" applyAlignment="1">
      <alignment vertical="center"/>
    </xf>
    <xf numFmtId="164" fontId="17" fillId="0" borderId="4" xfId="4" applyNumberFormat="1" applyFont="1" applyBorder="1" applyAlignment="1">
      <alignment vertical="center"/>
    </xf>
    <xf numFmtId="2" fontId="17" fillId="0" borderId="4" xfId="0" applyNumberFormat="1" applyFont="1" applyBorder="1" applyAlignment="1">
      <alignment vertical="center"/>
    </xf>
    <xf numFmtId="164" fontId="24" fillId="4" borderId="4" xfId="4" applyNumberFormat="1" applyFont="1" applyFill="1" applyBorder="1" applyAlignment="1">
      <alignment vertical="center"/>
    </xf>
    <xf numFmtId="9" fontId="24" fillId="0" borderId="4" xfId="3" applyFont="1" applyBorder="1" applyAlignment="1">
      <alignment vertical="center"/>
    </xf>
    <xf numFmtId="164" fontId="24" fillId="0" borderId="4" xfId="4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4" fontId="18" fillId="0" borderId="25" xfId="4" applyNumberFormat="1" applyFont="1" applyBorder="1" applyAlignment="1">
      <alignment vertical="center"/>
    </xf>
    <xf numFmtId="164" fontId="18" fillId="0" borderId="0" xfId="4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22" fillId="0" borderId="0" xfId="5" applyFont="1" applyBorder="1" applyAlignment="1" applyProtection="1">
      <alignment wrapText="1"/>
    </xf>
    <xf numFmtId="164" fontId="26" fillId="0" borderId="29" xfId="4" applyNumberFormat="1" applyFont="1" applyBorder="1"/>
    <xf numFmtId="0" fontId="26" fillId="0" borderId="29" xfId="0" applyFont="1" applyBorder="1" applyAlignment="1"/>
    <xf numFmtId="2" fontId="26" fillId="0" borderId="29" xfId="0" applyNumberFormat="1" applyFont="1" applyBorder="1" applyAlignment="1"/>
    <xf numFmtId="165" fontId="26" fillId="0" borderId="0" xfId="4" applyNumberFormat="1" applyFont="1" applyBorder="1" applyAlignment="1"/>
    <xf numFmtId="0" fontId="37" fillId="0" borderId="0" xfId="0" applyFont="1" applyBorder="1" applyAlignment="1">
      <alignment horizontal="left"/>
    </xf>
    <xf numFmtId="0" fontId="39" fillId="0" borderId="4" xfId="1" applyFont="1" applyBorder="1" applyAlignment="1" applyProtection="1">
      <alignment horizontal="center" vertical="center" wrapText="1"/>
    </xf>
    <xf numFmtId="1" fontId="7" fillId="0" borderId="4" xfId="1" applyNumberFormat="1" applyFont="1" applyBorder="1" applyAlignment="1" applyProtection="1">
      <alignment horizontal="left" vertical="center" wrapText="1"/>
    </xf>
    <xf numFmtId="1" fontId="42" fillId="0" borderId="4" xfId="1" applyNumberFormat="1" applyFont="1" applyBorder="1" applyAlignment="1" applyProtection="1">
      <alignment horizontal="justify" vertical="top" wrapText="1"/>
    </xf>
    <xf numFmtId="0" fontId="40" fillId="3" borderId="4" xfId="0" applyFont="1" applyFill="1" applyBorder="1" applyAlignment="1">
      <alignment horizontal="center" vertical="top"/>
    </xf>
    <xf numFmtId="3" fontId="41" fillId="3" borderId="4" xfId="7" applyNumberFormat="1" applyFont="1" applyFill="1" applyBorder="1" applyAlignment="1" applyProtection="1">
      <alignment horizontal="center" vertical="top" wrapText="1"/>
    </xf>
    <xf numFmtId="0" fontId="43" fillId="0" borderId="0" xfId="0" applyFont="1" applyAlignment="1"/>
    <xf numFmtId="0" fontId="43" fillId="0" borderId="0" xfId="0" applyFont="1" applyAlignment="1">
      <alignment vertical="center"/>
    </xf>
    <xf numFmtId="0" fontId="44" fillId="0" borderId="0" xfId="0" applyFont="1" applyFill="1" applyAlignment="1" applyProtection="1">
      <alignment vertical="top"/>
      <protection locked="0"/>
    </xf>
    <xf numFmtId="0" fontId="45" fillId="0" borderId="0" xfId="0" applyFont="1" applyFill="1" applyAlignment="1" applyProtection="1">
      <alignment vertical="top"/>
      <protection locked="0"/>
    </xf>
    <xf numFmtId="0" fontId="45" fillId="0" borderId="0" xfId="0" applyFont="1" applyFill="1" applyAlignment="1" applyProtection="1">
      <alignment horizontal="center" vertical="top"/>
      <protection locked="0"/>
    </xf>
    <xf numFmtId="164" fontId="45" fillId="0" borderId="0" xfId="2" applyNumberFormat="1" applyFont="1" applyFill="1" applyAlignment="1" applyProtection="1">
      <alignment horizontal="center" vertical="top"/>
      <protection locked="0"/>
    </xf>
    <xf numFmtId="164" fontId="46" fillId="0" borderId="0" xfId="2" applyNumberFormat="1" applyFont="1" applyFill="1" applyAlignment="1" applyProtection="1">
      <alignment vertical="center"/>
      <protection locked="0"/>
    </xf>
    <xf numFmtId="164" fontId="46" fillId="0" borderId="0" xfId="2" applyNumberFormat="1" applyFont="1" applyFill="1" applyAlignment="1" applyProtection="1">
      <alignment horizontal="center" vertical="top"/>
      <protection locked="0"/>
    </xf>
    <xf numFmtId="164" fontId="46" fillId="0" borderId="10" xfId="2" applyNumberFormat="1" applyFont="1" applyFill="1" applyBorder="1" applyAlignment="1" applyProtection="1">
      <alignment vertical="center"/>
      <protection locked="0"/>
    </xf>
    <xf numFmtId="164" fontId="47" fillId="0" borderId="0" xfId="2" applyNumberFormat="1" applyFont="1" applyFill="1" applyAlignment="1" applyProtection="1">
      <alignment horizontal="center" vertical="top"/>
      <protection locked="0"/>
    </xf>
    <xf numFmtId="0" fontId="48" fillId="0" borderId="0" xfId="0" applyFont="1" applyFill="1" applyAlignment="1" applyProtection="1">
      <protection locked="0"/>
    </xf>
    <xf numFmtId="0" fontId="49" fillId="0" borderId="0" xfId="0" applyFont="1" applyFill="1" applyAlignment="1" applyProtection="1">
      <protection locked="0"/>
    </xf>
    <xf numFmtId="164" fontId="49" fillId="0" borderId="0" xfId="2" applyNumberFormat="1" applyFont="1" applyFill="1" applyAlignment="1" applyProtection="1">
      <protection locked="0"/>
    </xf>
    <xf numFmtId="164" fontId="50" fillId="0" borderId="0" xfId="2" applyNumberFormat="1" applyFont="1" applyFill="1" applyAlignment="1" applyProtection="1">
      <protection locked="0"/>
    </xf>
    <xf numFmtId="164" fontId="48" fillId="0" borderId="0" xfId="2" applyNumberFormat="1" applyFont="1" applyFill="1" applyAlignment="1" applyProtection="1">
      <alignment horizontal="center" vertical="top"/>
      <protection locked="0"/>
    </xf>
    <xf numFmtId="164" fontId="45" fillId="0" borderId="0" xfId="2" applyNumberFormat="1" applyFont="1" applyFill="1" applyAlignment="1" applyProtection="1">
      <alignment horizontal="left" vertical="top"/>
      <protection locked="0"/>
    </xf>
    <xf numFmtId="0" fontId="51" fillId="0" borderId="0" xfId="0" applyFont="1">
      <alignment vertical="center"/>
    </xf>
    <xf numFmtId="0" fontId="52" fillId="0" borderId="0" xfId="0" applyFont="1" applyAlignment="1">
      <alignment horizontal="left" indent="2"/>
    </xf>
    <xf numFmtId="0" fontId="53" fillId="0" borderId="0" xfId="8" applyFont="1" applyBorder="1" applyAlignment="1" applyProtection="1"/>
    <xf numFmtId="0" fontId="54" fillId="3" borderId="0" xfId="0" applyFont="1" applyFill="1" applyAlignment="1">
      <alignment vertical="top"/>
    </xf>
    <xf numFmtId="0" fontId="55" fillId="0" borderId="0" xfId="8" applyFont="1" applyAlignment="1" applyProtection="1"/>
    <xf numFmtId="0" fontId="53" fillId="0" borderId="0" xfId="8" applyFont="1" applyAlignment="1" applyProtection="1"/>
    <xf numFmtId="0" fontId="53" fillId="0" borderId="0" xfId="8" applyFont="1" applyAlignment="1" applyProtection="1">
      <alignment horizontal="left"/>
    </xf>
    <xf numFmtId="0" fontId="53" fillId="0" borderId="0" xfId="8" applyFont="1" applyBorder="1" applyAlignment="1" applyProtection="1">
      <alignment vertical="top"/>
    </xf>
    <xf numFmtId="0" fontId="56" fillId="3" borderId="0" xfId="0" applyFont="1" applyFill="1" applyAlignment="1">
      <alignment vertical="top"/>
    </xf>
    <xf numFmtId="0" fontId="2" fillId="0" borderId="3" xfId="0" applyFont="1" applyBorder="1" applyAlignment="1">
      <alignment horizontal="left"/>
    </xf>
    <xf numFmtId="1" fontId="39" fillId="0" borderId="4" xfId="1" applyNumberFormat="1" applyFont="1" applyBorder="1" applyAlignment="1" applyProtection="1">
      <alignment horizontal="justify" vertical="top" wrapText="1"/>
    </xf>
    <xf numFmtId="0" fontId="59" fillId="0" borderId="1" xfId="0" applyFont="1" applyBorder="1" applyAlignment="1"/>
    <xf numFmtId="0" fontId="59" fillId="0" borderId="0" xfId="0" applyFont="1" applyBorder="1" applyAlignment="1"/>
    <xf numFmtId="165" fontId="59" fillId="0" borderId="0" xfId="4" applyNumberFormat="1" applyFont="1" applyBorder="1"/>
    <xf numFmtId="0" fontId="59" fillId="0" borderId="1" xfId="0" applyFont="1" applyBorder="1" applyAlignment="1">
      <alignment horizontal="left"/>
    </xf>
    <xf numFmtId="0" fontId="59" fillId="0" borderId="0" xfId="0" applyFont="1" applyBorder="1" applyAlignment="1">
      <alignment horizontal="left"/>
    </xf>
    <xf numFmtId="165" fontId="59" fillId="0" borderId="0" xfId="4" applyNumberFormat="1" applyFont="1" applyBorder="1" applyAlignment="1">
      <alignment horizontal="left"/>
    </xf>
    <xf numFmtId="0" fontId="59" fillId="0" borderId="2" xfId="0" applyFont="1" applyBorder="1" applyAlignment="1"/>
    <xf numFmtId="0" fontId="59" fillId="0" borderId="3" xfId="0" applyFont="1" applyBorder="1" applyAlignment="1"/>
    <xf numFmtId="0" fontId="59" fillId="0" borderId="3" xfId="0" applyFont="1" applyBorder="1" applyAlignment="1">
      <alignment horizontal="left"/>
    </xf>
    <xf numFmtId="165" fontId="59" fillId="0" borderId="3" xfId="4" applyNumberFormat="1" applyFont="1" applyBorder="1"/>
    <xf numFmtId="165" fontId="59" fillId="0" borderId="1" xfId="4" applyNumberFormat="1" applyFont="1" applyBorder="1"/>
    <xf numFmtId="164" fontId="60" fillId="0" borderId="11" xfId="4" applyNumberFormat="1" applyFont="1" applyBorder="1"/>
    <xf numFmtId="0" fontId="61" fillId="0" borderId="0" xfId="0" applyFont="1">
      <alignment vertical="center"/>
    </xf>
    <xf numFmtId="165" fontId="62" fillId="0" borderId="1" xfId="2" applyNumberFormat="1" applyFont="1" applyBorder="1"/>
    <xf numFmtId="0" fontId="62" fillId="0" borderId="0" xfId="0" applyFont="1" applyBorder="1" applyAlignment="1"/>
    <xf numFmtId="165" fontId="63" fillId="0" borderId="0" xfId="2" applyNumberFormat="1" applyFont="1" applyBorder="1"/>
    <xf numFmtId="0" fontId="64" fillId="0" borderId="1" xfId="0" applyFont="1" applyBorder="1" applyAlignment="1">
      <alignment horizontal="left"/>
    </xf>
    <xf numFmtId="165" fontId="59" fillId="0" borderId="2" xfId="4" applyNumberFormat="1" applyFont="1" applyBorder="1"/>
    <xf numFmtId="164" fontId="60" fillId="0" borderId="12" xfId="4" applyNumberFormat="1" applyFont="1" applyBorder="1"/>
    <xf numFmtId="0" fontId="5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2" borderId="4" xfId="1" applyFont="1" applyFill="1" applyBorder="1" applyAlignment="1" applyProtection="1">
      <alignment horizontal="center" vertical="center" wrapText="1"/>
    </xf>
    <xf numFmtId="0" fontId="5" fillId="2" borderId="7" xfId="1" applyFont="1" applyFill="1" applyBorder="1" applyAlignment="1" applyProtection="1">
      <alignment horizontal="center" vertical="center" wrapText="1"/>
    </xf>
    <xf numFmtId="0" fontId="6" fillId="2" borderId="5" xfId="1" applyNumberFormat="1" applyFont="1" applyFill="1" applyBorder="1" applyAlignment="1" applyProtection="1">
      <alignment horizontal="center" wrapText="1"/>
    </xf>
    <xf numFmtId="0" fontId="6" fillId="2" borderId="6" xfId="1" applyNumberFormat="1" applyFont="1" applyFill="1" applyBorder="1" applyAlignment="1" applyProtection="1">
      <alignment horizontal="center" wrapText="1"/>
    </xf>
    <xf numFmtId="0" fontId="6" fillId="2" borderId="8" xfId="1" applyNumberFormat="1" applyFont="1" applyFill="1" applyBorder="1" applyAlignment="1" applyProtection="1">
      <alignment horizontal="center" wrapText="1"/>
    </xf>
    <xf numFmtId="0" fontId="34" fillId="0" borderId="1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1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3" fillId="0" borderId="10" xfId="5" applyFont="1" applyBorder="1" applyAlignment="1" applyProtection="1">
      <alignment horizontal="center" wrapText="1"/>
    </xf>
    <xf numFmtId="0" fontId="26" fillId="0" borderId="33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7" fillId="0" borderId="33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3" fillId="0" borderId="1" xfId="0" applyFont="1" applyBorder="1" applyAlignment="1">
      <alignment vertical="top"/>
    </xf>
    <xf numFmtId="0" fontId="33" fillId="0" borderId="0" xfId="0" applyFont="1" applyBorder="1" applyAlignment="1">
      <alignment vertical="top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164" fontId="36" fillId="0" borderId="0" xfId="4" applyNumberFormat="1" applyFont="1" applyBorder="1" applyAlignment="1">
      <alignment horizontal="center"/>
    </xf>
    <xf numFmtId="164" fontId="36" fillId="0" borderId="11" xfId="4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0" fillId="0" borderId="13" xfId="0" applyFont="1" applyBorder="1" applyAlignment="1">
      <alignment horizontal="right"/>
    </xf>
    <xf numFmtId="0" fontId="20" fillId="0" borderId="32" xfId="0" applyFont="1" applyBorder="1" applyAlignment="1">
      <alignment horizontal="right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164" fontId="20" fillId="0" borderId="14" xfId="4" applyNumberFormat="1" applyFont="1" applyBorder="1" applyAlignment="1">
      <alignment horizontal="center"/>
    </xf>
    <xf numFmtId="164" fontId="20" fillId="0" borderId="32" xfId="4" applyNumberFormat="1" applyFont="1" applyBorder="1" applyAlignment="1">
      <alignment horizontal="center"/>
    </xf>
    <xf numFmtId="164" fontId="20" fillId="0" borderId="3" xfId="4" applyNumberFormat="1" applyFont="1" applyBorder="1" applyAlignment="1">
      <alignment horizontal="center"/>
    </xf>
    <xf numFmtId="164" fontId="20" fillId="0" borderId="12" xfId="4" applyNumberFormat="1" applyFont="1" applyBorder="1" applyAlignment="1">
      <alignment horizontal="center"/>
    </xf>
    <xf numFmtId="9" fontId="20" fillId="0" borderId="13" xfId="0" applyNumberFormat="1" applyFont="1" applyBorder="1" applyAlignment="1">
      <alignment horizontal="center"/>
    </xf>
    <xf numFmtId="164" fontId="20" fillId="0" borderId="0" xfId="4" applyNumberFormat="1" applyFont="1" applyBorder="1" applyAlignment="1">
      <alignment horizontal="center"/>
    </xf>
    <xf numFmtId="164" fontId="20" fillId="0" borderId="11" xfId="4" applyNumberFormat="1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9" fontId="20" fillId="0" borderId="33" xfId="0" applyNumberFormat="1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164" fontId="20" fillId="0" borderId="16" xfId="4" applyNumberFormat="1" applyFont="1" applyBorder="1" applyAlignment="1">
      <alignment horizontal="center"/>
    </xf>
    <xf numFmtId="164" fontId="20" fillId="0" borderId="34" xfId="4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65" fillId="0" borderId="4" xfId="0" applyFont="1" applyBorder="1" applyAlignment="1">
      <alignment horizontal="left" wrapText="1"/>
    </xf>
    <xf numFmtId="0" fontId="18" fillId="0" borderId="4" xfId="0" applyFont="1" applyBorder="1" applyAlignment="1">
      <alignment horizontal="left" wrapText="1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0" fillId="0" borderId="33" xfId="0" applyFont="1" applyBorder="1" applyAlignment="1">
      <alignment horizontal="left" wrapText="1"/>
    </xf>
    <xf numFmtId="0" fontId="20" fillId="0" borderId="16" xfId="0" applyFont="1" applyBorder="1" applyAlignment="1">
      <alignment horizontal="left" wrapText="1"/>
    </xf>
    <xf numFmtId="0" fontId="20" fillId="0" borderId="34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164" fontId="20" fillId="0" borderId="22" xfId="4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left" wrapText="1"/>
    </xf>
    <xf numFmtId="0" fontId="59" fillId="0" borderId="0" xfId="0" applyFont="1" applyBorder="1" applyAlignment="1">
      <alignment horizontal="left" wrapText="1"/>
    </xf>
    <xf numFmtId="0" fontId="19" fillId="0" borderId="1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65" fontId="19" fillId="0" borderId="17" xfId="4" applyNumberFormat="1" applyFont="1" applyBorder="1" applyAlignment="1">
      <alignment horizontal="center" vertical="center"/>
    </xf>
    <xf numFmtId="165" fontId="19" fillId="0" borderId="20" xfId="4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65" fontId="19" fillId="0" borderId="9" xfId="4" applyNumberFormat="1" applyFont="1" applyBorder="1" applyAlignment="1">
      <alignment horizontal="center" vertical="center" wrapText="1"/>
    </xf>
    <xf numFmtId="165" fontId="19" fillId="0" borderId="24" xfId="4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59" fillId="0" borderId="1" xfId="0" applyFont="1" applyBorder="1" applyAlignment="1"/>
    <xf numFmtId="0" fontId="59" fillId="0" borderId="0" xfId="0" applyFont="1" applyBorder="1" applyAlignment="1"/>
    <xf numFmtId="0" fontId="64" fillId="0" borderId="1" xfId="0" applyFont="1" applyBorder="1" applyAlignment="1">
      <alignment horizontal="left"/>
    </xf>
    <xf numFmtId="0" fontId="64" fillId="0" borderId="0" xfId="0" applyFont="1" applyBorder="1" applyAlignment="1">
      <alignment horizontal="left"/>
    </xf>
    <xf numFmtId="0" fontId="19" fillId="0" borderId="3" xfId="0" applyFont="1" applyBorder="1" applyAlignment="1">
      <alignment horizontal="center"/>
    </xf>
  </cellXfs>
  <cellStyles count="9">
    <cellStyle name="Comma" xfId="2" builtinId="3"/>
    <cellStyle name="Comma 3" xfId="4"/>
    <cellStyle name="Hyperlink" xfId="5" builtinId="8"/>
    <cellStyle name="Normal" xfId="0" builtinId="0"/>
    <cellStyle name="Normal 2" xfId="1"/>
    <cellStyle name="Normal 3" xfId="8"/>
    <cellStyle name="Normal_Proforma Tax Invoice" xfId="6"/>
    <cellStyle name="Normal_Sheet1" xfId="7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95251</xdr:rowOff>
    </xdr:from>
    <xdr:to>
      <xdr:col>6</xdr:col>
      <xdr:colOff>254000</xdr:colOff>
      <xdr:row>5</xdr:row>
      <xdr:rowOff>85949</xdr:rowOff>
    </xdr:to>
    <xdr:pic>
      <xdr:nvPicPr>
        <xdr:cNvPr id="2" name="图片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9125" y="95251"/>
          <a:ext cx="6334125" cy="94319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47625</xdr:colOff>
      <xdr:row>5</xdr:row>
      <xdr:rowOff>136735</xdr:rowOff>
    </xdr:from>
    <xdr:to>
      <xdr:col>6</xdr:col>
      <xdr:colOff>222251</xdr:colOff>
      <xdr:row>8</xdr:row>
      <xdr:rowOff>57150</xdr:rowOff>
    </xdr:to>
    <xdr:pic>
      <xdr:nvPicPr>
        <xdr:cNvPr id="3" name="Picture 1" descr="Badre_Alam_Letter"/>
        <xdr:cNvPicPr/>
      </xdr:nvPicPr>
      <xdr:blipFill>
        <a:blip xmlns:r="http://schemas.openxmlformats.org/officeDocument/2006/relationships" r:embed="rId2" cstate="print"/>
        <a:srcRect t="93973" r="562"/>
        <a:stretch>
          <a:fillRect/>
        </a:stretch>
      </xdr:blipFill>
      <xdr:spPr>
        <a:xfrm>
          <a:off x="650875" y="1089235"/>
          <a:ext cx="6270626" cy="4760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1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2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3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4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5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6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4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5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6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7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8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79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80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81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82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197883</xdr:colOff>
      <xdr:row>36</xdr:row>
      <xdr:rowOff>0</xdr:rowOff>
    </xdr:from>
    <xdr:to>
      <xdr:col>3</xdr:col>
      <xdr:colOff>502831</xdr:colOff>
      <xdr:row>36</xdr:row>
      <xdr:rowOff>0</xdr:rowOff>
    </xdr:to>
    <xdr:sp macro="" textlink="">
      <xdr:nvSpPr>
        <xdr:cNvPr id="83" name=" "/>
        <xdr:cNvSpPr txBox="1"/>
      </xdr:nvSpPr>
      <xdr:spPr>
        <a:xfrm>
          <a:off x="4474608" y="9991725"/>
          <a:ext cx="30494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46517</xdr:colOff>
      <xdr:row>0</xdr:row>
      <xdr:rowOff>95251</xdr:rowOff>
    </xdr:from>
    <xdr:to>
      <xdr:col>4</xdr:col>
      <xdr:colOff>606846</xdr:colOff>
      <xdr:row>5</xdr:row>
      <xdr:rowOff>85949</xdr:rowOff>
    </xdr:to>
    <xdr:pic>
      <xdr:nvPicPr>
        <xdr:cNvPr id="2" name="图片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517" y="95251"/>
          <a:ext cx="6313429" cy="94319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80482</xdr:colOff>
      <xdr:row>5</xdr:row>
      <xdr:rowOff>136735</xdr:rowOff>
    </xdr:from>
    <xdr:to>
      <xdr:col>5</xdr:col>
      <xdr:colOff>4042</xdr:colOff>
      <xdr:row>8</xdr:row>
      <xdr:rowOff>57150</xdr:rowOff>
    </xdr:to>
    <xdr:pic>
      <xdr:nvPicPr>
        <xdr:cNvPr id="3" name="Picture 1" descr="Badre_Alam_Letter"/>
        <xdr:cNvPicPr/>
      </xdr:nvPicPr>
      <xdr:blipFill>
        <a:blip xmlns:r="http://schemas.openxmlformats.org/officeDocument/2006/relationships" r:embed="rId2" cstate="print"/>
        <a:srcRect t="93973" r="562"/>
        <a:stretch>
          <a:fillRect/>
        </a:stretch>
      </xdr:blipFill>
      <xdr:spPr>
        <a:xfrm>
          <a:off x="80482" y="1089235"/>
          <a:ext cx="6286260" cy="4823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676275</xdr:rowOff>
    </xdr:from>
    <xdr:to>
      <xdr:col>13</xdr:col>
      <xdr:colOff>790575</xdr:colOff>
      <xdr:row>9</xdr:row>
      <xdr:rowOff>1714500</xdr:rowOff>
    </xdr:to>
    <xdr:pic>
      <xdr:nvPicPr>
        <xdr:cNvPr id="3" name="Picture 1" descr="Badre_Alam_Lette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973" r="562"/>
        <a:stretch>
          <a:fillRect/>
        </a:stretch>
      </xdr:blipFill>
      <xdr:spPr bwMode="auto">
        <a:xfrm>
          <a:off x="1219200" y="2076450"/>
          <a:ext cx="11096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263525</xdr:colOff>
      <xdr:row>0</xdr:row>
      <xdr:rowOff>0</xdr:rowOff>
    </xdr:from>
    <xdr:to>
      <xdr:col>16</xdr:col>
      <xdr:colOff>123825</xdr:colOff>
      <xdr:row>9</xdr:row>
      <xdr:rowOff>98425</xdr:rowOff>
    </xdr:to>
    <xdr:pic>
      <xdr:nvPicPr>
        <xdr:cNvPr id="4" name="图片 1" descr=" 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6775" y="0"/>
          <a:ext cx="112268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254000</xdr:colOff>
      <xdr:row>9</xdr:row>
      <xdr:rowOff>107950</xdr:rowOff>
    </xdr:from>
    <xdr:to>
      <xdr:col>15</xdr:col>
      <xdr:colOff>584200</xdr:colOff>
      <xdr:row>10</xdr:row>
      <xdr:rowOff>908050</xdr:rowOff>
    </xdr:to>
    <xdr:pic>
      <xdr:nvPicPr>
        <xdr:cNvPr id="5" name="Picture 1" descr="Badre_Alam_Lette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93973" r="562"/>
        <a:stretch>
          <a:fillRect/>
        </a:stretch>
      </xdr:blipFill>
      <xdr:spPr bwMode="auto">
        <a:xfrm>
          <a:off x="857250" y="2028825"/>
          <a:ext cx="11093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G38"/>
  <sheetViews>
    <sheetView view="pageBreakPreview" topLeftCell="A13" zoomScale="60" workbookViewId="0">
      <selection activeCell="F10" sqref="F10"/>
    </sheetView>
  </sheetViews>
  <sheetFormatPr defaultRowHeight="15"/>
  <cols>
    <col min="2" max="2" width="49.140625" customWidth="1"/>
    <col min="3" max="3" width="12.28515625" customWidth="1"/>
    <col min="4" max="4" width="11.7109375" customWidth="1"/>
    <col min="5" max="5" width="11.5703125" customWidth="1"/>
    <col min="6" max="6" width="17.7109375" customWidth="1"/>
    <col min="7" max="7" width="13.7109375" customWidth="1"/>
  </cols>
  <sheetData>
    <row r="8" spans="1:7" ht="14.25" customHeight="1">
      <c r="B8" s="1"/>
      <c r="C8" s="1"/>
      <c r="D8" s="1"/>
      <c r="E8" s="1"/>
      <c r="F8" s="100"/>
      <c r="G8" s="1"/>
    </row>
    <row r="9" spans="1:7" ht="51" customHeight="1">
      <c r="A9" s="152"/>
      <c r="B9" s="152"/>
      <c r="C9" s="152"/>
      <c r="D9" s="152"/>
      <c r="E9" s="152"/>
      <c r="F9" s="152"/>
      <c r="G9" s="152"/>
    </row>
    <row r="10" spans="1:7" ht="25.5" customHeight="1">
      <c r="A10" s="1" t="s">
        <v>4</v>
      </c>
      <c r="B10" s="1"/>
      <c r="C10" s="1"/>
      <c r="D10" s="1"/>
      <c r="E10" s="1"/>
      <c r="F10" s="100" t="s">
        <v>87</v>
      </c>
      <c r="G10" s="1"/>
    </row>
    <row r="11" spans="1:7" ht="21">
      <c r="A11" s="1" t="s">
        <v>13</v>
      </c>
      <c r="B11" s="1"/>
      <c r="C11" s="1"/>
      <c r="D11" s="1"/>
      <c r="E11" s="1"/>
      <c r="F11" s="1"/>
      <c r="G11" s="1"/>
    </row>
    <row r="12" spans="1:7" ht="21">
      <c r="A12" s="2" t="s">
        <v>12</v>
      </c>
      <c r="B12" s="3"/>
      <c r="C12" s="3"/>
      <c r="D12" s="3"/>
      <c r="E12" s="3"/>
      <c r="F12" s="3"/>
      <c r="G12" s="3"/>
    </row>
    <row r="13" spans="1:7" ht="21">
      <c r="A13" s="153" t="s">
        <v>11</v>
      </c>
      <c r="B13" s="154"/>
      <c r="C13" s="154"/>
      <c r="D13" s="154"/>
      <c r="E13" s="154"/>
      <c r="F13" s="154"/>
      <c r="G13" s="154"/>
    </row>
    <row r="14" spans="1:7" ht="21">
      <c r="A14" s="4" t="s">
        <v>1</v>
      </c>
      <c r="B14" s="5"/>
      <c r="C14" s="5"/>
      <c r="D14" s="5"/>
      <c r="E14" s="5"/>
      <c r="F14" s="5"/>
      <c r="G14" s="3"/>
    </row>
    <row r="15" spans="1:7" ht="21">
      <c r="A15" s="4" t="s">
        <v>2</v>
      </c>
      <c r="B15" s="5"/>
      <c r="C15" s="5"/>
      <c r="D15" s="5"/>
      <c r="E15" s="5"/>
      <c r="G15" s="3"/>
    </row>
    <row r="16" spans="1:7" ht="23.25">
      <c r="A16" s="4"/>
      <c r="B16" s="5"/>
      <c r="C16" s="5"/>
      <c r="D16" s="5"/>
      <c r="E16" s="5"/>
      <c r="F16" s="6"/>
      <c r="G16" s="3"/>
    </row>
    <row r="17" spans="1:7" ht="36" customHeight="1">
      <c r="A17" s="155" t="s">
        <v>80</v>
      </c>
      <c r="B17" s="156"/>
      <c r="C17" s="156"/>
      <c r="D17" s="156"/>
      <c r="E17" s="156"/>
      <c r="F17" s="156"/>
      <c r="G17" s="3"/>
    </row>
    <row r="18" spans="1:7" ht="21.75" thickBot="1">
      <c r="A18" s="157"/>
      <c r="B18" s="158"/>
      <c r="C18" s="158"/>
      <c r="D18" s="158"/>
      <c r="E18" s="158"/>
      <c r="F18" s="131"/>
      <c r="G18" s="7"/>
    </row>
    <row r="20" spans="1:7" ht="15.75">
      <c r="A20" s="159" t="s">
        <v>5</v>
      </c>
      <c r="B20" s="161" t="s">
        <v>6</v>
      </c>
      <c r="C20" s="162" t="s">
        <v>7</v>
      </c>
      <c r="D20" s="8"/>
      <c r="E20" s="9"/>
      <c r="F20" s="9"/>
      <c r="G20" s="162" t="s">
        <v>9</v>
      </c>
    </row>
    <row r="21" spans="1:7" ht="15.75">
      <c r="A21" s="160"/>
      <c r="B21" s="162"/>
      <c r="C21" s="163"/>
      <c r="D21" s="10" t="s">
        <v>8</v>
      </c>
      <c r="E21" s="11" t="s">
        <v>0</v>
      </c>
      <c r="F21" s="11" t="s">
        <v>3</v>
      </c>
      <c r="G21" s="163"/>
    </row>
    <row r="22" spans="1:7" ht="18.75">
      <c r="A22" s="12"/>
      <c r="B22" s="13" t="s">
        <v>10</v>
      </c>
      <c r="C22" s="14"/>
      <c r="D22" s="15"/>
      <c r="E22" s="16"/>
      <c r="F22" s="17"/>
      <c r="G22" s="17"/>
    </row>
    <row r="23" spans="1:7" ht="18.75">
      <c r="A23" s="18"/>
      <c r="B23" s="19"/>
      <c r="C23" s="20"/>
      <c r="D23" s="21"/>
      <c r="E23" s="22"/>
      <c r="F23" s="17"/>
      <c r="G23" s="17"/>
    </row>
    <row r="24" spans="1:7" ht="51.75" customHeight="1">
      <c r="A24" s="101">
        <v>1</v>
      </c>
      <c r="B24" s="132" t="s">
        <v>81</v>
      </c>
      <c r="C24" s="23" t="s">
        <v>79</v>
      </c>
      <c r="D24" s="24">
        <v>50</v>
      </c>
      <c r="E24" s="25">
        <v>850</v>
      </c>
      <c r="F24" s="26">
        <f>E24*D24</f>
        <v>42500</v>
      </c>
      <c r="G24" s="27"/>
    </row>
    <row r="25" spans="1:7" ht="48" customHeight="1">
      <c r="A25" s="101">
        <v>2</v>
      </c>
      <c r="B25" s="132" t="s">
        <v>84</v>
      </c>
      <c r="C25" s="23" t="s">
        <v>79</v>
      </c>
      <c r="D25" s="24">
        <v>2</v>
      </c>
      <c r="E25" s="25">
        <v>780</v>
      </c>
      <c r="F25" s="26">
        <f t="shared" ref="F25:F27" si="0">E25*D25</f>
        <v>1560</v>
      </c>
      <c r="G25" s="27"/>
    </row>
    <row r="26" spans="1:7" ht="51.75" customHeight="1">
      <c r="A26" s="101">
        <v>3</v>
      </c>
      <c r="B26" s="132" t="s">
        <v>82</v>
      </c>
      <c r="C26" s="23" t="s">
        <v>79</v>
      </c>
      <c r="D26" s="24">
        <v>1</v>
      </c>
      <c r="E26" s="25">
        <v>2650</v>
      </c>
      <c r="F26" s="26">
        <f t="shared" si="0"/>
        <v>2650</v>
      </c>
      <c r="G26" s="27"/>
    </row>
    <row r="27" spans="1:7" ht="40.5" customHeight="1">
      <c r="A27" s="101">
        <v>4</v>
      </c>
      <c r="B27" s="102" t="s">
        <v>85</v>
      </c>
      <c r="C27" s="23" t="s">
        <v>86</v>
      </c>
      <c r="D27" s="24">
        <v>7</v>
      </c>
      <c r="E27" s="25">
        <v>1560</v>
      </c>
      <c r="F27" s="26">
        <f t="shared" si="0"/>
        <v>10920</v>
      </c>
      <c r="G27" s="27"/>
    </row>
    <row r="28" spans="1:7" ht="20.25">
      <c r="A28" s="18"/>
      <c r="B28" s="103"/>
      <c r="C28" s="104"/>
      <c r="D28" s="105"/>
      <c r="E28" s="105"/>
      <c r="F28" s="28"/>
      <c r="G28" s="27"/>
    </row>
    <row r="29" spans="1:7" ht="28.5">
      <c r="A29" s="106"/>
      <c r="B29" s="106" t="s">
        <v>14</v>
      </c>
      <c r="C29" s="106"/>
      <c r="D29" s="106"/>
      <c r="E29" s="106"/>
      <c r="F29" s="107">
        <f>SUM(F24:F28)</f>
        <v>57630</v>
      </c>
      <c r="G29" s="106"/>
    </row>
    <row r="30" spans="1:7" ht="26.25">
      <c r="B30" s="108" t="s">
        <v>70</v>
      </c>
      <c r="C30" s="109"/>
      <c r="D30" s="110"/>
      <c r="E30" s="111"/>
      <c r="F30" s="112">
        <f>F29*9%</f>
        <v>5186.7</v>
      </c>
      <c r="G30" s="113"/>
    </row>
    <row r="31" spans="1:7" ht="28.5">
      <c r="B31" s="108" t="s">
        <v>71</v>
      </c>
      <c r="C31" s="109"/>
      <c r="D31" s="110"/>
      <c r="E31" s="111"/>
      <c r="F31" s="114">
        <f>F29*9%</f>
        <v>5186.7</v>
      </c>
      <c r="G31" s="115"/>
    </row>
    <row r="32" spans="1:7" ht="27">
      <c r="B32" s="116" t="s">
        <v>72</v>
      </c>
      <c r="C32" s="117"/>
      <c r="D32" s="117"/>
      <c r="E32" s="118"/>
      <c r="F32" s="119">
        <f>SUM(F29:F31)</f>
        <v>68003.399999999994</v>
      </c>
      <c r="G32" s="120"/>
    </row>
    <row r="33" spans="2:7" ht="20.25">
      <c r="B33" s="121"/>
      <c r="C33" s="111"/>
      <c r="D33" s="111"/>
      <c r="E33" s="122"/>
      <c r="F33" s="122"/>
      <c r="G33" s="123"/>
    </row>
    <row r="34" spans="2:7" ht="17.25">
      <c r="B34" s="124" t="s">
        <v>73</v>
      </c>
      <c r="C34" s="125"/>
      <c r="D34" s="125"/>
      <c r="E34" s="126" t="s">
        <v>74</v>
      </c>
      <c r="F34" s="126"/>
      <c r="G34" s="126"/>
    </row>
    <row r="35" spans="2:7" ht="17.25">
      <c r="B35" s="124" t="s">
        <v>58</v>
      </c>
      <c r="C35" s="125"/>
      <c r="D35" s="125"/>
      <c r="E35" s="127" t="s">
        <v>75</v>
      </c>
      <c r="F35" s="127"/>
      <c r="G35" s="127"/>
    </row>
    <row r="36" spans="2:7" ht="17.25">
      <c r="B36" s="124" t="s">
        <v>59</v>
      </c>
      <c r="C36" s="125"/>
      <c r="D36" s="125"/>
      <c r="E36" s="127"/>
      <c r="F36" s="127"/>
      <c r="G36" s="127"/>
    </row>
    <row r="37" spans="2:7" ht="17.25">
      <c r="B37" s="124" t="s">
        <v>60</v>
      </c>
      <c r="C37" s="125"/>
      <c r="D37" s="125"/>
      <c r="E37" s="128" t="s">
        <v>76</v>
      </c>
      <c r="F37" s="128"/>
      <c r="G37" s="128"/>
    </row>
    <row r="38" spans="2:7" ht="17.25">
      <c r="B38" s="129" t="s">
        <v>61</v>
      </c>
      <c r="C38" s="130"/>
      <c r="D38" s="125"/>
      <c r="E38" s="127" t="s">
        <v>77</v>
      </c>
      <c r="F38" s="127"/>
      <c r="G38" s="127"/>
    </row>
  </sheetData>
  <mergeCells count="8">
    <mergeCell ref="A9:G9"/>
    <mergeCell ref="A13:G13"/>
    <mergeCell ref="A17:F17"/>
    <mergeCell ref="A18:E18"/>
    <mergeCell ref="A20:A21"/>
    <mergeCell ref="B20:B21"/>
    <mergeCell ref="C20:C21"/>
    <mergeCell ref="G20:G21"/>
  </mergeCells>
  <pageMargins left="0.7" right="0.7" top="0.75" bottom="0.75" header="0.3" footer="0.3"/>
  <pageSetup paperSize="9" scale="68" orientation="portrait" verticalDpi="0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8:E28"/>
  <sheetViews>
    <sheetView view="pageBreakPreview" topLeftCell="A10" zoomScale="60" workbookViewId="0">
      <selection activeCell="E17" sqref="E17"/>
    </sheetView>
  </sheetViews>
  <sheetFormatPr defaultRowHeight="15"/>
  <cols>
    <col min="2" max="2" width="55.85546875" customWidth="1"/>
    <col min="4" max="4" width="10" customWidth="1"/>
    <col min="5" max="5" width="11.28515625" customWidth="1"/>
  </cols>
  <sheetData>
    <row r="8" spans="1:5" ht="14.25" customHeight="1">
      <c r="B8" s="1"/>
      <c r="C8" s="1"/>
      <c r="D8" s="1"/>
      <c r="E8" s="1"/>
    </row>
    <row r="9" spans="1:5" ht="51" customHeight="1">
      <c r="A9" s="152" t="s">
        <v>78</v>
      </c>
      <c r="B9" s="152"/>
      <c r="C9" s="152"/>
      <c r="D9" s="152"/>
      <c r="E9" s="152"/>
    </row>
    <row r="10" spans="1:5" ht="25.5" customHeight="1">
      <c r="A10" s="1" t="s">
        <v>4</v>
      </c>
      <c r="B10" s="1"/>
      <c r="C10" s="100" t="s">
        <v>87</v>
      </c>
      <c r="D10" s="1"/>
      <c r="E10" s="1"/>
    </row>
    <row r="11" spans="1:5" ht="21">
      <c r="A11" s="1" t="s">
        <v>13</v>
      </c>
      <c r="B11" s="1"/>
      <c r="C11" s="1"/>
      <c r="D11" s="1"/>
      <c r="E11" s="1"/>
    </row>
    <row r="12" spans="1:5" ht="21">
      <c r="A12" s="2" t="s">
        <v>12</v>
      </c>
      <c r="B12" s="3"/>
      <c r="C12" s="3"/>
      <c r="D12" s="3"/>
      <c r="E12" s="3"/>
    </row>
    <row r="13" spans="1:5" ht="21">
      <c r="A13" s="153" t="s">
        <v>11</v>
      </c>
      <c r="B13" s="154"/>
      <c r="C13" s="154"/>
      <c r="D13" s="154"/>
      <c r="E13" s="154"/>
    </row>
    <row r="14" spans="1:5" ht="21">
      <c r="A14" s="4" t="s">
        <v>1</v>
      </c>
      <c r="B14" s="5"/>
      <c r="C14" s="5"/>
      <c r="D14" s="5"/>
      <c r="E14" s="3"/>
    </row>
    <row r="15" spans="1:5" ht="21">
      <c r="A15" s="4" t="s">
        <v>2</v>
      </c>
      <c r="B15" s="5"/>
      <c r="C15" s="5"/>
      <c r="D15" s="5"/>
      <c r="E15" s="3"/>
    </row>
    <row r="16" spans="1:5" ht="21">
      <c r="A16" s="4"/>
      <c r="B16" s="5"/>
      <c r="C16" s="5"/>
      <c r="D16" s="5"/>
      <c r="E16" s="3"/>
    </row>
    <row r="17" spans="1:5" ht="36" customHeight="1">
      <c r="A17" s="155" t="s">
        <v>80</v>
      </c>
      <c r="B17" s="156"/>
      <c r="C17" s="156"/>
      <c r="D17" s="156"/>
      <c r="E17" s="3"/>
    </row>
    <row r="18" spans="1:5" ht="21.75" thickBot="1">
      <c r="A18" s="157"/>
      <c r="B18" s="158"/>
      <c r="C18" s="158"/>
      <c r="D18" s="158"/>
      <c r="E18" s="7"/>
    </row>
    <row r="20" spans="1:5" ht="15.75">
      <c r="A20" s="159" t="s">
        <v>5</v>
      </c>
      <c r="B20" s="161" t="s">
        <v>6</v>
      </c>
      <c r="C20" s="162" t="s">
        <v>7</v>
      </c>
      <c r="D20" s="8"/>
      <c r="E20" s="162" t="s">
        <v>9</v>
      </c>
    </row>
    <row r="21" spans="1:5" ht="15.75">
      <c r="A21" s="160"/>
      <c r="B21" s="162"/>
      <c r="C21" s="163"/>
      <c r="D21" s="10" t="s">
        <v>8</v>
      </c>
      <c r="E21" s="163"/>
    </row>
    <row r="22" spans="1:5" ht="18.75">
      <c r="A22" s="12"/>
      <c r="B22" s="13" t="s">
        <v>10</v>
      </c>
      <c r="C22" s="14"/>
      <c r="D22" s="15"/>
      <c r="E22" s="17"/>
    </row>
    <row r="23" spans="1:5" ht="18.75">
      <c r="A23" s="18"/>
      <c r="B23" s="19"/>
      <c r="C23" s="20"/>
      <c r="D23" s="21"/>
      <c r="E23" s="17"/>
    </row>
    <row r="24" spans="1:5" ht="45" customHeight="1">
      <c r="A24" s="101">
        <v>1</v>
      </c>
      <c r="B24" s="132" t="s">
        <v>81</v>
      </c>
      <c r="C24" s="23" t="s">
        <v>79</v>
      </c>
      <c r="D24" s="24">
        <v>50</v>
      </c>
      <c r="E24" s="27"/>
    </row>
    <row r="25" spans="1:5" ht="45.75" customHeight="1">
      <c r="A25" s="101">
        <v>2</v>
      </c>
      <c r="B25" s="132" t="s">
        <v>84</v>
      </c>
      <c r="C25" s="23" t="s">
        <v>79</v>
      </c>
      <c r="D25" s="24">
        <v>2</v>
      </c>
      <c r="E25" s="27"/>
    </row>
    <row r="26" spans="1:5" ht="42.75" customHeight="1">
      <c r="A26" s="101">
        <v>3</v>
      </c>
      <c r="B26" s="132" t="s">
        <v>82</v>
      </c>
      <c r="C26" s="23" t="s">
        <v>79</v>
      </c>
      <c r="D26" s="24">
        <v>1</v>
      </c>
      <c r="E26" s="27"/>
    </row>
    <row r="27" spans="1:5" ht="36" customHeight="1">
      <c r="A27" s="101">
        <v>4</v>
      </c>
      <c r="B27" s="102" t="s">
        <v>85</v>
      </c>
      <c r="C27" s="23" t="s">
        <v>86</v>
      </c>
      <c r="D27" s="24">
        <v>7</v>
      </c>
      <c r="E27" s="27"/>
    </row>
    <row r="28" spans="1:5" ht="20.25">
      <c r="A28" s="18"/>
      <c r="B28" s="103"/>
      <c r="C28" s="104"/>
      <c r="D28" s="105"/>
      <c r="E28" s="27"/>
    </row>
  </sheetData>
  <mergeCells count="8">
    <mergeCell ref="A9:E9"/>
    <mergeCell ref="A13:E13"/>
    <mergeCell ref="A17:D17"/>
    <mergeCell ref="A18:D18"/>
    <mergeCell ref="A20:A21"/>
    <mergeCell ref="B20:B21"/>
    <mergeCell ref="C20:C21"/>
    <mergeCell ref="E20:E21"/>
  </mergeCells>
  <pageMargins left="0.7" right="0.7" top="0.75" bottom="0.75" header="0.3" footer="0.3"/>
  <pageSetup paperSize="9" scale="91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9"/>
  <sheetViews>
    <sheetView tabSelected="1" view="pageBreakPreview" topLeftCell="A28" zoomScale="60" zoomScaleNormal="55" workbookViewId="0">
      <selection activeCell="W11" sqref="W11"/>
    </sheetView>
  </sheetViews>
  <sheetFormatPr defaultRowHeight="15"/>
  <cols>
    <col min="2" max="2" width="27" customWidth="1"/>
    <col min="4" max="4" width="10.7109375" customWidth="1"/>
    <col min="7" max="7" width="11" customWidth="1"/>
    <col min="8" max="8" width="12.5703125" customWidth="1"/>
    <col min="10" max="10" width="12.85546875" customWidth="1"/>
    <col min="12" max="12" width="11.42578125" customWidth="1"/>
    <col min="14" max="14" width="12.5703125" customWidth="1"/>
    <col min="17" max="17" width="12.7109375" customWidth="1"/>
  </cols>
  <sheetData>
    <row r="1" spans="1:17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17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</row>
    <row r="3" spans="1:17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</row>
    <row r="4" spans="1:17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</row>
    <row r="5" spans="1:17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</row>
    <row r="6" spans="1:17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</row>
    <row r="7" spans="1:17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</row>
    <row r="8" spans="1:17" ht="27.75" customHeight="1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1:17" ht="18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</row>
    <row r="10" spans="1:17" ht="18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</row>
    <row r="11" spans="1:17" ht="225" customHeight="1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</row>
    <row r="12" spans="1:17" ht="20.25">
      <c r="A12" s="94"/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3"/>
    </row>
    <row r="13" spans="1:17" ht="20.25">
      <c r="A13" s="173" t="s">
        <v>15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</row>
    <row r="14" spans="1:17" s="145" customFormat="1" ht="21">
      <c r="A14" s="249" t="s">
        <v>68</v>
      </c>
      <c r="B14" s="250"/>
      <c r="C14" s="250"/>
      <c r="D14" s="250"/>
      <c r="E14" s="250"/>
      <c r="F14" s="134"/>
      <c r="G14" s="134"/>
      <c r="H14" s="135"/>
      <c r="I14" s="134"/>
      <c r="J14" s="135"/>
      <c r="K14" s="134"/>
      <c r="L14" s="143"/>
      <c r="M14" s="134"/>
      <c r="N14" s="135"/>
      <c r="O14" s="134"/>
      <c r="P14" s="134"/>
      <c r="Q14" s="144"/>
    </row>
    <row r="15" spans="1:17" s="145" customFormat="1" ht="21">
      <c r="A15" s="249" t="s">
        <v>16</v>
      </c>
      <c r="B15" s="250"/>
      <c r="C15" s="250"/>
      <c r="D15" s="250"/>
      <c r="E15" s="250"/>
      <c r="F15" s="134"/>
      <c r="G15" s="134"/>
      <c r="H15" s="135"/>
      <c r="I15" s="134"/>
      <c r="J15" s="135"/>
      <c r="K15" s="134"/>
      <c r="L15" s="146" t="s">
        <v>17</v>
      </c>
      <c r="M15" s="147"/>
      <c r="N15" s="148" t="s">
        <v>18</v>
      </c>
      <c r="O15" s="147"/>
      <c r="P15" s="147"/>
      <c r="Q15" s="144"/>
    </row>
    <row r="16" spans="1:17" s="145" customFormat="1" ht="21">
      <c r="A16" s="133" t="s">
        <v>83</v>
      </c>
      <c r="B16" s="134"/>
      <c r="C16" s="134"/>
      <c r="D16" s="134"/>
      <c r="E16" s="134"/>
      <c r="F16" s="134"/>
      <c r="G16" s="134"/>
      <c r="H16" s="135"/>
      <c r="I16" s="134"/>
      <c r="J16" s="135"/>
      <c r="K16" s="134"/>
      <c r="L16" s="143"/>
      <c r="M16" s="134"/>
      <c r="N16" s="135"/>
      <c r="O16" s="134"/>
      <c r="P16" s="134"/>
      <c r="Q16" s="144"/>
    </row>
    <row r="17" spans="1:17" s="145" customFormat="1" ht="21">
      <c r="A17" s="251" t="s">
        <v>88</v>
      </c>
      <c r="B17" s="252"/>
      <c r="C17" s="252"/>
      <c r="D17" s="252"/>
      <c r="E17" s="252"/>
      <c r="F17" s="134"/>
      <c r="G17" s="134"/>
      <c r="H17" s="135"/>
      <c r="I17" s="134"/>
      <c r="J17" s="135"/>
      <c r="K17" s="134"/>
      <c r="L17" s="143" t="s">
        <v>19</v>
      </c>
      <c r="M17" s="134"/>
      <c r="N17" s="135"/>
      <c r="O17" s="134"/>
      <c r="P17" s="134"/>
      <c r="Q17" s="144"/>
    </row>
    <row r="18" spans="1:17" s="145" customFormat="1" ht="21.75" thickBot="1">
      <c r="A18" s="149" t="s">
        <v>89</v>
      </c>
      <c r="B18" s="137"/>
      <c r="C18" s="137"/>
      <c r="D18" s="137"/>
      <c r="E18" s="137"/>
      <c r="F18" s="134"/>
      <c r="G18" s="134"/>
      <c r="H18" s="135"/>
      <c r="I18" s="134"/>
      <c r="J18" s="135"/>
      <c r="K18" s="134"/>
      <c r="L18" s="150" t="s">
        <v>20</v>
      </c>
      <c r="M18" s="140"/>
      <c r="N18" s="142"/>
      <c r="O18" s="140"/>
      <c r="P18" s="140"/>
      <c r="Q18" s="151"/>
    </row>
    <row r="19" spans="1:17" ht="19.5" thickBot="1">
      <c r="A19" s="222" t="s">
        <v>21</v>
      </c>
      <c r="B19" s="223"/>
      <c r="C19" s="223"/>
      <c r="D19" s="223"/>
      <c r="E19" s="223"/>
      <c r="F19" s="223"/>
      <c r="G19" s="223"/>
      <c r="H19" s="223"/>
      <c r="I19" s="222" t="s">
        <v>22</v>
      </c>
      <c r="J19" s="223"/>
      <c r="K19" s="223"/>
      <c r="L19" s="253"/>
      <c r="M19" s="253"/>
      <c r="N19" s="253"/>
      <c r="O19" s="253"/>
      <c r="P19" s="253"/>
      <c r="Q19" s="30"/>
    </row>
    <row r="20" spans="1:17" ht="24.75" customHeight="1">
      <c r="A20" s="133" t="s">
        <v>23</v>
      </c>
      <c r="B20" s="134"/>
      <c r="C20" s="134"/>
      <c r="D20" s="134"/>
      <c r="E20" s="134"/>
      <c r="F20" s="134"/>
      <c r="G20" s="134"/>
      <c r="H20" s="135"/>
      <c r="I20" s="249" t="s">
        <v>23</v>
      </c>
      <c r="J20" s="250"/>
      <c r="K20" s="250"/>
      <c r="L20" s="250"/>
      <c r="M20" s="134"/>
      <c r="N20" s="135"/>
      <c r="O20" s="134"/>
      <c r="P20" s="134"/>
      <c r="Q20" s="29"/>
    </row>
    <row r="21" spans="1:17" ht="24.75" customHeight="1">
      <c r="A21" s="232" t="s">
        <v>11</v>
      </c>
      <c r="B21" s="233"/>
      <c r="C21" s="233"/>
      <c r="D21" s="233"/>
      <c r="E21" s="233"/>
      <c r="F21" s="233"/>
      <c r="G21" s="233"/>
      <c r="H21" s="233"/>
      <c r="I21" s="232" t="s">
        <v>11</v>
      </c>
      <c r="J21" s="233"/>
      <c r="K21" s="233"/>
      <c r="L21" s="233"/>
      <c r="M21" s="233"/>
      <c r="N21" s="233"/>
      <c r="O21" s="233"/>
      <c r="P21" s="233"/>
      <c r="Q21" s="29"/>
    </row>
    <row r="22" spans="1:17" ht="24.75" customHeight="1">
      <c r="A22" s="136" t="s">
        <v>1</v>
      </c>
      <c r="B22" s="137"/>
      <c r="C22" s="137"/>
      <c r="D22" s="137"/>
      <c r="E22" s="137"/>
      <c r="F22" s="137"/>
      <c r="G22" s="134"/>
      <c r="H22" s="135"/>
      <c r="I22" s="136" t="s">
        <v>1</v>
      </c>
      <c r="J22" s="138"/>
      <c r="K22" s="137"/>
      <c r="L22" s="138"/>
      <c r="M22" s="134"/>
      <c r="N22" s="135"/>
      <c r="O22" s="134"/>
      <c r="P22" s="134"/>
      <c r="Q22" s="29"/>
    </row>
    <row r="23" spans="1:17" ht="24.75" customHeight="1">
      <c r="A23" s="136" t="s">
        <v>2</v>
      </c>
      <c r="B23" s="137"/>
      <c r="C23" s="137"/>
      <c r="D23" s="137"/>
      <c r="E23" s="137"/>
      <c r="F23" s="137"/>
      <c r="G23" s="134"/>
      <c r="H23" s="135"/>
      <c r="I23" s="136" t="s">
        <v>2</v>
      </c>
      <c r="J23" s="138"/>
      <c r="K23" s="137"/>
      <c r="L23" s="138"/>
      <c r="M23" s="134"/>
      <c r="N23" s="135"/>
      <c r="O23" s="134"/>
      <c r="P23" s="134"/>
      <c r="Q23" s="29"/>
    </row>
    <row r="24" spans="1:17" ht="24.75" customHeight="1" thickBot="1">
      <c r="A24" s="139" t="s">
        <v>69</v>
      </c>
      <c r="B24" s="140"/>
      <c r="C24" s="140"/>
      <c r="D24" s="140"/>
      <c r="E24" s="140"/>
      <c r="F24" s="141"/>
      <c r="G24" s="140"/>
      <c r="H24" s="142"/>
      <c r="I24" s="139" t="s">
        <v>69</v>
      </c>
      <c r="J24" s="140"/>
      <c r="K24" s="140"/>
      <c r="L24" s="140"/>
      <c r="M24" s="140"/>
      <c r="N24" s="142"/>
      <c r="O24" s="140"/>
      <c r="P24" s="140"/>
      <c r="Q24" s="30"/>
    </row>
    <row r="25" spans="1:17" ht="18.75">
      <c r="A25" s="234" t="s">
        <v>24</v>
      </c>
      <c r="B25" s="236" t="s">
        <v>25</v>
      </c>
      <c r="C25" s="237"/>
      <c r="D25" s="240" t="s">
        <v>26</v>
      </c>
      <c r="E25" s="237" t="s">
        <v>27</v>
      </c>
      <c r="F25" s="240" t="s">
        <v>28</v>
      </c>
      <c r="G25" s="237" t="s">
        <v>0</v>
      </c>
      <c r="H25" s="242" t="s">
        <v>29</v>
      </c>
      <c r="I25" s="244" t="s">
        <v>30</v>
      </c>
      <c r="J25" s="245" t="s">
        <v>31</v>
      </c>
      <c r="K25" s="247" t="s">
        <v>32</v>
      </c>
      <c r="L25" s="238"/>
      <c r="M25" s="238" t="s">
        <v>33</v>
      </c>
      <c r="N25" s="239"/>
      <c r="O25" s="247" t="s">
        <v>34</v>
      </c>
      <c r="P25" s="248"/>
      <c r="Q25" s="231" t="s">
        <v>35</v>
      </c>
    </row>
    <row r="26" spans="1:17" ht="25.5" customHeight="1">
      <c r="A26" s="235"/>
      <c r="B26" s="238"/>
      <c r="C26" s="239"/>
      <c r="D26" s="241"/>
      <c r="E26" s="239"/>
      <c r="F26" s="241"/>
      <c r="G26" s="239"/>
      <c r="H26" s="243"/>
      <c r="I26" s="241"/>
      <c r="J26" s="246"/>
      <c r="K26" s="31" t="s">
        <v>36</v>
      </c>
      <c r="L26" s="32" t="s">
        <v>3</v>
      </c>
      <c r="M26" s="31" t="s">
        <v>36</v>
      </c>
      <c r="N26" s="32" t="s">
        <v>3</v>
      </c>
      <c r="O26" s="31" t="s">
        <v>36</v>
      </c>
      <c r="P26" s="33" t="s">
        <v>3</v>
      </c>
      <c r="Q26" s="231"/>
    </row>
    <row r="27" spans="1:17" ht="91.5" customHeight="1">
      <c r="A27" s="34"/>
      <c r="B27" s="220" t="s">
        <v>90</v>
      </c>
      <c r="C27" s="220"/>
      <c r="D27" s="82">
        <v>995414</v>
      </c>
      <c r="E27" s="83">
        <v>1</v>
      </c>
      <c r="F27" s="83" t="s">
        <v>37</v>
      </c>
      <c r="G27" s="84">
        <f>summary!F29</f>
        <v>57630</v>
      </c>
      <c r="H27" s="85">
        <f>G27*E27</f>
        <v>57630</v>
      </c>
      <c r="I27" s="86" t="s">
        <v>38</v>
      </c>
      <c r="J27" s="87">
        <f>H27</f>
        <v>57630</v>
      </c>
      <c r="K27" s="88">
        <v>0.09</v>
      </c>
      <c r="L27" s="89">
        <f>K27*J27</f>
        <v>5186.7</v>
      </c>
      <c r="M27" s="88">
        <v>0.09</v>
      </c>
      <c r="N27" s="89">
        <f>M27*J27</f>
        <v>5186.7</v>
      </c>
      <c r="O27" s="90" t="s">
        <v>38</v>
      </c>
      <c r="P27" s="91" t="s">
        <v>38</v>
      </c>
      <c r="Q27" s="92">
        <f>J27+L27+N27</f>
        <v>68003.399999999994</v>
      </c>
    </row>
    <row r="28" spans="1:17" ht="18.75">
      <c r="A28" s="41"/>
      <c r="B28" s="221"/>
      <c r="C28" s="221"/>
      <c r="D28" s="35"/>
      <c r="E28" s="36"/>
      <c r="F28" s="42"/>
      <c r="G28" s="36"/>
      <c r="H28" s="37"/>
      <c r="I28" s="36"/>
      <c r="J28" s="38"/>
      <c r="K28" s="39"/>
      <c r="L28" s="43"/>
      <c r="M28" s="39"/>
      <c r="N28" s="43"/>
      <c r="O28" s="40"/>
      <c r="P28" s="40"/>
      <c r="Q28" s="44"/>
    </row>
    <row r="29" spans="1:17" ht="19.5" thickBot="1">
      <c r="A29" s="41"/>
      <c r="B29" s="221"/>
      <c r="C29" s="221"/>
      <c r="D29" s="35"/>
      <c r="E29" s="36"/>
      <c r="F29" s="42"/>
      <c r="G29" s="36"/>
      <c r="H29" s="37"/>
      <c r="I29" s="36"/>
      <c r="J29" s="38"/>
      <c r="K29" s="39"/>
      <c r="L29" s="43"/>
      <c r="M29" s="39"/>
      <c r="N29" s="43"/>
      <c r="O29" s="40"/>
      <c r="P29" s="40"/>
      <c r="Q29" s="44"/>
    </row>
    <row r="30" spans="1:17" ht="19.5" thickBot="1">
      <c r="A30" s="222"/>
      <c r="B30" s="223"/>
      <c r="C30" s="224"/>
      <c r="D30" s="45"/>
      <c r="E30" s="46"/>
      <c r="F30" s="47"/>
      <c r="G30" s="46"/>
      <c r="H30" s="48"/>
      <c r="I30" s="46"/>
      <c r="J30" s="96">
        <f>SUM(J27:J29)</f>
        <v>57630</v>
      </c>
      <c r="K30" s="97"/>
      <c r="L30" s="96">
        <f>SUM(L27:L29)</f>
        <v>5186.7</v>
      </c>
      <c r="M30" s="98"/>
      <c r="N30" s="96">
        <f>SUM(N27:N29)</f>
        <v>5186.7</v>
      </c>
      <c r="O30" s="49"/>
      <c r="P30" s="50">
        <f>SUM(P27:P27)</f>
        <v>0</v>
      </c>
      <c r="Q30" s="51">
        <f>SUM(Q27:Q29)</f>
        <v>68003.399999999994</v>
      </c>
    </row>
    <row r="31" spans="1:17" ht="21.75" customHeight="1" thickBot="1">
      <c r="A31" s="225" t="s">
        <v>91</v>
      </c>
      <c r="B31" s="226"/>
      <c r="C31" s="226"/>
      <c r="D31" s="226"/>
      <c r="E31" s="226"/>
      <c r="F31" s="226"/>
      <c r="G31" s="226"/>
      <c r="H31" s="226"/>
      <c r="I31" s="226"/>
      <c r="J31" s="227"/>
      <c r="K31" s="189" t="s">
        <v>39</v>
      </c>
      <c r="L31" s="190"/>
      <c r="M31" s="191"/>
      <c r="N31" s="218" t="s">
        <v>40</v>
      </c>
      <c r="O31" s="219"/>
      <c r="P31" s="206">
        <f>J30</f>
        <v>57630</v>
      </c>
      <c r="Q31" s="207"/>
    </row>
    <row r="32" spans="1:17" ht="21.75" customHeight="1" thickBot="1">
      <c r="A32" s="228"/>
      <c r="B32" s="229"/>
      <c r="C32" s="229"/>
      <c r="D32" s="229"/>
      <c r="E32" s="229"/>
      <c r="F32" s="229"/>
      <c r="G32" s="229"/>
      <c r="H32" s="229"/>
      <c r="I32" s="229"/>
      <c r="J32" s="230"/>
      <c r="K32" s="201" t="s">
        <v>41</v>
      </c>
      <c r="L32" s="202"/>
      <c r="M32" s="203"/>
      <c r="N32" s="208">
        <v>0.09</v>
      </c>
      <c r="O32" s="191"/>
      <c r="P32" s="209">
        <f>L30</f>
        <v>5186.7</v>
      </c>
      <c r="Q32" s="210"/>
    </row>
    <row r="33" spans="1:17" ht="21.75" customHeight="1" thickBot="1">
      <c r="A33" s="53"/>
      <c r="B33" s="52"/>
      <c r="C33" s="52"/>
      <c r="D33" s="52"/>
      <c r="E33" s="52"/>
      <c r="F33" s="52"/>
      <c r="G33" s="52"/>
      <c r="H33" s="52"/>
      <c r="I33" s="52"/>
      <c r="J33" s="99"/>
      <c r="K33" s="211" t="s">
        <v>42</v>
      </c>
      <c r="L33" s="212"/>
      <c r="M33" s="213"/>
      <c r="N33" s="214">
        <v>0.09</v>
      </c>
      <c r="O33" s="215"/>
      <c r="P33" s="216">
        <f>N30</f>
        <v>5186.7</v>
      </c>
      <c r="Q33" s="217"/>
    </row>
    <row r="34" spans="1:17" ht="21.75" customHeight="1" thickBot="1">
      <c r="A34" s="53"/>
      <c r="B34" s="52"/>
      <c r="C34" s="52"/>
      <c r="D34" s="52"/>
      <c r="E34" s="52"/>
      <c r="F34" s="52"/>
      <c r="G34" s="52"/>
      <c r="H34" s="52"/>
      <c r="I34" s="52"/>
      <c r="J34" s="99"/>
      <c r="K34" s="201" t="s">
        <v>43</v>
      </c>
      <c r="L34" s="202"/>
      <c r="M34" s="203"/>
      <c r="N34" s="189" t="s">
        <v>40</v>
      </c>
      <c r="O34" s="191"/>
      <c r="P34" s="204">
        <f>P30</f>
        <v>0</v>
      </c>
      <c r="Q34" s="205"/>
    </row>
    <row r="35" spans="1:17" ht="21.75" customHeight="1" thickBot="1">
      <c r="A35" s="53"/>
      <c r="B35" s="52"/>
      <c r="C35" s="52"/>
      <c r="D35" s="52"/>
      <c r="E35" s="52"/>
      <c r="F35" s="52"/>
      <c r="G35" s="52"/>
      <c r="H35" s="52"/>
      <c r="I35" s="52"/>
      <c r="J35" s="99"/>
      <c r="K35" s="189" t="s">
        <v>44</v>
      </c>
      <c r="L35" s="190"/>
      <c r="M35" s="191"/>
      <c r="N35" s="189" t="s">
        <v>40</v>
      </c>
      <c r="O35" s="191"/>
      <c r="P35" s="204">
        <f>P32+P33+P34</f>
        <v>10373.4</v>
      </c>
      <c r="Q35" s="205"/>
    </row>
    <row r="36" spans="1:17" ht="21.75" customHeight="1" thickBot="1">
      <c r="A36" s="53"/>
      <c r="B36" s="52"/>
      <c r="C36" s="52"/>
      <c r="D36" s="52"/>
      <c r="E36" s="52"/>
      <c r="F36" s="52"/>
      <c r="G36" s="52"/>
      <c r="H36" s="52"/>
      <c r="I36" s="52"/>
      <c r="J36" s="99"/>
      <c r="K36" s="189" t="s">
        <v>45</v>
      </c>
      <c r="L36" s="190"/>
      <c r="M36" s="191"/>
      <c r="N36" s="192" t="s">
        <v>40</v>
      </c>
      <c r="O36" s="193"/>
      <c r="P36" s="194">
        <f>P31+P35</f>
        <v>68003.399999999994</v>
      </c>
      <c r="Q36" s="195"/>
    </row>
    <row r="37" spans="1:17" ht="21.75" customHeight="1" thickBot="1">
      <c r="A37" s="53"/>
      <c r="B37" s="52"/>
      <c r="C37" s="52"/>
      <c r="D37" s="52"/>
      <c r="E37" s="52"/>
      <c r="F37" s="52"/>
      <c r="G37" s="52"/>
      <c r="H37" s="52"/>
      <c r="I37" s="52"/>
      <c r="J37" s="99"/>
      <c r="K37" s="196" t="s">
        <v>46</v>
      </c>
      <c r="L37" s="197"/>
      <c r="M37" s="198"/>
      <c r="N37" s="189" t="s">
        <v>40</v>
      </c>
      <c r="O37" s="191"/>
      <c r="P37" s="199" t="s">
        <v>47</v>
      </c>
      <c r="Q37" s="200"/>
    </row>
    <row r="38" spans="1:17" ht="16.5" thickBot="1">
      <c r="A38" s="174" t="s">
        <v>48</v>
      </c>
      <c r="B38" s="175"/>
      <c r="C38" s="175"/>
      <c r="D38" s="175"/>
      <c r="E38" s="175"/>
      <c r="F38" s="175"/>
      <c r="G38" s="176" t="s">
        <v>49</v>
      </c>
      <c r="H38" s="177"/>
      <c r="I38" s="177"/>
      <c r="J38" s="177"/>
      <c r="K38" s="178"/>
      <c r="L38" s="54"/>
      <c r="M38" s="55"/>
      <c r="N38" s="56"/>
      <c r="O38" s="55"/>
      <c r="P38" s="57"/>
      <c r="Q38" s="29"/>
    </row>
    <row r="39" spans="1:17" ht="15.75">
      <c r="A39" s="58" t="s">
        <v>50</v>
      </c>
      <c r="B39" s="59"/>
      <c r="C39" s="60" t="s">
        <v>51</v>
      </c>
      <c r="D39" s="61"/>
      <c r="E39" s="61"/>
      <c r="F39" s="55"/>
      <c r="G39" s="62"/>
      <c r="H39" s="177" t="s">
        <v>52</v>
      </c>
      <c r="I39" s="177"/>
      <c r="J39" s="181" t="s">
        <v>53</v>
      </c>
      <c r="K39" s="182"/>
      <c r="L39" s="182"/>
      <c r="M39" s="182"/>
      <c r="N39" s="182"/>
      <c r="O39" s="182"/>
      <c r="P39" s="182"/>
      <c r="Q39" s="63"/>
    </row>
    <row r="40" spans="1:17" ht="16.5" thickBot="1">
      <c r="A40" s="64" t="s">
        <v>54</v>
      </c>
      <c r="B40" s="65"/>
      <c r="C40" s="66" t="s">
        <v>55</v>
      </c>
      <c r="D40" s="67" t="s">
        <v>56</v>
      </c>
      <c r="E40" s="67"/>
      <c r="F40" s="68"/>
      <c r="G40" s="69"/>
      <c r="H40" s="179"/>
      <c r="I40" s="179"/>
      <c r="J40" s="183" t="s">
        <v>57</v>
      </c>
      <c r="K40" s="184"/>
      <c r="L40" s="184"/>
      <c r="M40" s="184"/>
      <c r="N40" s="184"/>
      <c r="O40" s="184"/>
      <c r="P40" s="184"/>
      <c r="Q40" s="29"/>
    </row>
    <row r="41" spans="1:17" ht="18">
      <c r="A41" s="70" t="s">
        <v>58</v>
      </c>
      <c r="B41" s="59"/>
      <c r="C41" s="60"/>
      <c r="D41" s="61"/>
      <c r="E41" s="61"/>
      <c r="F41" s="55"/>
      <c r="G41" s="62"/>
      <c r="H41" s="179"/>
      <c r="I41" s="179"/>
      <c r="J41" s="185"/>
      <c r="K41" s="186"/>
      <c r="L41" s="186"/>
      <c r="M41" s="186"/>
      <c r="N41" s="186"/>
      <c r="O41" s="186"/>
      <c r="P41" s="186"/>
      <c r="Q41" s="29"/>
    </row>
    <row r="42" spans="1:17" ht="18">
      <c r="A42" s="71" t="s">
        <v>59</v>
      </c>
      <c r="B42" s="52"/>
      <c r="C42" s="72"/>
      <c r="D42" s="73"/>
      <c r="E42" s="73"/>
      <c r="F42" s="74"/>
      <c r="G42" s="75"/>
      <c r="H42" s="179"/>
      <c r="I42" s="179"/>
      <c r="J42" s="183"/>
      <c r="K42" s="184"/>
      <c r="L42" s="184"/>
      <c r="M42" s="184"/>
      <c r="N42" s="184"/>
      <c r="O42" s="184"/>
      <c r="P42" s="184"/>
      <c r="Q42" s="29"/>
    </row>
    <row r="43" spans="1:17" ht="18">
      <c r="A43" s="71" t="s">
        <v>60</v>
      </c>
      <c r="B43" s="52"/>
      <c r="C43" s="72"/>
      <c r="D43" s="73"/>
      <c r="E43" s="73"/>
      <c r="F43" s="74"/>
      <c r="G43" s="75"/>
      <c r="H43" s="179"/>
      <c r="I43" s="179"/>
      <c r="J43" s="76"/>
      <c r="K43" s="72"/>
      <c r="L43" s="77"/>
      <c r="M43" s="72"/>
      <c r="N43" s="77"/>
      <c r="O43" s="72"/>
      <c r="P43" s="72"/>
      <c r="Q43" s="29"/>
    </row>
    <row r="44" spans="1:17" ht="18.75" thickBot="1">
      <c r="A44" s="78" t="s">
        <v>61</v>
      </c>
      <c r="B44" s="65"/>
      <c r="C44" s="66"/>
      <c r="D44" s="67"/>
      <c r="E44" s="67"/>
      <c r="F44" s="68"/>
      <c r="G44" s="69"/>
      <c r="H44" s="179"/>
      <c r="I44" s="179"/>
      <c r="J44" s="76"/>
      <c r="K44" s="72"/>
      <c r="L44" s="77"/>
      <c r="M44" s="72"/>
      <c r="N44" s="77"/>
      <c r="O44" s="72"/>
      <c r="P44" s="72"/>
      <c r="Q44" s="29"/>
    </row>
    <row r="45" spans="1:17" ht="15.75">
      <c r="A45" s="187" t="s">
        <v>62</v>
      </c>
      <c r="B45" s="188"/>
      <c r="C45" s="188"/>
      <c r="D45" s="188"/>
      <c r="E45" s="188"/>
      <c r="F45" s="79"/>
      <c r="G45" s="75"/>
      <c r="H45" s="179"/>
      <c r="I45" s="179"/>
      <c r="J45" s="76"/>
      <c r="K45" s="72"/>
      <c r="L45" s="77"/>
      <c r="M45" s="72"/>
      <c r="N45" s="77"/>
      <c r="O45" s="72"/>
      <c r="P45" s="72"/>
      <c r="Q45" s="29"/>
    </row>
    <row r="46" spans="1:17" ht="15.75">
      <c r="A46" s="164" t="s">
        <v>63</v>
      </c>
      <c r="B46" s="165"/>
      <c r="C46" s="165"/>
      <c r="D46" s="165"/>
      <c r="E46" s="165"/>
      <c r="F46" s="165"/>
      <c r="G46" s="166"/>
      <c r="H46" s="179"/>
      <c r="I46" s="179"/>
      <c r="J46" s="80"/>
      <c r="K46" s="73"/>
      <c r="L46" s="81"/>
      <c r="M46" s="73"/>
      <c r="N46" s="81"/>
      <c r="O46" s="73"/>
      <c r="P46" s="73"/>
      <c r="Q46" s="29"/>
    </row>
    <row r="47" spans="1:17" ht="15.75">
      <c r="A47" s="164" t="s">
        <v>64</v>
      </c>
      <c r="B47" s="165"/>
      <c r="C47" s="165"/>
      <c r="D47" s="165"/>
      <c r="E47" s="165"/>
      <c r="F47" s="165"/>
      <c r="G47" s="166"/>
      <c r="H47" s="179"/>
      <c r="I47" s="179"/>
      <c r="J47" s="80"/>
      <c r="K47" s="73"/>
      <c r="L47" s="81"/>
      <c r="M47" s="73"/>
      <c r="N47" s="81"/>
      <c r="O47" s="73"/>
      <c r="P47" s="73"/>
      <c r="Q47" s="29"/>
    </row>
    <row r="48" spans="1:17" ht="15.75">
      <c r="A48" s="164" t="s">
        <v>65</v>
      </c>
      <c r="B48" s="165"/>
      <c r="C48" s="165"/>
      <c r="D48" s="165"/>
      <c r="E48" s="165"/>
      <c r="F48" s="165"/>
      <c r="G48" s="166"/>
      <c r="H48" s="179"/>
      <c r="I48" s="179"/>
      <c r="J48" s="80"/>
      <c r="K48" s="73"/>
      <c r="L48" s="81"/>
      <c r="M48" s="73"/>
      <c r="N48" s="81"/>
      <c r="O48" s="73"/>
      <c r="P48" s="73"/>
      <c r="Q48" s="29"/>
    </row>
    <row r="49" spans="1:17" ht="16.5" thickBot="1">
      <c r="A49" s="167" t="s">
        <v>66</v>
      </c>
      <c r="B49" s="168"/>
      <c r="C49" s="168"/>
      <c r="D49" s="168"/>
      <c r="E49" s="168"/>
      <c r="F49" s="168"/>
      <c r="G49" s="169"/>
      <c r="H49" s="180"/>
      <c r="I49" s="180"/>
      <c r="J49" s="170" t="s">
        <v>67</v>
      </c>
      <c r="K49" s="171"/>
      <c r="L49" s="171"/>
      <c r="M49" s="171"/>
      <c r="N49" s="171"/>
      <c r="O49" s="171"/>
      <c r="P49" s="171"/>
      <c r="Q49" s="30"/>
    </row>
  </sheetData>
  <mergeCells count="62">
    <mergeCell ref="I20:L20"/>
    <mergeCell ref="A14:E14"/>
    <mergeCell ref="A15:E15"/>
    <mergeCell ref="A17:E17"/>
    <mergeCell ref="A19:H19"/>
    <mergeCell ref="I19:P19"/>
    <mergeCell ref="Q25:Q26"/>
    <mergeCell ref="A21:H21"/>
    <mergeCell ref="I21:P21"/>
    <mergeCell ref="A25:A26"/>
    <mergeCell ref="B25:C26"/>
    <mergeCell ref="D25:D26"/>
    <mergeCell ref="E25:E26"/>
    <mergeCell ref="F25:F26"/>
    <mergeCell ref="G25:G26"/>
    <mergeCell ref="H25:H26"/>
    <mergeCell ref="I25:I26"/>
    <mergeCell ref="J25:J26"/>
    <mergeCell ref="K25:L25"/>
    <mergeCell ref="M25:N25"/>
    <mergeCell ref="O25:P25"/>
    <mergeCell ref="B27:C27"/>
    <mergeCell ref="B28:C28"/>
    <mergeCell ref="B29:C29"/>
    <mergeCell ref="A30:C30"/>
    <mergeCell ref="K31:M31"/>
    <mergeCell ref="A31:J32"/>
    <mergeCell ref="P31:Q31"/>
    <mergeCell ref="K32:M32"/>
    <mergeCell ref="N32:O32"/>
    <mergeCell ref="P32:Q32"/>
    <mergeCell ref="K33:M33"/>
    <mergeCell ref="N33:O33"/>
    <mergeCell ref="P33:Q33"/>
    <mergeCell ref="N31:O31"/>
    <mergeCell ref="K34:M34"/>
    <mergeCell ref="N34:O34"/>
    <mergeCell ref="P34:Q34"/>
    <mergeCell ref="K35:M35"/>
    <mergeCell ref="N35:O35"/>
    <mergeCell ref="P35:Q35"/>
    <mergeCell ref="N36:O36"/>
    <mergeCell ref="P36:Q36"/>
    <mergeCell ref="K37:M37"/>
    <mergeCell ref="N37:O37"/>
    <mergeCell ref="P37:Q37"/>
    <mergeCell ref="A48:G48"/>
    <mergeCell ref="A49:G49"/>
    <mergeCell ref="J49:P49"/>
    <mergeCell ref="A1:Q11"/>
    <mergeCell ref="A13:Q13"/>
    <mergeCell ref="A38:F38"/>
    <mergeCell ref="G38:K38"/>
    <mergeCell ref="H39:I49"/>
    <mergeCell ref="J39:P39"/>
    <mergeCell ref="J40:P40"/>
    <mergeCell ref="J41:P41"/>
    <mergeCell ref="J42:P42"/>
    <mergeCell ref="A45:E45"/>
    <mergeCell ref="A46:G46"/>
    <mergeCell ref="A47:G47"/>
    <mergeCell ref="K36:M36"/>
  </mergeCells>
  <pageMargins left="0.7" right="0.7" top="0.75" bottom="0.75" header="0.3" footer="0.3"/>
  <pageSetup paperSize="9" scale="4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MEASURMENT 2</vt:lpstr>
      <vt:lpstr>BILL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nitinb</dc:creator>
  <cp:lastModifiedBy>B TECH ENGINEERING</cp:lastModifiedBy>
  <cp:lastPrinted>2020-01-21T17:22:13Z</cp:lastPrinted>
  <dcterms:created xsi:type="dcterms:W3CDTF">2013-08-15T18:21:10Z</dcterms:created>
  <dcterms:modified xsi:type="dcterms:W3CDTF">2020-07-07T14:39:56Z</dcterms:modified>
</cp:coreProperties>
</file>