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2018_ess\asset\excel-templates-lembur\"/>
    </mc:Choice>
  </mc:AlternateContent>
  <xr:revisionPtr revIDLastSave="0" documentId="13_ncr:1_{80F3AEC7-6238-4E9D-8053-EE822F2608CD}" xr6:coauthVersionLast="47" xr6:coauthVersionMax="47" xr10:uidLastSave="{00000000-0000-0000-0000-000000000000}"/>
  <bookViews>
    <workbookView xWindow="20370" yWindow="-120" windowWidth="29040" windowHeight="15840" tabRatio="920" firstSheet="1" activeTab="1" xr2:uid="{00000000-000D-0000-FFFF-FFFF00000000}"/>
  </bookViews>
  <sheets>
    <sheet name="Form Efisiensi" sheetId="73" state="hidden" r:id="rId1"/>
    <sheet name="DAFTAR PENGAJUAN LEMBUR" sheetId="40" r:id="rId2"/>
    <sheet name="FULL BBM" sheetId="36" state="hidden" r:id="rId3"/>
    <sheet name="NILAI" sheetId="28" state="hidden" r:id="rId4"/>
  </sheets>
  <definedNames>
    <definedName name="_xlnm.Print_Area" localSheetId="1">'DAFTAR PENGAJUAN LEMBUR'!$A$1:$J$10</definedName>
    <definedName name="_xlnm.Print_Area" localSheetId="0">'Form Efisiensi'!$A$1:$P$41</definedName>
    <definedName name="_xlnm.Print_Titles" localSheetId="0">'Form Efisiensi'!$1:$8</definedName>
    <definedName name="_xlnm.Print_Titles" localSheetId="2">'FULL BBM'!$1:$8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1" i="73" l="1"/>
  <c r="H41" i="73"/>
  <c r="M41" i="73"/>
  <c r="I41" i="73"/>
  <c r="N46" i="73" s="1"/>
  <c r="N41" i="73" l="1"/>
  <c r="N47" i="73" s="1"/>
  <c r="N48" i="73" s="1"/>
  <c r="N49" i="73" s="1"/>
  <c r="N50" i="73" s="1"/>
  <c r="D19" i="28" l="1"/>
  <c r="E19" i="28"/>
  <c r="L37" i="36" l="1"/>
  <c r="N36" i="36"/>
  <c r="N35" i="36"/>
  <c r="N34" i="36"/>
  <c r="N33" i="36"/>
  <c r="N32" i="36"/>
  <c r="N31" i="36"/>
  <c r="H37" i="36"/>
  <c r="M28" i="36"/>
  <c r="I28" i="36"/>
  <c r="N27" i="36"/>
  <c r="N26" i="36"/>
  <c r="N25" i="36"/>
  <c r="N24" i="36"/>
  <c r="N23" i="36"/>
  <c r="N22" i="36"/>
  <c r="N21" i="36"/>
  <c r="N20" i="36"/>
  <c r="M19" i="36"/>
  <c r="I19" i="36"/>
  <c r="M18" i="36"/>
  <c r="I18" i="36"/>
  <c r="N17" i="36"/>
  <c r="M16" i="36"/>
  <c r="I16" i="36"/>
  <c r="M15" i="36"/>
  <c r="I15" i="36"/>
  <c r="M14" i="36"/>
  <c r="I14" i="36"/>
  <c r="N13" i="36"/>
  <c r="M12" i="36"/>
  <c r="I12" i="36"/>
  <c r="N11" i="36"/>
  <c r="N10" i="36"/>
  <c r="M9" i="36"/>
  <c r="I9" i="36"/>
  <c r="N19" i="36" l="1"/>
  <c r="N18" i="36"/>
  <c r="N9" i="36"/>
  <c r="N15" i="36"/>
  <c r="N14" i="36"/>
  <c r="N16" i="36"/>
  <c r="N28" i="36"/>
  <c r="N12" i="36"/>
  <c r="M37" i="36"/>
  <c r="N37" i="36" l="1"/>
  <c r="N43" i="36" s="1"/>
  <c r="I37" i="36"/>
  <c r="N42" i="36" s="1"/>
  <c r="N44" i="36" s="1"/>
  <c r="N45" i="36" s="1"/>
  <c r="N46" i="36" s="1"/>
  <c r="D28" i="28" l="1"/>
  <c r="E28" i="28"/>
  <c r="D29" i="28"/>
  <c r="E29" i="28"/>
  <c r="E15" i="28" l="1"/>
  <c r="D15" i="28" l="1"/>
  <c r="D9" i="28" l="1"/>
  <c r="E9" i="28"/>
  <c r="E12" i="28" l="1"/>
  <c r="D12" i="28" l="1"/>
  <c r="D17" i="28" l="1"/>
  <c r="E17" i="28"/>
  <c r="D7" i="28"/>
  <c r="E7" i="28"/>
  <c r="E16" i="28" l="1"/>
  <c r="E13" i="28"/>
  <c r="D23" i="28"/>
  <c r="D16" i="28"/>
  <c r="E23" i="28"/>
  <c r="D8" i="28"/>
  <c r="E8" i="28"/>
  <c r="D25" i="28"/>
  <c r="E25" i="28"/>
  <c r="D5" i="28"/>
  <c r="E5" i="28"/>
  <c r="E27" i="28"/>
  <c r="D27" i="28"/>
  <c r="D18" i="28"/>
  <c r="E18" i="28"/>
  <c r="D24" i="28"/>
  <c r="E24" i="28"/>
  <c r="E21" i="28"/>
  <c r="D21" i="28"/>
  <c r="D6" i="28"/>
  <c r="E6" i="28"/>
  <c r="E26" i="28"/>
  <c r="D26" i="28"/>
  <c r="D20" i="28"/>
  <c r="E20" i="28"/>
  <c r="D11" i="28"/>
  <c r="E11" i="28"/>
  <c r="E22" i="28"/>
  <c r="D22" i="28"/>
  <c r="E14" i="28"/>
  <c r="D14" i="28"/>
  <c r="D13" i="28"/>
</calcChain>
</file>

<file path=xl/sharedStrings.xml><?xml version="1.0" encoding="utf-8"?>
<sst xmlns="http://schemas.openxmlformats.org/spreadsheetml/2006/main" count="157" uniqueCount="87">
  <si>
    <t>Pertamina Dex</t>
  </si>
  <si>
    <t>Pertamax Turbo</t>
  </si>
  <si>
    <t>:</t>
  </si>
  <si>
    <t>Dexlite</t>
  </si>
  <si>
    <t>Pertamax</t>
  </si>
  <si>
    <t>Rp. 7.650/ liter</t>
  </si>
  <si>
    <t>Pertalita</t>
  </si>
  <si>
    <t>TOTAL</t>
  </si>
  <si>
    <t>RUPIAH</t>
  </si>
  <si>
    <t>LITER</t>
  </si>
  <si>
    <t>TANDA TERIMA SISA</t>
  </si>
  <si>
    <t>SISA BIAYA BBM</t>
  </si>
  <si>
    <t>REALISASI BBM</t>
  </si>
  <si>
    <t>TANDA TERIMA</t>
  </si>
  <si>
    <t>PEMBERIAN BBM</t>
  </si>
  <si>
    <t>TUJUAN</t>
  </si>
  <si>
    <t>TGL</t>
  </si>
  <si>
    <t>JENIS BBM</t>
  </si>
  <si>
    <t>UNTORO</t>
  </si>
  <si>
    <t>FEBRUARI  2019</t>
  </si>
  <si>
    <t>TANDA TERIMA UANG BBM PENGEMUDI ANGKUTAN JAKARTA</t>
  </si>
  <si>
    <t>Rp. 10.200/ liter</t>
  </si>
  <si>
    <t>PENGEMUDI</t>
  </si>
  <si>
    <t>NP</t>
  </si>
  <si>
    <t>JENIS KENDARAAN / NOPOL</t>
  </si>
  <si>
    <t>PEMBERI</t>
  </si>
  <si>
    <t>PENERIMA</t>
  </si>
  <si>
    <t>: Rp. 11.200/ liter</t>
  </si>
  <si>
    <t>: Rp. 11.700/ liter</t>
  </si>
  <si>
    <t>: Rp.   9.850/ liter</t>
  </si>
  <si>
    <t>PARNO</t>
  </si>
  <si>
    <t>SUTRISNO</t>
  </si>
  <si>
    <t>BUNTORO</t>
  </si>
  <si>
    <t>KARAWANG</t>
  </si>
  <si>
    <t>A KARIM</t>
  </si>
  <si>
    <t>RAKHMAN T</t>
  </si>
  <si>
    <t>SAMSUDIN</t>
  </si>
  <si>
    <t>DEXLITE</t>
  </si>
  <si>
    <t>A SAPTONO</t>
  </si>
  <si>
    <t>TRIYONO</t>
  </si>
  <si>
    <t>TUTUNG G</t>
  </si>
  <si>
    <t>URIP W</t>
  </si>
  <si>
    <t>AGUS R</t>
  </si>
  <si>
    <t>FERRY H</t>
  </si>
  <si>
    <t>JONI A</t>
  </si>
  <si>
    <t>Terima Uang</t>
  </si>
  <si>
    <t>sisa</t>
  </si>
  <si>
    <t>efisiensi</t>
  </si>
  <si>
    <t>nilai</t>
  </si>
  <si>
    <t>Jumlah</t>
  </si>
  <si>
    <t>NO</t>
  </si>
  <si>
    <t>SIM</t>
  </si>
  <si>
    <t>KETERANGAN</t>
  </si>
  <si>
    <t>A</t>
  </si>
  <si>
    <t>HARI BINTORO</t>
  </si>
  <si>
    <t>B1</t>
  </si>
  <si>
    <t>ANDRI B</t>
  </si>
  <si>
    <t>S SUTIMAN</t>
  </si>
  <si>
    <t>A RIJAL</t>
  </si>
  <si>
    <t>ALDI J</t>
  </si>
  <si>
    <t>YOSIKA AGOES</t>
  </si>
  <si>
    <t xml:space="preserve">NILAI </t>
  </si>
  <si>
    <t>DAFTAR NILAI EFESIENSI BBM DRIVER ANGKUTAN JAKARTA</t>
  </si>
  <si>
    <t xml:space="preserve">EFESIENSI    </t>
  </si>
  <si>
    <t>* Data s/d 12 Feb 2019</t>
  </si>
  <si>
    <t>HARYADI</t>
  </si>
  <si>
    <t>B 2542 PFM</t>
  </si>
  <si>
    <t>BENI</t>
  </si>
  <si>
    <t>FAJAR</t>
  </si>
  <si>
    <t xml:space="preserve"> PENAMBAHAN FULL BBM</t>
  </si>
  <si>
    <t>TANDA TERIMA (PARAF)</t>
  </si>
  <si>
    <t>TANDA TERIMA SISA (PARAF)</t>
  </si>
  <si>
    <t>ASEP NURYANA</t>
  </si>
  <si>
    <t>Pertalite</t>
  </si>
  <si>
    <t>BULAN JUNI 2019</t>
  </si>
  <si>
    <t>DAFTAR PENGAJUAN LEMBUR</t>
  </si>
  <si>
    <t>SEMUA UNIT</t>
  </si>
  <si>
    <t>PERIODE</t>
  </si>
  <si>
    <t>NAMA</t>
  </si>
  <si>
    <t>STATUS</t>
  </si>
  <si>
    <t>INPUT MULAI</t>
  </si>
  <si>
    <t>INPUT SELESAI</t>
  </si>
  <si>
    <t>LEMBUR DIAKUI</t>
  </si>
  <si>
    <t>ALASAN</t>
  </si>
  <si>
    <t>TERTANGGAL</t>
  </si>
  <si>
    <t>NO. POKOK</t>
  </si>
  <si>
    <t>TOTAL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</si>
</sst>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sz val="11"/>
      <color rgb="FF3A3A3A"/>
      <name val="Courier New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9" fillId="0" borderId="0"/>
    <xf numFmtId="0" fontId="10" fillId="0" borderId="0"/>
  </cellStyleXfs>
  <cellXfs count="1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/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1" fillId="2" borderId="6" xfId="0" applyFont="1" applyFill="1" applyBorder="1"/>
    <xf numFmtId="15" fontId="2" fillId="2" borderId="6" xfId="0" applyNumberFormat="1" applyFont="1" applyFill="1" applyBorder="1" applyAlignment="1">
      <alignment horizontal="center" vertical="center"/>
    </xf>
    <xf numFmtId="15" fontId="2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15" fontId="2" fillId="3" borderId="6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1" fillId="2" borderId="4" xfId="0" applyFont="1" applyFill="1" applyBorder="1"/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164" fontId="1" fillId="0" borderId="6" xfId="1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8" fillId="0" borderId="0" xfId="0" applyNumberFormat="1" applyFont="1" applyAlignment="1">
      <alignment horizontal="right" vertical="center"/>
    </xf>
    <xf numFmtId="10" fontId="8" fillId="0" borderId="0" xfId="0" applyNumberFormat="1" applyFont="1" applyAlignment="1">
      <alignment horizontal="right" vertical="center"/>
    </xf>
    <xf numFmtId="2" fontId="8" fillId="0" borderId="0" xfId="0" applyNumberFormat="1" applyFont="1" applyAlignment="1">
      <alignment horizontal="right" vertical="center"/>
    </xf>
    <xf numFmtId="2" fontId="2" fillId="0" borderId="0" xfId="0" applyNumberFormat="1" applyFont="1"/>
    <xf numFmtId="3" fontId="1" fillId="2" borderId="6" xfId="0" applyNumberFormat="1" applyFont="1" applyFill="1" applyBorder="1" applyAlignment="1">
      <alignment vertical="center"/>
    </xf>
    <xf numFmtId="0" fontId="11" fillId="0" borderId="13" xfId="3" applyFont="1" applyBorder="1" applyAlignment="1">
      <alignment horizontal="left" vertical="center" indent="1"/>
    </xf>
    <xf numFmtId="0" fontId="8" fillId="0" borderId="0" xfId="2" applyFont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8" fillId="0" borderId="7" xfId="2" applyFont="1" applyBorder="1" applyAlignment="1">
      <alignment horizontal="center" vertical="center" wrapText="1"/>
    </xf>
    <xf numFmtId="0" fontId="8" fillId="0" borderId="10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2" fontId="8" fillId="0" borderId="13" xfId="2" applyNumberFormat="1" applyFont="1" applyBorder="1" applyAlignment="1">
      <alignment horizontal="center" vertical="center"/>
    </xf>
    <xf numFmtId="10" fontId="8" fillId="0" borderId="13" xfId="2" applyNumberFormat="1" applyFont="1" applyBorder="1" applyAlignment="1">
      <alignment horizontal="right" vertical="center"/>
    </xf>
    <xf numFmtId="0" fontId="8" fillId="0" borderId="15" xfId="2" applyFont="1" applyBorder="1" applyAlignment="1">
      <alignment horizontal="center" vertical="center"/>
    </xf>
    <xf numFmtId="0" fontId="8" fillId="0" borderId="15" xfId="2" applyFont="1" applyBorder="1" applyAlignment="1">
      <alignment horizontal="left" vertical="center" indent="1"/>
    </xf>
    <xf numFmtId="2" fontId="8" fillId="0" borderId="15" xfId="2" applyNumberFormat="1" applyFont="1" applyBorder="1" applyAlignment="1">
      <alignment horizontal="center" vertical="center"/>
    </xf>
    <xf numFmtId="0" fontId="8" fillId="0" borderId="13" xfId="2" applyFont="1" applyBorder="1" applyAlignment="1">
      <alignment horizontal="left" vertical="center" indent="1"/>
    </xf>
    <xf numFmtId="0" fontId="8" fillId="0" borderId="11" xfId="2" applyFont="1" applyBorder="1" applyAlignment="1">
      <alignment horizontal="center" vertical="center"/>
    </xf>
    <xf numFmtId="0" fontId="8" fillId="0" borderId="11" xfId="2" applyFont="1" applyBorder="1" applyAlignment="1">
      <alignment horizontal="left" vertical="center" indent="1"/>
    </xf>
    <xf numFmtId="0" fontId="8" fillId="0" borderId="0" xfId="2" applyFont="1" applyAlignment="1">
      <alignment horizontal="left" vertical="center"/>
    </xf>
    <xf numFmtId="0" fontId="12" fillId="0" borderId="0" xfId="0" applyFont="1"/>
    <xf numFmtId="0" fontId="13" fillId="0" borderId="0" xfId="0" applyFont="1"/>
    <xf numFmtId="164" fontId="1" fillId="2" borderId="6" xfId="0" applyNumberFormat="1" applyFont="1" applyFill="1" applyBorder="1" applyAlignment="1">
      <alignment vertical="center"/>
    </xf>
    <xf numFmtId="164" fontId="12" fillId="0" borderId="6" xfId="1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6" xfId="0" applyFont="1" applyFill="1" applyBorder="1"/>
    <xf numFmtId="0" fontId="8" fillId="0" borderId="14" xfId="2" applyFont="1" applyBorder="1" applyAlignment="1">
      <alignment horizontal="left" vertical="center" indent="1"/>
    </xf>
    <xf numFmtId="0" fontId="8" fillId="0" borderId="14" xfId="2" applyFont="1" applyBorder="1" applyAlignment="1">
      <alignment horizontal="center" vertical="center"/>
    </xf>
    <xf numFmtId="2" fontId="8" fillId="0" borderId="14" xfId="2" applyNumberFormat="1" applyFont="1" applyBorder="1" applyAlignment="1">
      <alignment horizontal="center" vertical="center"/>
    </xf>
    <xf numFmtId="10" fontId="8" fillId="0" borderId="14" xfId="2" applyNumberFormat="1" applyFont="1" applyBorder="1" applyAlignment="1">
      <alignment horizontal="right" vertical="center"/>
    </xf>
    <xf numFmtId="4" fontId="1" fillId="0" borderId="0" xfId="0" applyNumberFormat="1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164" fontId="10" fillId="0" borderId="6" xfId="1" applyNumberFormat="1" applyFont="1" applyBorder="1" applyAlignment="1">
      <alignment horizontal="center" vertical="center"/>
    </xf>
    <xf numFmtId="2" fontId="10" fillId="2" borderId="6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2" fontId="10" fillId="2" borderId="12" xfId="0" applyNumberFormat="1" applyFont="1" applyFill="1" applyBorder="1" applyAlignment="1">
      <alignment horizontal="center" vertical="center"/>
    </xf>
    <xf numFmtId="164" fontId="10" fillId="0" borderId="12" xfId="1" applyNumberFormat="1" applyFont="1" applyBorder="1" applyAlignment="1">
      <alignment horizontal="center" vertical="center"/>
    </xf>
    <xf numFmtId="0" fontId="1" fillId="2" borderId="12" xfId="0" applyFont="1" applyFill="1" applyBorder="1"/>
    <xf numFmtId="164" fontId="1" fillId="2" borderId="5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5" fontId="2" fillId="4" borderId="6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15" fontId="2" fillId="0" borderId="1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7" xfId="0" quotePrefix="1" applyFont="1" applyBorder="1" applyAlignment="1">
      <alignment horizontal="center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center" vertical="center" wrapText="1"/>
    </xf>
    <xf numFmtId="2" fontId="15" fillId="0" borderId="7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2" xr:uid="{00000000-0005-0000-0000-000003000000}"/>
    <cellStyle name="Normal 2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view="pageBreakPreview" zoomScale="80" zoomScaleNormal="85" zoomScaleSheetLayoutView="80" workbookViewId="0">
      <selection activeCell="I10" sqref="I10"/>
    </sheetView>
  </sheetViews>
  <sheetFormatPr defaultColWidth="9.140625" defaultRowHeight="12.75" x14ac:dyDescent="0.2"/>
  <cols>
    <col min="1" max="1" width="10.5703125" style="2" bestFit="1" customWidth="1"/>
    <col min="2" max="2" width="4.140625" style="1" customWidth="1"/>
    <col min="3" max="4" width="2.42578125" style="1" customWidth="1"/>
    <col min="5" max="5" width="19.140625" style="1" customWidth="1"/>
    <col min="6" max="6" width="19.42578125" style="1" customWidth="1"/>
    <col min="7" max="7" width="17.85546875" style="1" customWidth="1"/>
    <col min="8" max="8" width="8.5703125" style="14" customWidth="1"/>
    <col min="9" max="9" width="17.5703125" style="1" customWidth="1"/>
    <col min="10" max="11" width="12.5703125" style="1" customWidth="1"/>
    <col min="12" max="12" width="8.5703125" style="14" customWidth="1"/>
    <col min="13" max="14" width="17.5703125" style="1" customWidth="1"/>
    <col min="15" max="16" width="10.5703125" style="1" customWidth="1"/>
    <col min="17" max="16384" width="9.140625" style="1"/>
  </cols>
  <sheetData>
    <row r="1" spans="1:16" ht="15.75" customHeight="1" x14ac:dyDescent="0.2">
      <c r="A1" s="81" t="s">
        <v>20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</row>
    <row r="2" spans="1:16" ht="15.75" customHeight="1" x14ac:dyDescent="0.2">
      <c r="A2" s="82" t="s">
        <v>74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</row>
    <row r="3" spans="1:16" ht="17.100000000000001" customHeight="1" x14ac:dyDescent="0.2">
      <c r="A3" s="83" t="s">
        <v>22</v>
      </c>
      <c r="B3" s="83"/>
      <c r="C3" s="83"/>
      <c r="D3" s="16" t="s">
        <v>2</v>
      </c>
      <c r="E3" s="84"/>
      <c r="F3" s="84"/>
      <c r="G3" s="84"/>
      <c r="H3" s="83"/>
      <c r="I3" s="83"/>
      <c r="J3" s="83"/>
      <c r="K3" s="83"/>
      <c r="L3" s="83"/>
      <c r="M3" s="16"/>
      <c r="N3" s="16"/>
      <c r="O3" s="16"/>
      <c r="P3" s="16"/>
    </row>
    <row r="4" spans="1:16" ht="17.100000000000001" customHeight="1" x14ac:dyDescent="0.2">
      <c r="A4" s="83" t="s">
        <v>23</v>
      </c>
      <c r="B4" s="83"/>
      <c r="C4" s="83"/>
      <c r="D4" s="16" t="s">
        <v>2</v>
      </c>
      <c r="E4" s="83"/>
      <c r="F4" s="83"/>
      <c r="G4" s="83"/>
      <c r="H4" s="83"/>
      <c r="I4" s="83"/>
      <c r="J4" s="83"/>
      <c r="K4" s="83"/>
      <c r="L4" s="83"/>
      <c r="M4" s="16"/>
      <c r="N4" s="16"/>
      <c r="O4" s="16"/>
      <c r="P4" s="16"/>
    </row>
    <row r="5" spans="1:16" ht="4.5" customHeight="1" x14ac:dyDescent="0.2"/>
    <row r="6" spans="1:16" ht="33.75" customHeight="1" x14ac:dyDescent="0.2">
      <c r="A6" s="86" t="s">
        <v>16</v>
      </c>
      <c r="B6" s="87" t="s">
        <v>15</v>
      </c>
      <c r="C6" s="87"/>
      <c r="D6" s="87"/>
      <c r="E6" s="87"/>
      <c r="F6" s="88" t="s">
        <v>24</v>
      </c>
      <c r="G6" s="90" t="s">
        <v>17</v>
      </c>
      <c r="H6" s="87" t="s">
        <v>14</v>
      </c>
      <c r="I6" s="87"/>
      <c r="J6" s="99" t="s">
        <v>70</v>
      </c>
      <c r="K6" s="100"/>
      <c r="L6" s="87" t="s">
        <v>12</v>
      </c>
      <c r="M6" s="87"/>
      <c r="N6" s="15" t="s">
        <v>11</v>
      </c>
      <c r="O6" s="92" t="s">
        <v>71</v>
      </c>
      <c r="P6" s="93"/>
    </row>
    <row r="7" spans="1:16" ht="22.5" customHeight="1" x14ac:dyDescent="0.2">
      <c r="A7" s="86"/>
      <c r="B7" s="87"/>
      <c r="C7" s="87"/>
      <c r="D7" s="87"/>
      <c r="E7" s="87"/>
      <c r="F7" s="89"/>
      <c r="G7" s="91"/>
      <c r="H7" s="15" t="s">
        <v>9</v>
      </c>
      <c r="I7" s="15" t="s">
        <v>8</v>
      </c>
      <c r="J7" s="15" t="s">
        <v>25</v>
      </c>
      <c r="K7" s="15" t="s">
        <v>26</v>
      </c>
      <c r="L7" s="15" t="s">
        <v>9</v>
      </c>
      <c r="M7" s="15" t="s">
        <v>8</v>
      </c>
      <c r="N7" s="15" t="s">
        <v>8</v>
      </c>
      <c r="O7" s="15" t="s">
        <v>25</v>
      </c>
      <c r="P7" s="15" t="s">
        <v>26</v>
      </c>
    </row>
    <row r="8" spans="1:16" ht="1.5" customHeight="1" x14ac:dyDescent="0.2">
      <c r="B8" s="94"/>
      <c r="C8" s="94"/>
      <c r="D8" s="94"/>
      <c r="E8" s="14"/>
      <c r="F8" s="14"/>
      <c r="G8" s="14"/>
    </row>
    <row r="9" spans="1:16" ht="17.100000000000001" customHeight="1" x14ac:dyDescent="0.2">
      <c r="A9" s="73">
        <v>43617</v>
      </c>
      <c r="B9" s="95"/>
      <c r="C9" s="95"/>
      <c r="D9" s="95"/>
      <c r="E9" s="95"/>
      <c r="F9" s="22"/>
      <c r="G9" s="22"/>
      <c r="H9" s="22"/>
      <c r="I9" s="63"/>
      <c r="J9" s="52"/>
      <c r="K9" s="52"/>
      <c r="L9" s="79"/>
      <c r="M9" s="63"/>
      <c r="N9" s="50"/>
      <c r="O9" s="22"/>
      <c r="P9" s="22"/>
    </row>
    <row r="10" spans="1:16" ht="17.100000000000001" customHeight="1" x14ac:dyDescent="0.2">
      <c r="A10" s="73">
        <v>43618</v>
      </c>
      <c r="B10" s="96"/>
      <c r="C10" s="97"/>
      <c r="D10" s="97"/>
      <c r="E10" s="98"/>
      <c r="F10" s="22"/>
      <c r="G10" s="22"/>
      <c r="H10" s="22"/>
      <c r="I10" s="63"/>
      <c r="J10" s="52"/>
      <c r="K10" s="52"/>
      <c r="L10" s="79"/>
      <c r="M10" s="63"/>
      <c r="N10" s="50"/>
      <c r="O10" s="22"/>
      <c r="P10" s="22"/>
    </row>
    <row r="11" spans="1:16" s="7" customFormat="1" ht="17.100000000000001" customHeight="1" x14ac:dyDescent="0.2">
      <c r="A11" s="73">
        <v>43619</v>
      </c>
      <c r="B11" s="85"/>
      <c r="C11" s="85"/>
      <c r="D11" s="85"/>
      <c r="E11" s="85"/>
      <c r="F11" s="23"/>
      <c r="G11" s="23"/>
      <c r="H11" s="23"/>
      <c r="I11" s="63"/>
      <c r="J11" s="53"/>
      <c r="K11" s="53"/>
      <c r="L11" s="77"/>
      <c r="M11" s="63"/>
      <c r="N11" s="50"/>
      <c r="O11" s="23"/>
      <c r="P11" s="23"/>
    </row>
    <row r="12" spans="1:16" s="7" customFormat="1" ht="17.100000000000001" customHeight="1" x14ac:dyDescent="0.2">
      <c r="A12" s="73">
        <v>43620</v>
      </c>
      <c r="B12" s="85"/>
      <c r="C12" s="85"/>
      <c r="D12" s="85"/>
      <c r="E12" s="85"/>
      <c r="F12" s="23"/>
      <c r="G12" s="23"/>
      <c r="H12" s="23"/>
      <c r="I12" s="63"/>
      <c r="J12" s="53"/>
      <c r="K12" s="53"/>
      <c r="L12" s="77"/>
      <c r="M12" s="63"/>
      <c r="N12" s="50"/>
      <c r="O12" s="23"/>
      <c r="P12" s="23"/>
    </row>
    <row r="13" spans="1:16" ht="17.100000000000001" customHeight="1" x14ac:dyDescent="0.2">
      <c r="A13" s="73">
        <v>43621</v>
      </c>
      <c r="B13" s="95"/>
      <c r="C13" s="95"/>
      <c r="D13" s="95"/>
      <c r="E13" s="95"/>
      <c r="F13" s="22"/>
      <c r="G13" s="22"/>
      <c r="H13" s="22"/>
      <c r="I13" s="63"/>
      <c r="J13" s="52"/>
      <c r="K13" s="52"/>
      <c r="L13" s="79"/>
      <c r="M13" s="63"/>
      <c r="N13" s="50"/>
      <c r="O13" s="22"/>
      <c r="P13" s="22"/>
    </row>
    <row r="14" spans="1:16" s="7" customFormat="1" ht="17.100000000000001" customHeight="1" x14ac:dyDescent="0.2">
      <c r="A14" s="73">
        <v>43622</v>
      </c>
      <c r="B14" s="85"/>
      <c r="C14" s="85"/>
      <c r="D14" s="85"/>
      <c r="E14" s="85"/>
      <c r="F14" s="23"/>
      <c r="G14" s="23"/>
      <c r="H14" s="23"/>
      <c r="I14" s="63"/>
      <c r="J14" s="53"/>
      <c r="K14" s="53"/>
      <c r="L14" s="77"/>
      <c r="M14" s="63"/>
      <c r="N14" s="50"/>
      <c r="O14" s="23"/>
      <c r="P14" s="23"/>
    </row>
    <row r="15" spans="1:16" s="7" customFormat="1" ht="17.100000000000001" customHeight="1" x14ac:dyDescent="0.2">
      <c r="A15" s="73">
        <v>43623</v>
      </c>
      <c r="B15" s="95"/>
      <c r="C15" s="95"/>
      <c r="D15" s="95"/>
      <c r="E15" s="95"/>
      <c r="F15" s="23"/>
      <c r="G15" s="23"/>
      <c r="H15" s="23"/>
      <c r="I15" s="63"/>
      <c r="J15" s="53"/>
      <c r="K15" s="53"/>
      <c r="L15" s="77"/>
      <c r="M15" s="63"/>
      <c r="N15" s="50"/>
      <c r="O15" s="23"/>
      <c r="P15" s="23"/>
    </row>
    <row r="16" spans="1:16" s="7" customFormat="1" ht="17.100000000000001" customHeight="1" x14ac:dyDescent="0.2">
      <c r="A16" s="73">
        <v>43624</v>
      </c>
      <c r="B16" s="95"/>
      <c r="C16" s="95"/>
      <c r="D16" s="95"/>
      <c r="E16" s="95"/>
      <c r="F16" s="23"/>
      <c r="G16" s="23"/>
      <c r="H16" s="23"/>
      <c r="I16" s="63"/>
      <c r="J16" s="53"/>
      <c r="K16" s="53"/>
      <c r="L16" s="77"/>
      <c r="M16" s="63"/>
      <c r="N16" s="50"/>
      <c r="O16" s="23"/>
      <c r="P16" s="23"/>
    </row>
    <row r="17" spans="1:16" s="7" customFormat="1" ht="17.100000000000001" customHeight="1" x14ac:dyDescent="0.2">
      <c r="A17" s="73">
        <v>43625</v>
      </c>
      <c r="B17" s="95"/>
      <c r="C17" s="95"/>
      <c r="D17" s="95"/>
      <c r="E17" s="95"/>
      <c r="F17" s="22"/>
      <c r="G17" s="22"/>
      <c r="H17" s="23"/>
      <c r="I17" s="63"/>
      <c r="J17" s="53"/>
      <c r="K17" s="53"/>
      <c r="L17" s="77"/>
      <c r="M17" s="63"/>
      <c r="N17" s="50"/>
      <c r="O17" s="23"/>
      <c r="P17" s="23"/>
    </row>
    <row r="18" spans="1:16" s="7" customFormat="1" ht="17.100000000000001" customHeight="1" x14ac:dyDescent="0.2">
      <c r="A18" s="13">
        <v>43626</v>
      </c>
      <c r="B18" s="95"/>
      <c r="C18" s="95"/>
      <c r="D18" s="95"/>
      <c r="E18" s="95"/>
      <c r="F18" s="22"/>
      <c r="G18" s="22"/>
      <c r="H18" s="23"/>
      <c r="I18" s="63"/>
      <c r="J18" s="53"/>
      <c r="K18" s="53"/>
      <c r="L18" s="77"/>
      <c r="M18" s="63"/>
      <c r="N18" s="50"/>
      <c r="O18" s="23"/>
      <c r="P18" s="23"/>
    </row>
    <row r="19" spans="1:16" s="7" customFormat="1" ht="17.100000000000001" customHeight="1" x14ac:dyDescent="0.2">
      <c r="A19" s="13">
        <v>43627</v>
      </c>
      <c r="B19" s="102"/>
      <c r="C19" s="103"/>
      <c r="D19" s="103"/>
      <c r="E19" s="104"/>
      <c r="F19" s="23"/>
      <c r="G19" s="23"/>
      <c r="H19" s="23"/>
      <c r="I19" s="63"/>
      <c r="J19" s="53"/>
      <c r="K19" s="53"/>
      <c r="L19" s="77"/>
      <c r="M19" s="63"/>
      <c r="N19" s="50"/>
      <c r="O19" s="23"/>
      <c r="P19" s="23"/>
    </row>
    <row r="20" spans="1:16" s="7" customFormat="1" ht="17.100000000000001" customHeight="1" x14ac:dyDescent="0.2">
      <c r="A20" s="13">
        <v>43628</v>
      </c>
      <c r="B20" s="95"/>
      <c r="C20" s="95"/>
      <c r="D20" s="95"/>
      <c r="E20" s="95"/>
      <c r="F20" s="22"/>
      <c r="G20" s="22"/>
      <c r="H20" s="23"/>
      <c r="I20" s="63"/>
      <c r="J20" s="54"/>
      <c r="K20" s="54"/>
      <c r="L20" s="77"/>
      <c r="M20" s="63"/>
      <c r="N20" s="50"/>
      <c r="O20" s="11"/>
      <c r="P20" s="11"/>
    </row>
    <row r="21" spans="1:16" s="7" customFormat="1" ht="17.100000000000001" customHeight="1" x14ac:dyDescent="0.2">
      <c r="A21" s="13">
        <v>43629</v>
      </c>
      <c r="B21" s="101"/>
      <c r="C21" s="101"/>
      <c r="D21" s="101"/>
      <c r="E21" s="101"/>
      <c r="F21" s="17"/>
      <c r="G21" s="17"/>
      <c r="H21" s="17"/>
      <c r="I21" s="63"/>
      <c r="J21" s="11"/>
      <c r="K21" s="11"/>
      <c r="L21" s="77"/>
      <c r="M21" s="63"/>
      <c r="N21" s="50"/>
      <c r="O21" s="11"/>
      <c r="P21" s="11"/>
    </row>
    <row r="22" spans="1:16" s="7" customFormat="1" ht="17.100000000000001" customHeight="1" x14ac:dyDescent="0.2">
      <c r="A22" s="13">
        <v>43630</v>
      </c>
      <c r="B22" s="101"/>
      <c r="C22" s="101"/>
      <c r="D22" s="101"/>
      <c r="E22" s="101"/>
      <c r="F22" s="17"/>
      <c r="G22" s="17"/>
      <c r="H22" s="17"/>
      <c r="I22" s="63"/>
      <c r="J22" s="11"/>
      <c r="K22" s="11"/>
      <c r="L22" s="78"/>
      <c r="M22" s="63"/>
      <c r="N22" s="50"/>
      <c r="O22" s="11"/>
      <c r="P22" s="11"/>
    </row>
    <row r="23" spans="1:16" s="7" customFormat="1" ht="17.100000000000001" customHeight="1" x14ac:dyDescent="0.2">
      <c r="A23" s="73">
        <v>43631</v>
      </c>
      <c r="B23" s="101"/>
      <c r="C23" s="101"/>
      <c r="D23" s="101"/>
      <c r="E23" s="101"/>
      <c r="F23" s="17"/>
      <c r="G23" s="17"/>
      <c r="H23" s="17"/>
      <c r="I23" s="63"/>
      <c r="J23" s="11"/>
      <c r="K23" s="11"/>
      <c r="L23" s="78"/>
      <c r="M23" s="63"/>
      <c r="N23" s="50"/>
      <c r="O23" s="11"/>
      <c r="P23" s="11"/>
    </row>
    <row r="24" spans="1:16" s="7" customFormat="1" ht="17.100000000000001" customHeight="1" x14ac:dyDescent="0.2">
      <c r="A24" s="73">
        <v>43632</v>
      </c>
      <c r="B24" s="101"/>
      <c r="C24" s="101"/>
      <c r="D24" s="101"/>
      <c r="E24" s="101"/>
      <c r="F24" s="17"/>
      <c r="G24" s="17"/>
      <c r="H24" s="17"/>
      <c r="I24" s="63"/>
      <c r="J24" s="11"/>
      <c r="K24" s="11"/>
      <c r="L24" s="78"/>
      <c r="M24" s="63"/>
      <c r="N24" s="50"/>
      <c r="O24" s="11"/>
      <c r="P24" s="11"/>
    </row>
    <row r="25" spans="1:16" s="7" customFormat="1" ht="17.100000000000001" customHeight="1" x14ac:dyDescent="0.2">
      <c r="A25" s="13">
        <v>43633</v>
      </c>
      <c r="B25" s="101"/>
      <c r="C25" s="101"/>
      <c r="D25" s="101"/>
      <c r="E25" s="101"/>
      <c r="F25" s="17"/>
      <c r="G25" s="17"/>
      <c r="H25" s="17"/>
      <c r="I25" s="63"/>
      <c r="J25" s="11"/>
      <c r="K25" s="11"/>
      <c r="L25" s="78"/>
      <c r="M25" s="63"/>
      <c r="N25" s="50"/>
      <c r="O25" s="11"/>
      <c r="P25" s="11"/>
    </row>
    <row r="26" spans="1:16" s="7" customFormat="1" ht="17.100000000000001" customHeight="1" x14ac:dyDescent="0.2">
      <c r="A26" s="13">
        <v>43634</v>
      </c>
      <c r="B26" s="101"/>
      <c r="C26" s="101"/>
      <c r="D26" s="101"/>
      <c r="E26" s="101"/>
      <c r="F26" s="17"/>
      <c r="G26" s="17"/>
      <c r="H26" s="17"/>
      <c r="I26" s="63"/>
      <c r="J26" s="11"/>
      <c r="K26" s="11"/>
      <c r="L26" s="78"/>
      <c r="M26" s="63"/>
      <c r="N26" s="50"/>
      <c r="O26" s="11"/>
      <c r="P26" s="11"/>
    </row>
    <row r="27" spans="1:16" s="7" customFormat="1" ht="17.100000000000001" customHeight="1" x14ac:dyDescent="0.2">
      <c r="A27" s="13">
        <v>43635</v>
      </c>
      <c r="B27" s="101"/>
      <c r="C27" s="101"/>
      <c r="D27" s="101"/>
      <c r="E27" s="101"/>
      <c r="F27" s="17"/>
      <c r="G27" s="17"/>
      <c r="H27" s="17"/>
      <c r="I27" s="63"/>
      <c r="J27" s="11"/>
      <c r="K27" s="11"/>
      <c r="L27" s="78"/>
      <c r="M27" s="63"/>
      <c r="N27" s="50"/>
      <c r="O27" s="11"/>
      <c r="P27" s="11"/>
    </row>
    <row r="28" spans="1:16" s="7" customFormat="1" ht="17.100000000000001" customHeight="1" x14ac:dyDescent="0.2">
      <c r="A28" s="13">
        <v>43636</v>
      </c>
      <c r="B28" s="85"/>
      <c r="C28" s="85"/>
      <c r="D28" s="85"/>
      <c r="E28" s="85"/>
      <c r="F28" s="22"/>
      <c r="G28" s="22"/>
      <c r="H28" s="23"/>
      <c r="I28" s="63"/>
      <c r="J28" s="11"/>
      <c r="K28" s="11"/>
      <c r="L28" s="77"/>
      <c r="M28" s="63"/>
      <c r="N28" s="50"/>
      <c r="O28" s="11"/>
      <c r="P28" s="11"/>
    </row>
    <row r="29" spans="1:16" s="7" customFormat="1" ht="17.100000000000001" customHeight="1" x14ac:dyDescent="0.2">
      <c r="A29" s="13">
        <v>43637</v>
      </c>
      <c r="B29" s="85"/>
      <c r="C29" s="85"/>
      <c r="D29" s="85"/>
      <c r="E29" s="85"/>
      <c r="F29" s="22"/>
      <c r="G29" s="22"/>
      <c r="H29" s="23"/>
      <c r="I29" s="63"/>
      <c r="J29" s="11"/>
      <c r="K29" s="11"/>
      <c r="L29" s="77"/>
      <c r="M29" s="63"/>
      <c r="N29" s="50"/>
      <c r="O29" s="11"/>
      <c r="P29" s="11"/>
    </row>
    <row r="30" spans="1:16" s="7" customFormat="1" ht="17.100000000000001" customHeight="1" x14ac:dyDescent="0.2">
      <c r="A30" s="73">
        <v>43638</v>
      </c>
      <c r="B30" s="85"/>
      <c r="C30" s="85"/>
      <c r="D30" s="85"/>
      <c r="E30" s="85"/>
      <c r="F30" s="22"/>
      <c r="G30" s="22"/>
      <c r="H30" s="23"/>
      <c r="I30" s="63"/>
      <c r="J30" s="11"/>
      <c r="K30" s="11"/>
      <c r="L30" s="77"/>
      <c r="M30" s="63"/>
      <c r="N30" s="50"/>
      <c r="O30" s="11"/>
      <c r="P30" s="11"/>
    </row>
    <row r="31" spans="1:16" s="7" customFormat="1" ht="17.100000000000001" customHeight="1" x14ac:dyDescent="0.2">
      <c r="A31" s="73">
        <v>43639</v>
      </c>
      <c r="B31" s="85"/>
      <c r="C31" s="85"/>
      <c r="D31" s="85"/>
      <c r="E31" s="85"/>
      <c r="F31" s="22"/>
      <c r="G31" s="22"/>
      <c r="H31" s="23"/>
      <c r="I31" s="63"/>
      <c r="J31" s="11"/>
      <c r="K31" s="11"/>
      <c r="L31" s="77"/>
      <c r="M31" s="63"/>
      <c r="N31" s="50"/>
      <c r="O31" s="11"/>
      <c r="P31" s="11"/>
    </row>
    <row r="32" spans="1:16" s="7" customFormat="1" ht="17.100000000000001" customHeight="1" x14ac:dyDescent="0.2">
      <c r="A32" s="13">
        <v>43640</v>
      </c>
      <c r="B32" s="101"/>
      <c r="C32" s="101"/>
      <c r="D32" s="101"/>
      <c r="E32" s="101"/>
      <c r="F32" s="17"/>
      <c r="G32" s="17"/>
      <c r="H32" s="17"/>
      <c r="I32" s="63"/>
      <c r="J32" s="11"/>
      <c r="K32" s="11"/>
      <c r="L32" s="78"/>
      <c r="M32" s="63"/>
      <c r="N32" s="50"/>
      <c r="O32" s="11"/>
      <c r="P32" s="11"/>
    </row>
    <row r="33" spans="1:18" s="7" customFormat="1" ht="17.100000000000001" customHeight="1" x14ac:dyDescent="0.2">
      <c r="A33" s="13">
        <v>43641</v>
      </c>
      <c r="B33" s="101"/>
      <c r="C33" s="101"/>
      <c r="D33" s="101"/>
      <c r="E33" s="101"/>
      <c r="F33" s="22"/>
      <c r="G33" s="22"/>
      <c r="H33" s="17"/>
      <c r="I33" s="63"/>
      <c r="J33" s="11"/>
      <c r="K33" s="11"/>
      <c r="L33" s="78"/>
      <c r="M33" s="63"/>
      <c r="N33" s="50"/>
      <c r="O33" s="11"/>
      <c r="P33" s="11"/>
    </row>
    <row r="34" spans="1:18" s="7" customFormat="1" ht="17.100000000000001" customHeight="1" x14ac:dyDescent="0.2">
      <c r="A34" s="13">
        <v>43642</v>
      </c>
      <c r="B34" s="101"/>
      <c r="C34" s="101"/>
      <c r="D34" s="101"/>
      <c r="E34" s="101"/>
      <c r="F34" s="22"/>
      <c r="G34" s="22"/>
      <c r="H34" s="23"/>
      <c r="I34" s="63"/>
      <c r="J34" s="11"/>
      <c r="K34" s="11"/>
      <c r="L34" s="77"/>
      <c r="M34" s="63"/>
      <c r="N34" s="50"/>
      <c r="O34" s="11"/>
      <c r="P34" s="11"/>
    </row>
    <row r="35" spans="1:18" s="7" customFormat="1" ht="17.100000000000001" customHeight="1" x14ac:dyDescent="0.2">
      <c r="A35" s="13">
        <v>43643</v>
      </c>
      <c r="B35" s="85"/>
      <c r="C35" s="85"/>
      <c r="D35" s="85"/>
      <c r="E35" s="85"/>
      <c r="F35" s="22"/>
      <c r="G35" s="22"/>
      <c r="H35" s="23"/>
      <c r="I35" s="63"/>
      <c r="J35" s="11"/>
      <c r="K35" s="11"/>
      <c r="L35" s="77"/>
      <c r="M35" s="63"/>
      <c r="N35" s="50"/>
      <c r="O35" s="11"/>
      <c r="P35" s="11"/>
    </row>
    <row r="36" spans="1:18" s="7" customFormat="1" ht="17.100000000000001" customHeight="1" x14ac:dyDescent="0.2">
      <c r="A36" s="13">
        <v>43644</v>
      </c>
      <c r="B36" s="85"/>
      <c r="C36" s="85"/>
      <c r="D36" s="85"/>
      <c r="E36" s="85"/>
      <c r="F36" s="22"/>
      <c r="G36" s="22"/>
      <c r="H36" s="23"/>
      <c r="I36" s="63"/>
      <c r="J36" s="11"/>
      <c r="K36" s="11"/>
      <c r="L36" s="77"/>
      <c r="M36" s="63"/>
      <c r="N36" s="50"/>
      <c r="O36" s="11"/>
      <c r="P36" s="11"/>
    </row>
    <row r="37" spans="1:18" s="7" customFormat="1" ht="17.100000000000001" customHeight="1" x14ac:dyDescent="0.2">
      <c r="A37" s="73">
        <v>43645</v>
      </c>
      <c r="B37" s="85"/>
      <c r="C37" s="85"/>
      <c r="D37" s="85"/>
      <c r="E37" s="85"/>
      <c r="F37" s="22"/>
      <c r="G37" s="22"/>
      <c r="H37" s="23"/>
      <c r="I37" s="63"/>
      <c r="J37" s="23"/>
      <c r="K37" s="23"/>
      <c r="L37" s="64"/>
      <c r="M37" s="63"/>
      <c r="N37" s="50"/>
      <c r="O37" s="11"/>
      <c r="P37" s="11"/>
    </row>
    <row r="38" spans="1:18" s="7" customFormat="1" ht="17.100000000000001" customHeight="1" x14ac:dyDescent="0.2">
      <c r="A38" s="73">
        <v>43646</v>
      </c>
      <c r="B38" s="85"/>
      <c r="C38" s="85"/>
      <c r="D38" s="85"/>
      <c r="E38" s="85"/>
      <c r="F38" s="22"/>
      <c r="G38" s="22"/>
      <c r="H38" s="23"/>
      <c r="I38" s="63"/>
      <c r="J38" s="23"/>
      <c r="K38" s="23"/>
      <c r="L38" s="64"/>
      <c r="M38" s="63"/>
      <c r="N38" s="50"/>
      <c r="O38" s="11"/>
      <c r="P38" s="11"/>
    </row>
    <row r="39" spans="1:18" s="7" customFormat="1" ht="17.100000000000001" customHeight="1" x14ac:dyDescent="0.2">
      <c r="A39" s="13"/>
      <c r="B39" s="85"/>
      <c r="C39" s="85"/>
      <c r="D39" s="85"/>
      <c r="E39" s="85"/>
      <c r="F39" s="22"/>
      <c r="G39" s="22"/>
      <c r="H39" s="23"/>
      <c r="I39" s="63"/>
      <c r="J39" s="23"/>
      <c r="K39" s="23"/>
      <c r="L39" s="64"/>
      <c r="M39" s="63"/>
      <c r="N39" s="50"/>
      <c r="O39" s="11"/>
      <c r="P39" s="11"/>
    </row>
    <row r="40" spans="1:18" s="7" customFormat="1" ht="17.100000000000001" customHeight="1" x14ac:dyDescent="0.2">
      <c r="A40" s="80"/>
      <c r="B40" s="74"/>
      <c r="C40" s="75"/>
      <c r="D40" s="75"/>
      <c r="E40" s="76"/>
      <c r="F40" s="65"/>
      <c r="G40" s="65"/>
      <c r="H40" s="66"/>
      <c r="I40" s="68"/>
      <c r="J40" s="66"/>
      <c r="K40" s="66"/>
      <c r="L40" s="67"/>
      <c r="M40" s="63"/>
      <c r="N40" s="50"/>
      <c r="O40" s="69"/>
      <c r="P40" s="69"/>
    </row>
    <row r="41" spans="1:18" s="7" customFormat="1" ht="17.100000000000001" customHeight="1" x14ac:dyDescent="0.2">
      <c r="A41" s="105" t="s">
        <v>7</v>
      </c>
      <c r="B41" s="105"/>
      <c r="C41" s="105"/>
      <c r="D41" s="105"/>
      <c r="E41" s="105"/>
      <c r="F41" s="10"/>
      <c r="G41" s="10"/>
      <c r="H41" s="70">
        <f>SUM(H9:H39)</f>
        <v>0</v>
      </c>
      <c r="I41" s="27">
        <f>SUM(I9:I39)</f>
        <v>0</v>
      </c>
      <c r="J41" s="24"/>
      <c r="K41" s="24"/>
      <c r="L41" s="70">
        <f>SUM(L9:L39)</f>
        <v>0</v>
      </c>
      <c r="M41" s="27">
        <f>SUM(M9:M39)</f>
        <v>0</v>
      </c>
      <c r="N41" s="27">
        <f>SUM(N9:N39)</f>
        <v>0</v>
      </c>
      <c r="O41" s="9"/>
      <c r="P41" s="9"/>
    </row>
    <row r="42" spans="1:18" s="7" customFormat="1" ht="15" customHeight="1" x14ac:dyDescent="0.2">
      <c r="A42" s="8"/>
      <c r="B42" s="8"/>
      <c r="C42" s="8"/>
      <c r="D42" s="8"/>
      <c r="E42" s="8"/>
      <c r="F42" s="8"/>
      <c r="G42" s="8"/>
      <c r="H42" s="71"/>
      <c r="L42" s="71"/>
      <c r="M42" s="21"/>
      <c r="N42" s="21"/>
    </row>
    <row r="43" spans="1:18" ht="15" customHeight="1" x14ac:dyDescent="0.2">
      <c r="A43" s="5" t="s">
        <v>73</v>
      </c>
      <c r="B43" s="4"/>
      <c r="C43" s="4" t="s">
        <v>2</v>
      </c>
      <c r="D43" s="4" t="s">
        <v>5</v>
      </c>
      <c r="E43" s="4"/>
      <c r="F43" s="20"/>
      <c r="G43" s="5" t="s">
        <v>4</v>
      </c>
      <c r="H43" s="72"/>
      <c r="I43" s="18" t="s">
        <v>29</v>
      </c>
      <c r="O43" s="3"/>
      <c r="P43" s="3"/>
    </row>
    <row r="44" spans="1:18" ht="15" customHeight="1" x14ac:dyDescent="0.2">
      <c r="A44" s="5" t="s">
        <v>3</v>
      </c>
      <c r="B44" s="4"/>
      <c r="C44" s="4" t="s">
        <v>2</v>
      </c>
      <c r="D44" s="4" t="s">
        <v>21</v>
      </c>
      <c r="E44" s="4"/>
      <c r="F44" s="20"/>
      <c r="G44" s="5" t="s">
        <v>1</v>
      </c>
      <c r="H44" s="72"/>
      <c r="I44" s="18" t="s">
        <v>27</v>
      </c>
      <c r="O44" s="3"/>
      <c r="P44" s="3"/>
    </row>
    <row r="45" spans="1:18" ht="15" customHeight="1" x14ac:dyDescent="0.2">
      <c r="A45" s="6"/>
      <c r="B45" s="3"/>
      <c r="C45" s="3"/>
      <c r="D45" s="3"/>
      <c r="E45" s="3"/>
      <c r="F45" s="3"/>
      <c r="G45" s="5" t="s">
        <v>0</v>
      </c>
      <c r="H45" s="72"/>
      <c r="I45" s="18" t="s">
        <v>28</v>
      </c>
      <c r="O45" s="3"/>
      <c r="P45" s="3"/>
      <c r="R45" s="59"/>
    </row>
    <row r="46" spans="1:18" ht="15" customHeight="1" x14ac:dyDescent="0.2">
      <c r="M46" s="26" t="s">
        <v>45</v>
      </c>
      <c r="N46" s="28">
        <f>I41</f>
        <v>0</v>
      </c>
      <c r="O46" s="48"/>
    </row>
    <row r="47" spans="1:18" ht="15" customHeight="1" x14ac:dyDescent="0.2">
      <c r="M47" s="26" t="s">
        <v>46</v>
      </c>
      <c r="N47" s="28">
        <f>N41</f>
        <v>0</v>
      </c>
      <c r="O47" s="48"/>
    </row>
    <row r="48" spans="1:18" ht="15" customHeight="1" x14ac:dyDescent="0.2">
      <c r="M48" s="26" t="s">
        <v>47</v>
      </c>
      <c r="N48" s="29" t="e">
        <f>N47/N46</f>
        <v>#DIV/0!</v>
      </c>
      <c r="O48" s="48"/>
    </row>
    <row r="49" spans="13:15" ht="15" customHeight="1" x14ac:dyDescent="0.2">
      <c r="M49" s="26" t="s">
        <v>48</v>
      </c>
      <c r="N49" s="30" t="e">
        <f>N48*5*100</f>
        <v>#DIV/0!</v>
      </c>
      <c r="O49" s="48"/>
    </row>
    <row r="50" spans="13:15" ht="15" customHeight="1" x14ac:dyDescent="0.2">
      <c r="M50" s="26" t="s">
        <v>49</v>
      </c>
      <c r="N50" s="31" t="e">
        <f>0.35*N49</f>
        <v>#DIV/0!</v>
      </c>
      <c r="O50" s="48"/>
    </row>
    <row r="51" spans="13:15" x14ac:dyDescent="0.2">
      <c r="M51" s="48"/>
      <c r="N51" s="48"/>
      <c r="O51" s="48"/>
    </row>
  </sheetData>
  <mergeCells count="47">
    <mergeCell ref="B36:E36"/>
    <mergeCell ref="B37:E37"/>
    <mergeCell ref="B38:E38"/>
    <mergeCell ref="B39:E39"/>
    <mergeCell ref="A41:E41"/>
    <mergeCell ref="B35:E35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23:E23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L6:M6"/>
    <mergeCell ref="O6:P6"/>
    <mergeCell ref="B8:D8"/>
    <mergeCell ref="B9:E9"/>
    <mergeCell ref="B10:E10"/>
    <mergeCell ref="H6:I6"/>
    <mergeCell ref="J6:K6"/>
    <mergeCell ref="B11:E11"/>
    <mergeCell ref="A6:A7"/>
    <mergeCell ref="B6:E7"/>
    <mergeCell ref="F6:F7"/>
    <mergeCell ref="G6:G7"/>
    <mergeCell ref="A1:P1"/>
    <mergeCell ref="A2:P2"/>
    <mergeCell ref="A3:C3"/>
    <mergeCell ref="E3:L3"/>
    <mergeCell ref="A4:C4"/>
    <mergeCell ref="E4:L4"/>
  </mergeCells>
  <printOptions horizontalCentered="1"/>
  <pageMargins left="0" right="0" top="0.62" bottom="0.19685039370078741" header="0.31496062992125984" footer="0.15748031496062992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0"/>
  <sheetViews>
    <sheetView tabSelected="1" zoomScale="90" zoomScaleNormal="90" zoomScaleSheetLayoutView="90" workbookViewId="0">
      <selection activeCell="I8" sqref="I8"/>
    </sheetView>
  </sheetViews>
  <sheetFormatPr defaultColWidth="9.140625" defaultRowHeight="12.75" x14ac:dyDescent="0.25"/>
  <cols>
    <col min="1" max="1" width="4.85546875" style="110" customWidth="1"/>
    <col min="2" max="2" width="10.7109375" style="111" customWidth="1"/>
    <col min="3" max="3" width="30.7109375" style="119" customWidth="1"/>
    <col min="4" max="6" width="20.7109375" style="119" customWidth="1"/>
    <col min="7" max="9" width="25.7109375" style="119" customWidth="1"/>
    <col min="10" max="10" width="25.7109375" style="111" customWidth="1"/>
    <col min="11" max="16384" width="9.140625" style="61"/>
  </cols>
  <sheetData>
    <row r="1" spans="1:10" x14ac:dyDescent="0.25">
      <c r="A1" s="109" t="s">
        <v>75</v>
      </c>
      <c r="B1" s="109"/>
      <c r="C1" s="109"/>
      <c r="D1" s="109"/>
      <c r="E1" s="109"/>
      <c r="F1" s="109"/>
      <c r="G1" s="109"/>
      <c r="H1" s="109"/>
      <c r="I1" s="109"/>
      <c r="J1" s="109"/>
    </row>
    <row r="2" spans="1:10" x14ac:dyDescent="0.25">
      <c r="A2" s="109" t="s">
        <v>76</v>
      </c>
      <c r="B2" s="109"/>
      <c r="C2" s="109"/>
      <c r="D2" s="109"/>
      <c r="E2" s="109"/>
      <c r="F2" s="109"/>
      <c r="G2" s="109"/>
      <c r="H2" s="109"/>
      <c r="I2" s="109"/>
      <c r="J2" s="109"/>
    </row>
    <row r="3" spans="1:10" x14ac:dyDescent="0.25">
      <c r="A3" s="109" t="s">
        <v>77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x14ac:dyDescent="0.25">
      <c r="B4" s="110"/>
      <c r="C4" s="110"/>
      <c r="D4" s="110"/>
      <c r="E4" s="110"/>
      <c r="F4" s="110"/>
      <c r="G4" s="110"/>
      <c r="H4" s="110"/>
      <c r="I4" s="110"/>
    </row>
    <row r="5" spans="1:10" x14ac:dyDescent="0.25">
      <c r="A5" s="106" t="s">
        <v>50</v>
      </c>
      <c r="B5" s="106" t="s">
        <v>85</v>
      </c>
      <c r="C5" s="112" t="s">
        <v>78</v>
      </c>
      <c r="D5" s="112" t="s">
        <v>84</v>
      </c>
      <c r="E5" s="112" t="s">
        <v>80</v>
      </c>
      <c r="F5" s="112" t="s">
        <v>81</v>
      </c>
      <c r="G5" s="112" t="s">
        <v>82</v>
      </c>
      <c r="H5" s="112" t="s">
        <v>83</v>
      </c>
      <c r="I5" s="112" t="s">
        <v>86</v>
      </c>
      <c r="J5" s="106" t="s">
        <v>79</v>
      </c>
    </row>
    <row r="6" spans="1:10" s="62" customFormat="1" x14ac:dyDescent="0.25">
      <c r="A6" s="106"/>
      <c r="B6" s="106"/>
      <c r="C6" s="113"/>
      <c r="D6" s="113"/>
      <c r="E6" s="113"/>
      <c r="F6" s="113"/>
      <c r="G6" s="113"/>
      <c r="H6" s="113"/>
      <c r="I6" s="113"/>
      <c r="J6" s="106"/>
    </row>
    <row r="7" spans="1:10" s="62" customFormat="1" x14ac:dyDescent="0.25">
      <c r="A7" s="106"/>
      <c r="B7" s="106"/>
      <c r="C7" s="114"/>
      <c r="D7" s="114"/>
      <c r="E7" s="114"/>
      <c r="F7" s="114"/>
      <c r="G7" s="114"/>
      <c r="H7" s="114"/>
      <c r="I7" s="114"/>
      <c r="J7" s="106"/>
    </row>
    <row r="8" spans="1:10" s="60" customFormat="1" x14ac:dyDescent="0.25">
      <c r="A8" s="115"/>
      <c r="B8" s="116"/>
      <c r="C8" s="117"/>
      <c r="D8" s="117"/>
      <c r="E8" s="117"/>
      <c r="F8" s="117"/>
      <c r="G8" s="117"/>
      <c r="H8" s="117"/>
      <c r="I8" s="117"/>
      <c r="J8" s="118"/>
    </row>
    <row r="10" spans="1:10" x14ac:dyDescent="0.25">
      <c r="J10" s="119"/>
    </row>
  </sheetData>
  <mergeCells count="13">
    <mergeCell ref="A1:J1"/>
    <mergeCell ref="J5:J7"/>
    <mergeCell ref="A5:A7"/>
    <mergeCell ref="B5:B7"/>
    <mergeCell ref="C5:C7"/>
    <mergeCell ref="A3:J3"/>
    <mergeCell ref="A2:J2"/>
    <mergeCell ref="D5:D7"/>
    <mergeCell ref="E5:E7"/>
    <mergeCell ref="F5:F7"/>
    <mergeCell ref="G5:G7"/>
    <mergeCell ref="H5:H7"/>
    <mergeCell ref="I5:I7"/>
  </mergeCells>
  <printOptions horizontalCentered="1"/>
  <pageMargins left="0.2" right="0.2" top="0.5" bottom="0.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"/>
  <sheetViews>
    <sheetView zoomScale="85" zoomScaleNormal="85" workbookViewId="0">
      <selection activeCell="L14" sqref="L14"/>
    </sheetView>
  </sheetViews>
  <sheetFormatPr defaultColWidth="9.140625" defaultRowHeight="12.75" x14ac:dyDescent="0.2"/>
  <cols>
    <col min="1" max="1" width="10" style="2" customWidth="1"/>
    <col min="2" max="2" width="4.140625" style="1" customWidth="1"/>
    <col min="3" max="4" width="2.42578125" style="1" customWidth="1"/>
    <col min="5" max="5" width="19.140625" style="1" customWidth="1"/>
    <col min="6" max="6" width="19.42578125" style="1" customWidth="1"/>
    <col min="7" max="7" width="17.85546875" style="1" customWidth="1"/>
    <col min="8" max="8" width="8.5703125" style="1" customWidth="1"/>
    <col min="9" max="9" width="17.5703125" style="1" customWidth="1"/>
    <col min="10" max="11" width="12.5703125" style="1" customWidth="1"/>
    <col min="12" max="12" width="8.5703125" style="1" customWidth="1"/>
    <col min="13" max="14" width="17.5703125" style="1" customWidth="1"/>
    <col min="15" max="16" width="10.5703125" style="1" customWidth="1"/>
    <col min="17" max="16384" width="9.140625" style="1"/>
  </cols>
  <sheetData>
    <row r="1" spans="1:16" ht="15.75" customHeight="1" x14ac:dyDescent="0.2">
      <c r="A1" s="81" t="s">
        <v>20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</row>
    <row r="2" spans="1:16" ht="15.75" customHeight="1" x14ac:dyDescent="0.2">
      <c r="A2" s="81" t="s">
        <v>19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</row>
    <row r="3" spans="1:16" ht="17.100000000000001" customHeight="1" x14ac:dyDescent="0.2">
      <c r="A3" s="83" t="s">
        <v>22</v>
      </c>
      <c r="B3" s="83"/>
      <c r="C3" s="83"/>
      <c r="D3" s="16" t="s">
        <v>2</v>
      </c>
      <c r="E3" s="84" t="s">
        <v>69</v>
      </c>
      <c r="F3" s="84"/>
      <c r="G3" s="84"/>
      <c r="H3" s="83"/>
      <c r="I3" s="83"/>
      <c r="J3" s="83"/>
      <c r="K3" s="83"/>
      <c r="L3" s="83"/>
      <c r="M3" s="16"/>
      <c r="N3" s="16"/>
      <c r="O3" s="16"/>
      <c r="P3" s="16"/>
    </row>
    <row r="4" spans="1:16" ht="17.100000000000001" customHeight="1" x14ac:dyDescent="0.2">
      <c r="A4" s="83" t="s">
        <v>23</v>
      </c>
      <c r="B4" s="83"/>
      <c r="C4" s="83"/>
      <c r="D4" s="16" t="s">
        <v>2</v>
      </c>
      <c r="E4" s="83"/>
      <c r="F4" s="83"/>
      <c r="G4" s="83"/>
      <c r="H4" s="83"/>
      <c r="I4" s="83"/>
      <c r="J4" s="83"/>
      <c r="K4" s="83"/>
      <c r="L4" s="83"/>
      <c r="M4" s="16"/>
      <c r="N4" s="16"/>
      <c r="O4" s="16"/>
      <c r="P4" s="16"/>
    </row>
    <row r="5" spans="1:16" ht="4.5" customHeight="1" x14ac:dyDescent="0.2"/>
    <row r="6" spans="1:16" ht="21.75" customHeight="1" x14ac:dyDescent="0.2">
      <c r="A6" s="86" t="s">
        <v>16</v>
      </c>
      <c r="B6" s="87" t="s">
        <v>15</v>
      </c>
      <c r="C6" s="87"/>
      <c r="D6" s="87"/>
      <c r="E6" s="87"/>
      <c r="F6" s="88" t="s">
        <v>24</v>
      </c>
      <c r="G6" s="90" t="s">
        <v>17</v>
      </c>
      <c r="H6" s="87" t="s">
        <v>14</v>
      </c>
      <c r="I6" s="87"/>
      <c r="J6" s="99" t="s">
        <v>13</v>
      </c>
      <c r="K6" s="100"/>
      <c r="L6" s="87" t="s">
        <v>12</v>
      </c>
      <c r="M6" s="87"/>
      <c r="N6" s="15" t="s">
        <v>11</v>
      </c>
      <c r="O6" s="99" t="s">
        <v>10</v>
      </c>
      <c r="P6" s="100"/>
    </row>
    <row r="7" spans="1:16" ht="22.5" customHeight="1" x14ac:dyDescent="0.2">
      <c r="A7" s="86"/>
      <c r="B7" s="87"/>
      <c r="C7" s="87"/>
      <c r="D7" s="87"/>
      <c r="E7" s="87"/>
      <c r="F7" s="89"/>
      <c r="G7" s="91"/>
      <c r="H7" s="15" t="s">
        <v>9</v>
      </c>
      <c r="I7" s="15" t="s">
        <v>8</v>
      </c>
      <c r="J7" s="15" t="s">
        <v>25</v>
      </c>
      <c r="K7" s="15" t="s">
        <v>26</v>
      </c>
      <c r="L7" s="15" t="s">
        <v>9</v>
      </c>
      <c r="M7" s="15" t="s">
        <v>8</v>
      </c>
      <c r="N7" s="15" t="s">
        <v>8</v>
      </c>
      <c r="O7" s="15" t="s">
        <v>25</v>
      </c>
      <c r="P7" s="15" t="s">
        <v>26</v>
      </c>
    </row>
    <row r="8" spans="1:16" ht="1.5" customHeight="1" x14ac:dyDescent="0.2">
      <c r="B8" s="94"/>
      <c r="C8" s="94"/>
      <c r="D8" s="94"/>
      <c r="E8" s="14"/>
      <c r="F8" s="14"/>
      <c r="G8" s="14"/>
    </row>
    <row r="9" spans="1:16" ht="30" customHeight="1" x14ac:dyDescent="0.2">
      <c r="A9" s="13">
        <v>43497</v>
      </c>
      <c r="B9" s="95"/>
      <c r="C9" s="95"/>
      <c r="D9" s="95"/>
      <c r="E9" s="95"/>
      <c r="F9" s="22"/>
      <c r="G9" s="22"/>
      <c r="H9" s="22"/>
      <c r="I9" s="51">
        <f>H9*12000</f>
        <v>0</v>
      </c>
      <c r="J9" s="52"/>
      <c r="K9" s="52"/>
      <c r="L9" s="52"/>
      <c r="M9" s="51">
        <f>L9*12000</f>
        <v>0</v>
      </c>
      <c r="N9" s="50">
        <f t="shared" ref="N9:N26" si="0">I9-M9</f>
        <v>0</v>
      </c>
      <c r="O9" s="22"/>
      <c r="P9" s="22"/>
    </row>
    <row r="10" spans="1:16" s="7" customFormat="1" ht="30" customHeight="1" x14ac:dyDescent="0.2">
      <c r="A10" s="19">
        <v>43498</v>
      </c>
      <c r="B10" s="85"/>
      <c r="C10" s="85"/>
      <c r="D10" s="85"/>
      <c r="E10" s="85"/>
      <c r="F10" s="23"/>
      <c r="G10" s="23"/>
      <c r="H10" s="23"/>
      <c r="I10" s="51"/>
      <c r="J10" s="53"/>
      <c r="K10" s="53"/>
      <c r="L10" s="53"/>
      <c r="M10" s="51"/>
      <c r="N10" s="50">
        <f t="shared" si="0"/>
        <v>0</v>
      </c>
      <c r="O10" s="23"/>
      <c r="P10" s="23"/>
    </row>
    <row r="11" spans="1:16" s="7" customFormat="1" ht="30" customHeight="1" x14ac:dyDescent="0.2">
      <c r="A11" s="19">
        <v>43499</v>
      </c>
      <c r="B11" s="85"/>
      <c r="C11" s="85"/>
      <c r="D11" s="85"/>
      <c r="E11" s="85"/>
      <c r="F11" s="23"/>
      <c r="G11" s="23"/>
      <c r="H11" s="23"/>
      <c r="I11" s="51"/>
      <c r="J11" s="53"/>
      <c r="K11" s="53"/>
      <c r="L11" s="53"/>
      <c r="M11" s="51"/>
      <c r="N11" s="50">
        <f t="shared" si="0"/>
        <v>0</v>
      </c>
      <c r="O11" s="23"/>
      <c r="P11" s="23"/>
    </row>
    <row r="12" spans="1:16" ht="30" customHeight="1" x14ac:dyDescent="0.2">
      <c r="A12" s="13">
        <v>43500</v>
      </c>
      <c r="B12" s="95"/>
      <c r="C12" s="95"/>
      <c r="D12" s="95"/>
      <c r="E12" s="95"/>
      <c r="F12" s="22"/>
      <c r="G12" s="22"/>
      <c r="H12" s="22"/>
      <c r="I12" s="51">
        <f t="shared" ref="I12:I16" si="1">H12*12000</f>
        <v>0</v>
      </c>
      <c r="J12" s="52"/>
      <c r="K12" s="52"/>
      <c r="L12" s="52"/>
      <c r="M12" s="51">
        <f t="shared" ref="M12:M16" si="2">L12*12000</f>
        <v>0</v>
      </c>
      <c r="N12" s="50">
        <f t="shared" si="0"/>
        <v>0</v>
      </c>
      <c r="O12" s="22"/>
      <c r="P12" s="22"/>
    </row>
    <row r="13" spans="1:16" s="7" customFormat="1" ht="30" customHeight="1" x14ac:dyDescent="0.2">
      <c r="A13" s="19">
        <v>43501</v>
      </c>
      <c r="B13" s="85"/>
      <c r="C13" s="85"/>
      <c r="D13" s="85"/>
      <c r="E13" s="85"/>
      <c r="F13" s="23"/>
      <c r="G13" s="23"/>
      <c r="H13" s="23"/>
      <c r="I13" s="51"/>
      <c r="J13" s="53"/>
      <c r="K13" s="53"/>
      <c r="L13" s="53"/>
      <c r="M13" s="51"/>
      <c r="N13" s="50">
        <f t="shared" si="0"/>
        <v>0</v>
      </c>
      <c r="O13" s="23"/>
      <c r="P13" s="23"/>
    </row>
    <row r="14" spans="1:16" s="7" customFormat="1" ht="30" customHeight="1" x14ac:dyDescent="0.2">
      <c r="A14" s="12">
        <v>43502</v>
      </c>
      <c r="B14" s="95"/>
      <c r="C14" s="95"/>
      <c r="D14" s="95"/>
      <c r="E14" s="95"/>
      <c r="F14" s="22"/>
      <c r="G14" s="22"/>
      <c r="H14" s="23"/>
      <c r="I14" s="51">
        <f t="shared" si="1"/>
        <v>0</v>
      </c>
      <c r="J14" s="53"/>
      <c r="K14" s="53"/>
      <c r="L14" s="53"/>
      <c r="M14" s="51">
        <f t="shared" si="2"/>
        <v>0</v>
      </c>
      <c r="N14" s="50">
        <f t="shared" si="0"/>
        <v>0</v>
      </c>
      <c r="O14" s="23"/>
      <c r="P14" s="23"/>
    </row>
    <row r="15" spans="1:16" s="7" customFormat="1" ht="30" customHeight="1" x14ac:dyDescent="0.2">
      <c r="A15" s="12">
        <v>43503</v>
      </c>
      <c r="B15" s="95"/>
      <c r="C15" s="95"/>
      <c r="D15" s="95"/>
      <c r="E15" s="95"/>
      <c r="F15" s="22"/>
      <c r="G15" s="22"/>
      <c r="H15" s="23"/>
      <c r="I15" s="51">
        <f t="shared" si="1"/>
        <v>0</v>
      </c>
      <c r="J15" s="53"/>
      <c r="K15" s="53"/>
      <c r="L15" s="53"/>
      <c r="M15" s="51">
        <f t="shared" si="2"/>
        <v>0</v>
      </c>
      <c r="N15" s="50">
        <f t="shared" si="0"/>
        <v>0</v>
      </c>
      <c r="O15" s="23"/>
      <c r="P15" s="23"/>
    </row>
    <row r="16" spans="1:16" s="7" customFormat="1" ht="30" customHeight="1" x14ac:dyDescent="0.2">
      <c r="A16" s="12">
        <v>43504</v>
      </c>
      <c r="B16" s="95"/>
      <c r="C16" s="95"/>
      <c r="D16" s="95"/>
      <c r="E16" s="95"/>
      <c r="F16" s="22"/>
      <c r="G16" s="22"/>
      <c r="H16" s="23"/>
      <c r="I16" s="51">
        <f t="shared" si="1"/>
        <v>0</v>
      </c>
      <c r="J16" s="53"/>
      <c r="K16" s="53"/>
      <c r="L16" s="53"/>
      <c r="M16" s="51">
        <f t="shared" si="2"/>
        <v>0</v>
      </c>
      <c r="N16" s="50">
        <f t="shared" si="0"/>
        <v>0</v>
      </c>
      <c r="O16" s="23"/>
      <c r="P16" s="23"/>
    </row>
    <row r="17" spans="1:16" s="7" customFormat="1" ht="30" customHeight="1" x14ac:dyDescent="0.2">
      <c r="A17" s="19">
        <v>43505</v>
      </c>
      <c r="B17" s="85"/>
      <c r="C17" s="85"/>
      <c r="D17" s="85"/>
      <c r="E17" s="85"/>
      <c r="F17" s="23"/>
      <c r="G17" s="23"/>
      <c r="H17" s="23"/>
      <c r="I17" s="51"/>
      <c r="J17" s="53"/>
      <c r="K17" s="53"/>
      <c r="L17" s="53"/>
      <c r="M17" s="51"/>
      <c r="N17" s="50">
        <f t="shared" si="0"/>
        <v>0</v>
      </c>
      <c r="O17" s="23"/>
      <c r="P17" s="23"/>
    </row>
    <row r="18" spans="1:16" s="7" customFormat="1" ht="30" customHeight="1" x14ac:dyDescent="0.2">
      <c r="A18" s="19">
        <v>43506</v>
      </c>
      <c r="B18" s="95"/>
      <c r="C18" s="95"/>
      <c r="D18" s="95"/>
      <c r="E18" s="95"/>
      <c r="F18" s="22"/>
      <c r="G18" s="22"/>
      <c r="H18" s="23"/>
      <c r="I18" s="51">
        <f>H18*11200</f>
        <v>0</v>
      </c>
      <c r="J18" s="53"/>
      <c r="K18" s="53"/>
      <c r="L18" s="53"/>
      <c r="M18" s="51">
        <f>L18*11200</f>
        <v>0</v>
      </c>
      <c r="N18" s="50">
        <f t="shared" si="0"/>
        <v>0</v>
      </c>
      <c r="O18" s="23"/>
      <c r="P18" s="23"/>
    </row>
    <row r="19" spans="1:16" s="7" customFormat="1" ht="30" customHeight="1" x14ac:dyDescent="0.2">
      <c r="A19" s="12">
        <v>43507</v>
      </c>
      <c r="B19" s="95"/>
      <c r="C19" s="95"/>
      <c r="D19" s="95"/>
      <c r="E19" s="95"/>
      <c r="F19" s="22"/>
      <c r="G19" s="22"/>
      <c r="H19" s="23"/>
      <c r="I19" s="51">
        <f>H19*11200</f>
        <v>0</v>
      </c>
      <c r="J19" s="54"/>
      <c r="K19" s="54"/>
      <c r="L19" s="53"/>
      <c r="M19" s="51">
        <f>L19*11200</f>
        <v>0</v>
      </c>
      <c r="N19" s="50">
        <f t="shared" si="0"/>
        <v>0</v>
      </c>
      <c r="O19" s="11"/>
      <c r="P19" s="11"/>
    </row>
    <row r="20" spans="1:16" s="7" customFormat="1" ht="30" customHeight="1" x14ac:dyDescent="0.2">
      <c r="A20" s="12">
        <v>43508</v>
      </c>
      <c r="B20" s="101"/>
      <c r="C20" s="101"/>
      <c r="D20" s="101"/>
      <c r="E20" s="101"/>
      <c r="F20" s="17"/>
      <c r="G20" s="17"/>
      <c r="H20" s="11"/>
      <c r="I20" s="11"/>
      <c r="J20" s="11"/>
      <c r="K20" s="11"/>
      <c r="L20" s="11"/>
      <c r="M20" s="11"/>
      <c r="N20" s="50">
        <f t="shared" si="0"/>
        <v>0</v>
      </c>
      <c r="O20" s="11"/>
      <c r="P20" s="11"/>
    </row>
    <row r="21" spans="1:16" s="7" customFormat="1" ht="30" customHeight="1" x14ac:dyDescent="0.2">
      <c r="A21" s="12">
        <v>43509</v>
      </c>
      <c r="B21" s="101"/>
      <c r="C21" s="101"/>
      <c r="D21" s="101"/>
      <c r="E21" s="101"/>
      <c r="F21" s="17"/>
      <c r="G21" s="17"/>
      <c r="H21" s="11"/>
      <c r="I21" s="11"/>
      <c r="J21" s="11"/>
      <c r="K21" s="11"/>
      <c r="L21" s="11"/>
      <c r="M21" s="11"/>
      <c r="N21" s="50">
        <f t="shared" si="0"/>
        <v>0</v>
      </c>
      <c r="O21" s="11"/>
      <c r="P21" s="11"/>
    </row>
    <row r="22" spans="1:16" s="7" customFormat="1" ht="30" customHeight="1" x14ac:dyDescent="0.2">
      <c r="A22" s="12">
        <v>43510</v>
      </c>
      <c r="B22" s="101"/>
      <c r="C22" s="101"/>
      <c r="D22" s="101"/>
      <c r="E22" s="101"/>
      <c r="F22" s="17"/>
      <c r="G22" s="17"/>
      <c r="H22" s="11"/>
      <c r="I22" s="11"/>
      <c r="J22" s="11"/>
      <c r="K22" s="11"/>
      <c r="L22" s="11"/>
      <c r="M22" s="11"/>
      <c r="N22" s="50">
        <f t="shared" si="0"/>
        <v>0</v>
      </c>
      <c r="O22" s="11"/>
      <c r="P22" s="11"/>
    </row>
    <row r="23" spans="1:16" s="7" customFormat="1" ht="30" customHeight="1" x14ac:dyDescent="0.2">
      <c r="A23" s="12">
        <v>43511</v>
      </c>
      <c r="B23" s="101"/>
      <c r="C23" s="101"/>
      <c r="D23" s="101"/>
      <c r="E23" s="101"/>
      <c r="F23" s="17"/>
      <c r="G23" s="17"/>
      <c r="H23" s="11"/>
      <c r="I23" s="11"/>
      <c r="J23" s="11"/>
      <c r="K23" s="11"/>
      <c r="L23" s="11"/>
      <c r="M23" s="11"/>
      <c r="N23" s="50">
        <f t="shared" si="0"/>
        <v>0</v>
      </c>
      <c r="O23" s="11"/>
      <c r="P23" s="11"/>
    </row>
    <row r="24" spans="1:16" s="7" customFormat="1" ht="30" customHeight="1" x14ac:dyDescent="0.2">
      <c r="A24" s="19">
        <v>43512</v>
      </c>
      <c r="B24" s="101"/>
      <c r="C24" s="101"/>
      <c r="D24" s="101"/>
      <c r="E24" s="101"/>
      <c r="F24" s="17"/>
      <c r="G24" s="17"/>
      <c r="H24" s="11"/>
      <c r="I24" s="11"/>
      <c r="J24" s="11"/>
      <c r="K24" s="11"/>
      <c r="L24" s="11"/>
      <c r="M24" s="11"/>
      <c r="N24" s="50">
        <f t="shared" si="0"/>
        <v>0</v>
      </c>
      <c r="O24" s="11"/>
      <c r="P24" s="11"/>
    </row>
    <row r="25" spans="1:16" s="7" customFormat="1" ht="30" customHeight="1" x14ac:dyDescent="0.2">
      <c r="A25" s="19">
        <v>43513</v>
      </c>
      <c r="B25" s="101"/>
      <c r="C25" s="101"/>
      <c r="D25" s="101"/>
      <c r="E25" s="101"/>
      <c r="F25" s="17"/>
      <c r="G25" s="17"/>
      <c r="H25" s="11"/>
      <c r="I25" s="11"/>
      <c r="J25" s="11"/>
      <c r="K25" s="11"/>
      <c r="L25" s="11"/>
      <c r="M25" s="11"/>
      <c r="N25" s="50">
        <f t="shared" si="0"/>
        <v>0</v>
      </c>
      <c r="O25" s="11"/>
      <c r="P25" s="11"/>
    </row>
    <row r="26" spans="1:16" s="7" customFormat="1" ht="30" customHeight="1" x14ac:dyDescent="0.2">
      <c r="A26" s="12">
        <v>43514</v>
      </c>
      <c r="B26" s="101"/>
      <c r="C26" s="101"/>
      <c r="D26" s="101"/>
      <c r="E26" s="101"/>
      <c r="F26" s="17"/>
      <c r="G26" s="17"/>
      <c r="H26" s="11"/>
      <c r="I26" s="11"/>
      <c r="J26" s="11"/>
      <c r="K26" s="11"/>
      <c r="L26" s="11"/>
      <c r="M26" s="11"/>
      <c r="N26" s="50">
        <f t="shared" si="0"/>
        <v>0</v>
      </c>
      <c r="O26" s="11"/>
      <c r="P26" s="11"/>
    </row>
    <row r="27" spans="1:16" s="7" customFormat="1" ht="30" customHeight="1" x14ac:dyDescent="0.2">
      <c r="A27" s="12">
        <v>43515</v>
      </c>
      <c r="B27" s="85"/>
      <c r="C27" s="85"/>
      <c r="D27" s="85"/>
      <c r="E27" s="85"/>
      <c r="F27" s="22"/>
      <c r="G27" s="22"/>
      <c r="H27" s="23"/>
      <c r="I27" s="25"/>
      <c r="J27" s="11"/>
      <c r="K27" s="11"/>
      <c r="L27" s="23"/>
      <c r="M27" s="25"/>
      <c r="N27" s="50">
        <f>I27-M27</f>
        <v>0</v>
      </c>
      <c r="O27" s="11"/>
      <c r="P27" s="11"/>
    </row>
    <row r="28" spans="1:16" s="7" customFormat="1" ht="30" customHeight="1" x14ac:dyDescent="0.2">
      <c r="A28" s="12">
        <v>43516</v>
      </c>
      <c r="B28" s="85" t="s">
        <v>33</v>
      </c>
      <c r="C28" s="85"/>
      <c r="D28" s="85"/>
      <c r="E28" s="85"/>
      <c r="F28" s="22" t="s">
        <v>66</v>
      </c>
      <c r="G28" s="22" t="s">
        <v>37</v>
      </c>
      <c r="H28" s="23">
        <v>26</v>
      </c>
      <c r="I28" s="25">
        <f>H28*10200</f>
        <v>265200</v>
      </c>
      <c r="J28" s="11"/>
      <c r="K28" s="11"/>
      <c r="L28" s="23">
        <v>18</v>
      </c>
      <c r="M28" s="25">
        <f>L28*10200</f>
        <v>183600</v>
      </c>
      <c r="N28" s="50">
        <f t="shared" ref="N28:N36" si="3">I28-M28</f>
        <v>81600</v>
      </c>
      <c r="O28" s="11"/>
      <c r="P28" s="11"/>
    </row>
    <row r="29" spans="1:16" s="7" customFormat="1" ht="30" customHeight="1" x14ac:dyDescent="0.2">
      <c r="A29" s="12">
        <v>43517</v>
      </c>
      <c r="B29" s="85"/>
      <c r="C29" s="85"/>
      <c r="D29" s="85"/>
      <c r="E29" s="85"/>
      <c r="F29" s="22"/>
      <c r="G29" s="22"/>
      <c r="H29" s="23"/>
      <c r="I29" s="25"/>
      <c r="J29" s="11"/>
      <c r="K29" s="11"/>
      <c r="L29" s="23"/>
      <c r="M29" s="32"/>
      <c r="N29" s="50"/>
      <c r="O29" s="11"/>
      <c r="P29" s="11"/>
    </row>
    <row r="30" spans="1:16" s="7" customFormat="1" ht="30" customHeight="1" x14ac:dyDescent="0.2">
      <c r="A30" s="12">
        <v>43518</v>
      </c>
      <c r="B30" s="107"/>
      <c r="C30" s="107"/>
      <c r="D30" s="107"/>
      <c r="E30" s="107"/>
      <c r="F30" s="22"/>
      <c r="G30" s="22"/>
      <c r="H30" s="23"/>
      <c r="I30" s="25"/>
      <c r="J30" s="11"/>
      <c r="K30" s="11"/>
      <c r="L30" s="23"/>
      <c r="M30" s="32"/>
      <c r="N30" s="50"/>
      <c r="O30" s="11"/>
      <c r="P30" s="11"/>
    </row>
    <row r="31" spans="1:16" s="7" customFormat="1" ht="30" customHeight="1" x14ac:dyDescent="0.2">
      <c r="A31" s="19">
        <v>43519</v>
      </c>
      <c r="B31" s="101"/>
      <c r="C31" s="101"/>
      <c r="D31" s="101"/>
      <c r="E31" s="101"/>
      <c r="F31" s="17"/>
      <c r="G31" s="17"/>
      <c r="H31" s="11"/>
      <c r="I31" s="11"/>
      <c r="J31" s="11"/>
      <c r="K31" s="11"/>
      <c r="L31" s="11"/>
      <c r="M31" s="11"/>
      <c r="N31" s="50">
        <f t="shared" si="3"/>
        <v>0</v>
      </c>
      <c r="O31" s="11"/>
      <c r="P31" s="11"/>
    </row>
    <row r="32" spans="1:16" s="7" customFormat="1" ht="30" customHeight="1" x14ac:dyDescent="0.2">
      <c r="A32" s="19">
        <v>43520</v>
      </c>
      <c r="B32" s="101"/>
      <c r="C32" s="101"/>
      <c r="D32" s="101"/>
      <c r="E32" s="101"/>
      <c r="F32" s="17"/>
      <c r="G32" s="17"/>
      <c r="H32" s="11"/>
      <c r="I32" s="11"/>
      <c r="J32" s="11"/>
      <c r="K32" s="11"/>
      <c r="L32" s="11"/>
      <c r="M32" s="11"/>
      <c r="N32" s="50">
        <f t="shared" si="3"/>
        <v>0</v>
      </c>
      <c r="O32" s="11"/>
      <c r="P32" s="11"/>
    </row>
    <row r="33" spans="1:16" s="7" customFormat="1" ht="30" customHeight="1" x14ac:dyDescent="0.2">
      <c r="A33" s="12">
        <v>43521</v>
      </c>
      <c r="B33" s="101"/>
      <c r="C33" s="101"/>
      <c r="D33" s="101"/>
      <c r="E33" s="101"/>
      <c r="F33" s="17"/>
      <c r="G33" s="17"/>
      <c r="H33" s="11"/>
      <c r="I33" s="11"/>
      <c r="J33" s="11"/>
      <c r="K33" s="11"/>
      <c r="L33" s="11"/>
      <c r="M33" s="11"/>
      <c r="N33" s="50">
        <f t="shared" si="3"/>
        <v>0</v>
      </c>
      <c r="O33" s="11"/>
      <c r="P33" s="11"/>
    </row>
    <row r="34" spans="1:16" s="7" customFormat="1" ht="30" customHeight="1" x14ac:dyDescent="0.2">
      <c r="A34" s="12">
        <v>43522</v>
      </c>
      <c r="B34" s="101"/>
      <c r="C34" s="101"/>
      <c r="D34" s="101"/>
      <c r="E34" s="101"/>
      <c r="F34" s="17"/>
      <c r="G34" s="17"/>
      <c r="H34" s="11"/>
      <c r="I34" s="11"/>
      <c r="J34" s="11"/>
      <c r="K34" s="11"/>
      <c r="L34" s="11"/>
      <c r="M34" s="11"/>
      <c r="N34" s="50">
        <f t="shared" si="3"/>
        <v>0</v>
      </c>
      <c r="O34" s="11"/>
      <c r="P34" s="11"/>
    </row>
    <row r="35" spans="1:16" s="7" customFormat="1" ht="30" customHeight="1" x14ac:dyDescent="0.2">
      <c r="A35" s="12">
        <v>43523</v>
      </c>
      <c r="B35" s="101"/>
      <c r="C35" s="101"/>
      <c r="D35" s="101"/>
      <c r="E35" s="101"/>
      <c r="F35" s="17"/>
      <c r="G35" s="17"/>
      <c r="H35" s="11"/>
      <c r="I35" s="11"/>
      <c r="J35" s="11"/>
      <c r="K35" s="11"/>
      <c r="L35" s="11"/>
      <c r="M35" s="11"/>
      <c r="N35" s="50">
        <f t="shared" si="3"/>
        <v>0</v>
      </c>
      <c r="O35" s="11"/>
      <c r="P35" s="11"/>
    </row>
    <row r="36" spans="1:16" s="7" customFormat="1" ht="30" customHeight="1" x14ac:dyDescent="0.2">
      <c r="A36" s="12">
        <v>43524</v>
      </c>
      <c r="B36" s="101"/>
      <c r="C36" s="101"/>
      <c r="D36" s="101"/>
      <c r="E36" s="101"/>
      <c r="F36" s="17"/>
      <c r="G36" s="17"/>
      <c r="H36" s="11"/>
      <c r="I36" s="11"/>
      <c r="J36" s="11"/>
      <c r="K36" s="11"/>
      <c r="L36" s="11"/>
      <c r="M36" s="11"/>
      <c r="N36" s="50">
        <f t="shared" si="3"/>
        <v>0</v>
      </c>
      <c r="O36" s="11"/>
      <c r="P36" s="11"/>
    </row>
    <row r="37" spans="1:16" s="7" customFormat="1" ht="24.95" customHeight="1" x14ac:dyDescent="0.2">
      <c r="A37" s="105" t="s">
        <v>7</v>
      </c>
      <c r="B37" s="105"/>
      <c r="C37" s="105"/>
      <c r="D37" s="105"/>
      <c r="E37" s="105"/>
      <c r="F37" s="10"/>
      <c r="G37" s="10"/>
      <c r="H37" s="27">
        <f>SUM(H9:H36)</f>
        <v>26</v>
      </c>
      <c r="I37" s="27">
        <f>SUM(I9:I36)</f>
        <v>265200</v>
      </c>
      <c r="J37" s="24"/>
      <c r="K37" s="24"/>
      <c r="L37" s="27">
        <f>SUM(L9:L36)</f>
        <v>18</v>
      </c>
      <c r="M37" s="27">
        <f>SUM(M9:M36)</f>
        <v>183600</v>
      </c>
      <c r="N37" s="27">
        <f>SUM(N9:N36)</f>
        <v>81600</v>
      </c>
      <c r="O37" s="9"/>
      <c r="P37" s="9"/>
    </row>
    <row r="38" spans="1:16" s="7" customFormat="1" ht="12.75" customHeight="1" x14ac:dyDescent="0.2">
      <c r="A38" s="8"/>
      <c r="B38" s="8"/>
      <c r="C38" s="8"/>
      <c r="D38" s="8"/>
      <c r="E38" s="8"/>
      <c r="F38" s="8"/>
      <c r="G38" s="8"/>
      <c r="H38" s="21"/>
      <c r="L38" s="21"/>
      <c r="M38" s="21"/>
      <c r="N38" s="21"/>
    </row>
    <row r="39" spans="1:16" ht="15" customHeight="1" x14ac:dyDescent="0.2">
      <c r="A39" s="5" t="s">
        <v>6</v>
      </c>
      <c r="B39" s="4"/>
      <c r="C39" s="4" t="s">
        <v>2</v>
      </c>
      <c r="D39" s="4" t="s">
        <v>5</v>
      </c>
      <c r="E39" s="4"/>
      <c r="F39" s="20"/>
      <c r="G39" s="5" t="s">
        <v>4</v>
      </c>
      <c r="H39" s="4"/>
      <c r="I39" s="18" t="s">
        <v>29</v>
      </c>
      <c r="O39" s="3"/>
      <c r="P39" s="3"/>
    </row>
    <row r="40" spans="1:16" ht="15" customHeight="1" x14ac:dyDescent="0.2">
      <c r="A40" s="5" t="s">
        <v>3</v>
      </c>
      <c r="B40" s="4"/>
      <c r="C40" s="4" t="s">
        <v>2</v>
      </c>
      <c r="D40" s="4" t="s">
        <v>21</v>
      </c>
      <c r="E40" s="4"/>
      <c r="F40" s="20"/>
      <c r="G40" s="5" t="s">
        <v>1</v>
      </c>
      <c r="H40" s="4"/>
      <c r="I40" s="18" t="s">
        <v>27</v>
      </c>
      <c r="O40" s="3"/>
      <c r="P40" s="3"/>
    </row>
    <row r="41" spans="1:16" ht="15" customHeight="1" x14ac:dyDescent="0.2">
      <c r="A41" s="6"/>
      <c r="B41" s="3"/>
      <c r="C41" s="3"/>
      <c r="D41" s="3"/>
      <c r="E41" s="3"/>
      <c r="F41" s="3"/>
      <c r="G41" s="5" t="s">
        <v>0</v>
      </c>
      <c r="H41" s="4"/>
      <c r="I41" s="18" t="s">
        <v>28</v>
      </c>
      <c r="O41" s="3"/>
      <c r="P41" s="3"/>
    </row>
    <row r="42" spans="1:16" ht="15" customHeight="1" x14ac:dyDescent="0.2">
      <c r="M42" s="26" t="s">
        <v>45</v>
      </c>
      <c r="N42" s="28">
        <f>I37</f>
        <v>265200</v>
      </c>
      <c r="O42" s="48"/>
    </row>
    <row r="43" spans="1:16" ht="15" x14ac:dyDescent="0.2">
      <c r="M43" s="26" t="s">
        <v>46</v>
      </c>
      <c r="N43" s="28">
        <f>N37</f>
        <v>81600</v>
      </c>
      <c r="O43" s="48"/>
    </row>
    <row r="44" spans="1:16" ht="15" x14ac:dyDescent="0.2">
      <c r="M44" s="26" t="s">
        <v>47</v>
      </c>
      <c r="N44" s="29">
        <f>N43/N42</f>
        <v>0.30769230769230771</v>
      </c>
      <c r="O44" s="48"/>
    </row>
    <row r="45" spans="1:16" ht="15" x14ac:dyDescent="0.2">
      <c r="M45" s="26" t="s">
        <v>48</v>
      </c>
      <c r="N45" s="30">
        <f>N44*5*100</f>
        <v>153.84615384615387</v>
      </c>
      <c r="O45" s="48"/>
    </row>
    <row r="46" spans="1:16" ht="15" x14ac:dyDescent="0.2">
      <c r="M46" s="26" t="s">
        <v>49</v>
      </c>
      <c r="N46" s="31">
        <f>0.35*N45</f>
        <v>53.846153846153854</v>
      </c>
      <c r="O46" s="48"/>
    </row>
    <row r="47" spans="1:16" x14ac:dyDescent="0.2">
      <c r="M47" s="48"/>
      <c r="N47" s="48"/>
      <c r="O47" s="48"/>
    </row>
  </sheetData>
  <mergeCells count="44">
    <mergeCell ref="A1:P1"/>
    <mergeCell ref="A2:P2"/>
    <mergeCell ref="A3:C3"/>
    <mergeCell ref="E3:L3"/>
    <mergeCell ref="A4:C4"/>
    <mergeCell ref="E4:L4"/>
    <mergeCell ref="A6:A7"/>
    <mergeCell ref="B6:E7"/>
    <mergeCell ref="F6:F7"/>
    <mergeCell ref="G6:G7"/>
    <mergeCell ref="H6:I6"/>
    <mergeCell ref="B17:E17"/>
    <mergeCell ref="L6:M6"/>
    <mergeCell ref="O6:P6"/>
    <mergeCell ref="B8:D8"/>
    <mergeCell ref="B9:E9"/>
    <mergeCell ref="B10:E10"/>
    <mergeCell ref="B11:E11"/>
    <mergeCell ref="J6:K6"/>
    <mergeCell ref="B12:E12"/>
    <mergeCell ref="B13:E13"/>
    <mergeCell ref="B14:E14"/>
    <mergeCell ref="B15:E15"/>
    <mergeCell ref="B16:E16"/>
    <mergeCell ref="B29:E29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36:E36"/>
    <mergeCell ref="A37:E37"/>
    <mergeCell ref="B30:E30"/>
    <mergeCell ref="B31:E31"/>
    <mergeCell ref="B32:E32"/>
    <mergeCell ref="B33:E33"/>
    <mergeCell ref="B34:E34"/>
    <mergeCell ref="B35:E35"/>
  </mergeCells>
  <printOptions horizontalCentered="1"/>
  <pageMargins left="0" right="0" top="0.67" bottom="0.19685039370078741" header="0.31496062992125984" footer="0.15748031496062992"/>
  <pageSetup paperSize="9" scale="7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zoomScale="80" zoomScaleNormal="80" workbookViewId="0">
      <selection activeCell="M14" sqref="M14"/>
    </sheetView>
  </sheetViews>
  <sheetFormatPr defaultColWidth="5.42578125" defaultRowHeight="14.25" x14ac:dyDescent="0.25"/>
  <cols>
    <col min="1" max="1" width="6.85546875" style="34" customWidth="1"/>
    <col min="2" max="2" width="20.42578125" style="34" customWidth="1"/>
    <col min="3" max="3" width="7.140625" style="34" customWidth="1"/>
    <col min="4" max="4" width="13.42578125" style="34" customWidth="1"/>
    <col min="5" max="5" width="14" style="34" customWidth="1"/>
    <col min="6" max="6" width="26.42578125" style="34" customWidth="1"/>
    <col min="7" max="16384" width="5.42578125" style="34"/>
  </cols>
  <sheetData>
    <row r="1" spans="1:8" ht="21" customHeight="1" x14ac:dyDescent="0.25">
      <c r="A1" s="108" t="s">
        <v>62</v>
      </c>
      <c r="B1" s="108"/>
      <c r="C1" s="108"/>
      <c r="D1" s="108"/>
      <c r="E1" s="108"/>
      <c r="F1" s="108"/>
    </row>
    <row r="2" spans="1:8" ht="6" customHeight="1" x14ac:dyDescent="0.25"/>
    <row r="3" spans="1:8" ht="33" customHeight="1" x14ac:dyDescent="0.25">
      <c r="A3" s="35" t="s">
        <v>50</v>
      </c>
      <c r="B3" s="35" t="s">
        <v>22</v>
      </c>
      <c r="C3" s="35" t="s">
        <v>51</v>
      </c>
      <c r="D3" s="35" t="s">
        <v>61</v>
      </c>
      <c r="E3" s="36" t="s">
        <v>63</v>
      </c>
      <c r="F3" s="35" t="s">
        <v>52</v>
      </c>
    </row>
    <row r="4" spans="1:8" ht="15" customHeight="1" x14ac:dyDescent="0.25">
      <c r="A4" s="37"/>
      <c r="B4" s="37"/>
      <c r="C4" s="37"/>
      <c r="D4" s="37"/>
      <c r="E4" s="37"/>
      <c r="F4" s="37"/>
    </row>
    <row r="5" spans="1:8" ht="17.100000000000001" customHeight="1" x14ac:dyDescent="0.25">
      <c r="A5" s="38">
        <v>1</v>
      </c>
      <c r="B5" s="33" t="s">
        <v>31</v>
      </c>
      <c r="C5" s="38" t="s">
        <v>53</v>
      </c>
      <c r="D5" s="39" t="e">
        <f>#REF!</f>
        <v>#REF!</v>
      </c>
      <c r="E5" s="40" t="e">
        <f>#REF!</f>
        <v>#REF!</v>
      </c>
      <c r="F5" s="38"/>
    </row>
    <row r="6" spans="1:8" ht="17.100000000000001" customHeight="1" x14ac:dyDescent="0.25">
      <c r="A6" s="38">
        <v>2</v>
      </c>
      <c r="B6" s="33" t="s">
        <v>18</v>
      </c>
      <c r="C6" s="38" t="s">
        <v>53</v>
      </c>
      <c r="D6" s="39" t="e">
        <f>#REF!</f>
        <v>#REF!</v>
      </c>
      <c r="E6" s="40" t="e">
        <f>#REF!</f>
        <v>#REF!</v>
      </c>
      <c r="F6" s="38"/>
    </row>
    <row r="7" spans="1:8" ht="17.100000000000001" customHeight="1" x14ac:dyDescent="0.25">
      <c r="A7" s="38">
        <v>3</v>
      </c>
      <c r="B7" s="33" t="s">
        <v>30</v>
      </c>
      <c r="C7" s="38" t="s">
        <v>53</v>
      </c>
      <c r="D7" s="39" t="e">
        <f>#REF!</f>
        <v>#REF!</v>
      </c>
      <c r="E7" s="40" t="e">
        <f>#REF!</f>
        <v>#REF!</v>
      </c>
      <c r="F7" s="38"/>
    </row>
    <row r="8" spans="1:8" ht="17.100000000000001" customHeight="1" x14ac:dyDescent="0.25">
      <c r="A8" s="38">
        <v>4</v>
      </c>
      <c r="B8" s="33" t="s">
        <v>54</v>
      </c>
      <c r="C8" s="38" t="s">
        <v>53</v>
      </c>
      <c r="D8" s="39" t="e">
        <f>#REF!</f>
        <v>#REF!</v>
      </c>
      <c r="E8" s="40" t="e">
        <f>#REF!</f>
        <v>#REF!</v>
      </c>
      <c r="F8" s="38"/>
    </row>
    <row r="9" spans="1:8" ht="17.100000000000001" customHeight="1" x14ac:dyDescent="0.25">
      <c r="A9" s="38">
        <v>5</v>
      </c>
      <c r="B9" s="44" t="s">
        <v>59</v>
      </c>
      <c r="C9" s="38" t="s">
        <v>53</v>
      </c>
      <c r="D9" s="39" t="e">
        <f>#REF!</f>
        <v>#REF!</v>
      </c>
      <c r="E9" s="40" t="e">
        <f>#REF!</f>
        <v>#REF!</v>
      </c>
      <c r="F9" s="38"/>
      <c r="H9" s="49"/>
    </row>
    <row r="10" spans="1:8" ht="17.100000000000001" customHeight="1" x14ac:dyDescent="0.25">
      <c r="A10" s="41"/>
      <c r="B10" s="41"/>
      <c r="C10" s="38"/>
      <c r="D10" s="41"/>
      <c r="E10" s="40"/>
      <c r="F10" s="41"/>
      <c r="H10" s="49"/>
    </row>
    <row r="11" spans="1:8" ht="17.100000000000001" customHeight="1" x14ac:dyDescent="0.25">
      <c r="A11" s="41">
        <v>1</v>
      </c>
      <c r="B11" s="42" t="s">
        <v>42</v>
      </c>
      <c r="C11" s="38" t="s">
        <v>55</v>
      </c>
      <c r="D11" s="43" t="e">
        <f>#REF!</f>
        <v>#REF!</v>
      </c>
      <c r="E11" s="40" t="e">
        <f>#REF!</f>
        <v>#REF!</v>
      </c>
      <c r="F11" s="42"/>
    </row>
    <row r="12" spans="1:8" ht="17.100000000000001" customHeight="1" x14ac:dyDescent="0.25">
      <c r="A12" s="38">
        <v>2</v>
      </c>
      <c r="B12" s="44" t="s">
        <v>43</v>
      </c>
      <c r="C12" s="38" t="s">
        <v>55</v>
      </c>
      <c r="D12" s="39" t="e">
        <f>#REF!</f>
        <v>#REF!</v>
      </c>
      <c r="E12" s="40" t="e">
        <f>#REF!</f>
        <v>#REF!</v>
      </c>
      <c r="F12" s="44"/>
    </row>
    <row r="13" spans="1:8" ht="17.100000000000001" customHeight="1" x14ac:dyDescent="0.25">
      <c r="A13" s="41">
        <v>3</v>
      </c>
      <c r="B13" s="44" t="s">
        <v>56</v>
      </c>
      <c r="C13" s="38" t="s">
        <v>55</v>
      </c>
      <c r="D13" s="39" t="e">
        <f>#REF!</f>
        <v>#REF!</v>
      </c>
      <c r="E13" s="40" t="e">
        <f>#REF!</f>
        <v>#REF!</v>
      </c>
      <c r="F13" s="44"/>
    </row>
    <row r="14" spans="1:8" ht="17.100000000000001" customHeight="1" x14ac:dyDescent="0.25">
      <c r="A14" s="41">
        <v>4</v>
      </c>
      <c r="B14" s="44" t="s">
        <v>44</v>
      </c>
      <c r="C14" s="38" t="s">
        <v>55</v>
      </c>
      <c r="D14" s="39" t="e">
        <f>#REF!</f>
        <v>#REF!</v>
      </c>
      <c r="E14" s="40" t="e">
        <f>#REF!</f>
        <v>#REF!</v>
      </c>
      <c r="F14" s="44"/>
    </row>
    <row r="15" spans="1:8" ht="17.100000000000001" customHeight="1" x14ac:dyDescent="0.25">
      <c r="A15" s="38">
        <v>5</v>
      </c>
      <c r="B15" s="44" t="s">
        <v>65</v>
      </c>
      <c r="C15" s="38" t="s">
        <v>55</v>
      </c>
      <c r="D15" s="39" t="e">
        <f>#REF!</f>
        <v>#REF!</v>
      </c>
      <c r="E15" s="40" t="e">
        <f>#REF!</f>
        <v>#REF!</v>
      </c>
      <c r="F15" s="44"/>
    </row>
    <row r="16" spans="1:8" ht="17.100000000000001" customHeight="1" x14ac:dyDescent="0.25">
      <c r="A16" s="41">
        <v>6</v>
      </c>
      <c r="B16" s="44" t="s">
        <v>57</v>
      </c>
      <c r="C16" s="38" t="s">
        <v>53</v>
      </c>
      <c r="D16" s="39" t="e">
        <f>#REF!</f>
        <v>#REF!</v>
      </c>
      <c r="E16" s="40" t="e">
        <f>#REF!</f>
        <v>#REF!</v>
      </c>
      <c r="F16" s="44"/>
    </row>
    <row r="17" spans="1:6" ht="17.100000000000001" customHeight="1" x14ac:dyDescent="0.25">
      <c r="A17" s="41">
        <v>7</v>
      </c>
      <c r="B17" s="44" t="s">
        <v>58</v>
      </c>
      <c r="C17" s="38" t="s">
        <v>53</v>
      </c>
      <c r="D17" s="39" t="e">
        <f>#REF!</f>
        <v>#REF!</v>
      </c>
      <c r="E17" s="40" t="e">
        <f>#REF!</f>
        <v>#REF!</v>
      </c>
      <c r="F17" s="44"/>
    </row>
    <row r="18" spans="1:6" ht="17.100000000000001" customHeight="1" x14ac:dyDescent="0.25">
      <c r="A18" s="38">
        <v>8</v>
      </c>
      <c r="B18" s="44" t="s">
        <v>35</v>
      </c>
      <c r="C18" s="38" t="s">
        <v>53</v>
      </c>
      <c r="D18" s="39" t="e">
        <f>#REF!</f>
        <v>#REF!</v>
      </c>
      <c r="E18" s="40" t="e">
        <f>#REF!</f>
        <v>#REF!</v>
      </c>
      <c r="F18" s="44"/>
    </row>
    <row r="19" spans="1:6" ht="17.100000000000001" customHeight="1" x14ac:dyDescent="0.25">
      <c r="A19" s="41">
        <v>9</v>
      </c>
      <c r="B19" s="44" t="s">
        <v>32</v>
      </c>
      <c r="C19" s="38" t="s">
        <v>53</v>
      </c>
      <c r="D19" s="39" t="e">
        <f>#REF!</f>
        <v>#REF!</v>
      </c>
      <c r="E19" s="40" t="e">
        <f>#REF!</f>
        <v>#REF!</v>
      </c>
      <c r="F19" s="44"/>
    </row>
    <row r="20" spans="1:6" ht="17.100000000000001" customHeight="1" x14ac:dyDescent="0.25">
      <c r="A20" s="41">
        <v>10</v>
      </c>
      <c r="B20" s="44" t="s">
        <v>34</v>
      </c>
      <c r="C20" s="38" t="s">
        <v>53</v>
      </c>
      <c r="D20" s="39" t="e">
        <f>#REF!</f>
        <v>#REF!</v>
      </c>
      <c r="E20" s="40" t="e">
        <f>#REF!</f>
        <v>#REF!</v>
      </c>
      <c r="F20" s="44"/>
    </row>
    <row r="21" spans="1:6" ht="17.100000000000001" customHeight="1" x14ac:dyDescent="0.25">
      <c r="A21" s="38">
        <v>11</v>
      </c>
      <c r="B21" s="44" t="s">
        <v>41</v>
      </c>
      <c r="C21" s="38" t="s">
        <v>53</v>
      </c>
      <c r="D21" s="39" t="e">
        <f>#REF!</f>
        <v>#REF!</v>
      </c>
      <c r="E21" s="40" t="e">
        <f>#REF!</f>
        <v>#REF!</v>
      </c>
      <c r="F21" s="44"/>
    </row>
    <row r="22" spans="1:6" ht="17.100000000000001" customHeight="1" x14ac:dyDescent="0.25">
      <c r="A22" s="41">
        <v>12</v>
      </c>
      <c r="B22" s="44" t="s">
        <v>72</v>
      </c>
      <c r="C22" s="38" t="s">
        <v>53</v>
      </c>
      <c r="D22" s="39" t="e">
        <f>#REF!</f>
        <v>#REF!</v>
      </c>
      <c r="E22" s="40" t="e">
        <f>#REF!</f>
        <v>#REF!</v>
      </c>
      <c r="F22" s="44"/>
    </row>
    <row r="23" spans="1:6" ht="17.100000000000001" customHeight="1" x14ac:dyDescent="0.25">
      <c r="A23" s="41">
        <v>13</v>
      </c>
      <c r="B23" s="44" t="s">
        <v>36</v>
      </c>
      <c r="C23" s="38" t="s">
        <v>53</v>
      </c>
      <c r="D23" s="39" t="e">
        <f>#REF!</f>
        <v>#REF!</v>
      </c>
      <c r="E23" s="40" t="e">
        <f>#REF!</f>
        <v>#REF!</v>
      </c>
      <c r="F23" s="44"/>
    </row>
    <row r="24" spans="1:6" ht="17.100000000000001" customHeight="1" x14ac:dyDescent="0.25">
      <c r="A24" s="38">
        <v>14</v>
      </c>
      <c r="B24" s="44" t="s">
        <v>38</v>
      </c>
      <c r="C24" s="38" t="s">
        <v>53</v>
      </c>
      <c r="D24" s="39" t="e">
        <f>#REF!</f>
        <v>#REF!</v>
      </c>
      <c r="E24" s="40" t="e">
        <f>#REF!</f>
        <v>#REF!</v>
      </c>
      <c r="F24" s="44"/>
    </row>
    <row r="25" spans="1:6" ht="17.100000000000001" customHeight="1" x14ac:dyDescent="0.25">
      <c r="A25" s="41">
        <v>15</v>
      </c>
      <c r="B25" s="44" t="s">
        <v>40</v>
      </c>
      <c r="C25" s="38" t="s">
        <v>53</v>
      </c>
      <c r="D25" s="39" t="e">
        <f>#REF!</f>
        <v>#REF!</v>
      </c>
      <c r="E25" s="40" t="e">
        <f>#REF!</f>
        <v>#REF!</v>
      </c>
      <c r="F25" s="44"/>
    </row>
    <row r="26" spans="1:6" ht="17.100000000000001" customHeight="1" x14ac:dyDescent="0.25">
      <c r="A26" s="41">
        <v>16</v>
      </c>
      <c r="B26" s="44" t="s">
        <v>39</v>
      </c>
      <c r="C26" s="38" t="s">
        <v>53</v>
      </c>
      <c r="D26" s="39" t="e">
        <f>#REF!</f>
        <v>#REF!</v>
      </c>
      <c r="E26" s="40" t="e">
        <f>#REF!</f>
        <v>#REF!</v>
      </c>
      <c r="F26" s="44"/>
    </row>
    <row r="27" spans="1:6" ht="17.100000000000001" customHeight="1" x14ac:dyDescent="0.25">
      <c r="A27" s="38">
        <v>17</v>
      </c>
      <c r="B27" s="55" t="s">
        <v>60</v>
      </c>
      <c r="C27" s="56" t="s">
        <v>53</v>
      </c>
      <c r="D27" s="57" t="e">
        <f>#REF!</f>
        <v>#REF!</v>
      </c>
      <c r="E27" s="58" t="e">
        <f>#REF!</f>
        <v>#REF!</v>
      </c>
      <c r="F27" s="55"/>
    </row>
    <row r="28" spans="1:6" x14ac:dyDescent="0.25">
      <c r="A28" s="41">
        <v>18</v>
      </c>
      <c r="B28" s="44" t="s">
        <v>67</v>
      </c>
      <c r="C28" s="38" t="s">
        <v>53</v>
      </c>
      <c r="D28" s="39" t="e">
        <f>#REF!</f>
        <v>#REF!</v>
      </c>
      <c r="E28" s="40" t="e">
        <f>#REF!</f>
        <v>#REF!</v>
      </c>
      <c r="F28" s="44"/>
    </row>
    <row r="29" spans="1:6" x14ac:dyDescent="0.25">
      <c r="A29" s="41">
        <v>19</v>
      </c>
      <c r="B29" s="44" t="s">
        <v>68</v>
      </c>
      <c r="C29" s="38" t="s">
        <v>53</v>
      </c>
      <c r="D29" s="39" t="e">
        <f>#REF!</f>
        <v>#REF!</v>
      </c>
      <c r="E29" s="40" t="e">
        <f>#REF!</f>
        <v>#REF!</v>
      </c>
      <c r="F29" s="44"/>
    </row>
    <row r="30" spans="1:6" x14ac:dyDescent="0.25">
      <c r="A30" s="45"/>
      <c r="B30" s="46"/>
      <c r="C30" s="45"/>
      <c r="D30" s="45"/>
      <c r="E30" s="45"/>
      <c r="F30" s="46"/>
    </row>
    <row r="31" spans="1:6" x14ac:dyDescent="0.25">
      <c r="A31" s="47"/>
    </row>
    <row r="32" spans="1:6" x14ac:dyDescent="0.25">
      <c r="B32" s="108" t="s">
        <v>64</v>
      </c>
      <c r="C32" s="108"/>
    </row>
  </sheetData>
  <mergeCells count="2">
    <mergeCell ref="A1:F1"/>
    <mergeCell ref="B32:C32"/>
  </mergeCells>
  <printOptions horizontalCentered="1"/>
  <pageMargins left="0.70866141732283472" right="0.31496062992125984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Form Efisiensi</vt:lpstr>
      <vt:lpstr>DAFTAR PENGAJUAN LEMBUR</vt:lpstr>
      <vt:lpstr>FULL BBM</vt:lpstr>
      <vt:lpstr>NILAI</vt:lpstr>
      <vt:lpstr>'DAFTAR PENGAJUAN LEMBUR'!Print_Area</vt:lpstr>
      <vt:lpstr>'Form Efisiensi'!Print_Area</vt:lpstr>
      <vt:lpstr>'Form Efisiensi'!Print_Titles</vt:lpstr>
      <vt:lpstr>'FULL BBM'!Print_Titles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PDS-527</dc:creator>
  <cp:lastModifiedBy>heru</cp:lastModifiedBy>
  <cp:lastPrinted>2020-09-16T02:38:42Z</cp:lastPrinted>
  <dcterms:created xsi:type="dcterms:W3CDTF">2019-02-12T05:53:50Z</dcterms:created>
  <dcterms:modified xsi:type="dcterms:W3CDTF">2023-05-03T07:06:54Z</dcterms:modified>
</cp:coreProperties>
</file>