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E:\Github_Project\Dynamic HR Dashboard Excel\"/>
    </mc:Choice>
  </mc:AlternateContent>
  <xr:revisionPtr revIDLastSave="0" documentId="13_ncr:1_{714FE399-A0EB-4DBA-A437-C79380E2BE3B}" xr6:coauthVersionLast="47" xr6:coauthVersionMax="47" xr10:uidLastSave="{00000000-0000-0000-0000-000000000000}"/>
  <bookViews>
    <workbookView xWindow="-120" yWindow="-120" windowWidth="29040" windowHeight="15840" activeTab="1" xr2:uid="{408BA6AB-5196-496B-9C80-B057CC378CDA}"/>
  </bookViews>
  <sheets>
    <sheet name="Data" sheetId="1" r:id="rId1"/>
    <sheet name="Dashboard" sheetId="2" r:id="rId2"/>
    <sheet name="Pivot Data" sheetId="3" r:id="rId3"/>
  </sheets>
  <definedNames>
    <definedName name="Slicer_Department">#N/A</definedName>
    <definedName name="Slicer_Gende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O30" i="3" l="1"/>
  <c r="O31" i="3"/>
  <c r="O32" i="3"/>
  <c r="O33" i="3"/>
  <c r="O29" i="3"/>
  <c r="O34" i="3" s="1"/>
  <c r="L30" i="3" l="1"/>
  <c r="L31" i="3"/>
  <c r="L32" i="3"/>
  <c r="L33" i="3"/>
  <c r="L29" i="3"/>
  <c r="C23" i="3"/>
  <c r="C22" i="3"/>
  <c r="D22" i="3" s="1"/>
  <c r="E22" i="3" s="1"/>
  <c r="R12" i="3"/>
  <c r="R13" i="3"/>
  <c r="R14" i="3"/>
  <c r="R15" i="3"/>
  <c r="R11" i="3"/>
  <c r="N12" i="3"/>
  <c r="O12" i="3" s="1"/>
  <c r="N10" i="3"/>
  <c r="O10" i="3" s="1"/>
  <c r="P10" i="3" s="1"/>
  <c r="N11" i="3"/>
  <c r="O11" i="3" s="1"/>
  <c r="P11" i="3" s="1"/>
  <c r="I17" i="3"/>
  <c r="I16" i="3"/>
  <c r="I14" i="3"/>
  <c r="I15" i="3"/>
  <c r="I13" i="3"/>
  <c r="C12" i="3"/>
  <c r="F12" i="3"/>
  <c r="F13" i="3"/>
  <c r="F14" i="3"/>
  <c r="F15" i="3"/>
  <c r="F11" i="3"/>
  <c r="C11" i="3"/>
  <c r="C10" i="3"/>
  <c r="C24" i="3" l="1"/>
  <c r="D23" i="3"/>
  <c r="E23" i="3" s="1"/>
  <c r="F16" i="3"/>
  <c r="P12" i="3"/>
  <c r="C13" i="3"/>
  <c r="I18" i="3"/>
  <c r="N13" i="3"/>
</calcChain>
</file>

<file path=xl/sharedStrings.xml><?xml version="1.0" encoding="utf-8"?>
<sst xmlns="http://schemas.openxmlformats.org/spreadsheetml/2006/main" count="878" uniqueCount="225">
  <si>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</si>
  <si>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</si>
  <si>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</si>
  <si>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</si>
  <si>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</si>
  <si>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</si>
  <si>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</si>
  <si>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</si>
  <si>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</si>
  <si>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</si>
  <si>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</si>
  <si>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</si>
  <si>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</si>
  <si>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</si>
  <si>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</si>
  <si>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</si>
  <si>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</si>
  <si>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</si>
  <si>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</si>
  <si>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</si>
  <si>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</si>
  <si>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</si>
  <si>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</si>
  <si>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</si>
  <si>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</si>
  <si>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</si>
  <si>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</si>
  <si>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</si>
  <si>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</si>
  <si>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</si>
  <si>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</si>
  <si>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</si>
  <si>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</si>
  <si>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</si>
  <si>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</si>
  <si>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</si>
  <si>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</si>
  <si>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</si>
  <si>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</si>
  <si>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</si>
  <si>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</si>
  <si>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</si>
  <si>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</si>
  <si>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</si>
  <si>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</si>
  <si>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</si>
  <si>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</si>
  <si>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</si>
  <si>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</si>
  <si>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</si>
  <si>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</si>
  <si>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</si>
  <si>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</si>
  <si>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</si>
  <si>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</si>
  <si>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</si>
  <si>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</si>
  <si>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</si>
  <si>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</si>
  <si>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</si>
  <si>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</si>
  <si>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</si>
  <si>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</si>
  <si>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</si>
  <si>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</si>
  <si>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</si>
  <si>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</si>
  <si>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</si>
  <si>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</si>
  <si>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</si>
  <si>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</si>
  <si>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</si>
  <si>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</si>
  <si>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</si>
  <si>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</si>
  <si>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</si>
  <si>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</si>
  <si>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</si>
  <si>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</si>
  <si>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</si>
  <si>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</si>
  <si>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</si>
  <si>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</si>
  <si>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</si>
  <si>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</si>
  <si>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</si>
  <si>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</si>
  <si>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</si>
  <si>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</si>
  <si>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</si>
  <si>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</si>
  <si>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</si>
  <si>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</si>
  <si>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</si>
  <si>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</si>
  <si>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</si>
  <si>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</si>
  <si>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</si>
  <si>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</si>
  <si>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</si>
  <si>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</si>
  <si>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</si>
  <si>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</si>
  <si>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</si>
  <si>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</si>
  <si>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</si>
  <si>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</si>
  <si>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</si>
  <si>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</si>
  <si>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</si>
  <si>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</si>
  <si>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</si>
  <si>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</si>
  <si>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</si>
  <si>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</si>
  <si>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</si>
  <si>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</si>
  <si>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</si>
  <si>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</si>
  <si>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</si>
  <si>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</si>
  <si>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</si>
  <si>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</si>
  <si>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</si>
  <si>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</si>
  <si>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</si>
  <si>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</si>
  <si>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</si>
  <si>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</si>
  <si>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</si>
  <si>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</si>
  <si>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</si>
  <si>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</si>
  <si>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</si>
  <si>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</si>
  <si>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</si>
  <si>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</si>
  <si>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</si>
  <si>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</si>
  <si>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</si>
  <si>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</si>
  <si>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</si>
  <si>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</si>
  <si>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</si>
  <si>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</si>
  <si>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</si>
  <si>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</si>
  <si>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</si>
  <si>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</si>
  <si>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</si>
  <si>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</si>
  <si>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</si>
  <si>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</si>
  <si>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</si>
  <si>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</si>
  <si>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</si>
  <si>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</si>
  <si>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</si>
  <si>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</si>
  <si>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</si>
  <si>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</si>
  <si>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</si>
  <si>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</si>
  <si>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</si>
  <si>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</si>
  <si>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</si>
  <si>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</si>
  <si>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</si>
  <si>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</si>
  <si>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</si>
  <si>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</si>
  <si>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</si>
  <si>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</si>
  <si>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</si>
  <si>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</si>
  <si>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</si>
  <si>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</si>
  <si>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</si>
  <si>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</si>
  <si>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</si>
  <si>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</si>
  <si>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</si>
  <si>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</si>
  <si>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</si>
  <si>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</si>
  <si>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</si>
  <si>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</si>
  <si>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</si>
  <si>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</si>
  <si>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</si>
  <si>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</si>
  <si>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</si>
  <si>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</si>
  <si>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</si>
  <si>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</si>
  <si>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</si>
  <si>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</si>
  <si>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</si>
  <si>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</si>
  <si>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</si>
  <si>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</si>
  <si>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</si>
  <si>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</si>
  <si>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</si>
  <si>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</si>
  <si>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</si>
  <si>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</si>
  <si>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</si>
  <si>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</si>
  <si>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</si>
  <si>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</si>
  <si>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</si>
  <si>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</si>
  <si>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</si>
  <si>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</si>
  <si>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</si>
  <si>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Count of Full Name</t>
  </si>
  <si>
    <t>Emp Status</t>
  </si>
  <si>
    <t>Emp no</t>
  </si>
  <si>
    <t>Total</t>
  </si>
  <si>
    <t>Sum of Salary</t>
  </si>
  <si>
    <t>Count of Gender</t>
  </si>
  <si>
    <t>total</t>
  </si>
  <si>
    <t>Sum of Leave Taken</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</si>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</sst>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71" formatCode="0.0"/>
  </numFmts>
  <fonts count="5">
    <font>
      <sz val="11"/>
      <color theme="1"/>
      <name val="Aptos Narrow"/>
      <family val="2"/>
      <scheme val="minor"/>
    </font>
    <font>
      <b/>
      <sz val="11"/>
      <color theme="0" tint="-4.9989318521683403E-2"/>
      <name val="Kulim Park"/>
    </font>
    <font>
      <sz val="11"/>
      <color theme="1"/>
      <name val="Kulim Park"/>
    </font>
    <font>
      <sz val="11"/>
      <color theme="0" tint="-4.9989318521683403E-2"/>
      <name val="Kulim Park"/>
    </font>
    <font>
      <sz val="11"/>
      <color theme="1"/>
      <name val="Aptos Narrow"/>
      <family val="2"/>
      <scheme val="minor"/>
    </font>
  </fonts>
  <fills count="3">
    <fill>
      <patternFill patternType="none"/>
    </fill>
    <fill>
      <patternFill patternType="gray125"/>
    </fill>
    <fill>
      <patternFill patternType="solid">
        <fgColor rgb="FF282828"/>
        <bgColor indexed="64"/>
      </patternFill>
    </fill>
  </fills>
  <borders count="2">
    <border>
      <left/>
      <right/>
      <top/>
      <bottom/>
      <diagonal/>
    </border>
    <border>
      <left/>
      <right/>
      <top style="thin">
        <color theme="1" tint="0.499984740745262"/>
      </top>
      <bottom style="thin">
        <color theme="1" tint="0.499984740745262"/>
      </bottom>
      <diagonal/>
    </border>
  </borders>
  <cellStyleXfs count="2">
    <xf numFmtId="0" fontId="0" fillId="0" borderId="0"/>
    <xf numFmtId="9" fontId="4" fillId="0" borderId="0" applyFont="0" applyFill="0" applyBorder="0" applyAlignment="0" applyProtection="0"/>
  </cellStyleXfs>
  <cellXfs count="12">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0" fontId="3" fillId="2" borderId="1" xfId="0" applyFont="1" applyFill="1" applyBorder="1" applyAlignment="1">
      <alignment horizontal="center" vertical="center"/>
    </xf>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9" fontId="0" fillId="0" borderId="0" xfId="1" applyFont="1"/>
    <xf numFmtId="9" fontId="0" fillId="0" borderId="0" xfId="0" applyNumberFormat="1"/>
    <xf numFmtId="171" fontId="0" fillId="0" borderId="0" xfId="0" applyNumberFormat="1"/>
  </cellXfs>
  <cellStyles count="2">
    <cellStyle name="Normal" xfId="0" builtinId="0"/>
    <cellStyle name="Percent" xfId="1" builtinId="5"/>
  </cellStyles>
  <dxfs count="186">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numFmt numFmtId="171" formatCode="0.0"/>
    </dxf>
    <dxf>
      <numFmt numFmtId="164" formatCode="_(* #,##0_);_(* \(#,##0\);_(* &quot;-&quot;??_);_(@_)"/>
    </dxf>
    <dxf>
      <font>
        <sz val="11"/>
        <color rgb="FFBE8D02"/>
        <name val="Roboto Black"/>
        <scheme val="none"/>
      </font>
      <fill>
        <patternFill>
          <bgColor rgb="FF282828"/>
        </patternFill>
      </fill>
    </dxf>
    <dxf>
      <numFmt numFmtId="171" formatCode="0.0"/>
    </dxf>
    <dxf>
      <numFmt numFmtId="164" formatCode="_(* #,##0_);_(* \(#,##0\);_(* &quot;-&quot;??_);_(@_)"/>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left/>
        <right/>
        <top style="thin">
          <color theme="1" tint="0.499984740745262"/>
        </top>
        <bottom style="thin">
          <color theme="1" tint="0.499984740745262"/>
        </bottom>
        <vertical/>
        <horizontal style="thin">
          <color theme="1" tint="0.499984740745262"/>
        </horizontal>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numFmt numFmtId="0" formatCode="General"/>
      <fill>
        <patternFill patternType="solid">
          <fgColor indexed="64"/>
          <bgColor rgb="FF282828"/>
        </patternFill>
      </fill>
      <alignment horizontal="center" vertical="center" textRotation="0" wrapText="0" indent="0" justifyLastLine="0" shrinkToFit="0" readingOrder="0"/>
      <border diagonalUp="0" diagonalDown="0" outline="0">
        <left/>
        <right/>
        <top style="thin">
          <color theme="1" tint="0.499984740745262"/>
        </top>
        <bottom style="thin">
          <color theme="1" tint="0.499984740745262"/>
        </bottom>
      </border>
    </dxf>
    <dxf>
      <font>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
      <font>
        <b/>
        <strike val="0"/>
        <outline val="0"/>
        <shadow val="0"/>
        <u val="none"/>
        <vertAlign val="baseline"/>
        <sz val="11"/>
        <color theme="0" tint="-4.9989318521683403E-2"/>
        <name val="Kulim Park"/>
        <scheme val="none"/>
      </font>
      <fill>
        <patternFill patternType="solid">
          <fgColor indexed="64"/>
          <bgColor rgb="FF282828"/>
        </patternFill>
      </fill>
      <alignment horizontal="center" vertical="center" textRotation="0" wrapText="0" indent="0" justifyLastLine="0" shrinkToFit="0" readingOrder="0"/>
    </dxf>
  </dxfs>
  <tableStyles count="1" defaultTableStyle="TableStyleMedium2" defaultPivotStyle="PivotStyleLight16">
    <tableStyle name="Slicer Style 1" pivot="0" table="0" count="2" xr9:uid="{82287678-40C4-428C-9FF7-4CA0B5B39473}">
      <tableStyleElement type="wholeTable" dxfId="160"/>
    </tableStyle>
  </tableStyles>
  <colors>
    <mruColors>
      <color rgb="FFBE8D02"/>
      <color rgb="FFF2B800"/>
      <color rgb="FF282828"/>
      <color rgb="FF1F1F1F"/>
    </mruColors>
  </colors>
  <extLst>
    <ext xmlns:x14="http://schemas.microsoft.com/office/spreadsheetml/2009/9/main" uri="{46F421CA-312F-682f-3DD2-61675219B42D}">
      <x14:dxfs count="1">
        <dxf>
          <font>
            <sz val="11"/>
            <color rgb="FF282828"/>
            <name val="Roboto Black"/>
            <scheme val="none"/>
          </font>
          <fill>
            <patternFill>
              <bgColor rgb="FFF2B8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 Project.xlsx]Pivot Data!Status Wise Emp</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rgbClr val="1F1F1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2B800"/>
          </a:solidFill>
          <a:ln w="19050">
            <a:solidFill>
              <a:srgbClr val="1F1F1F"/>
            </a:solidFill>
          </a:ln>
          <a:effectLst/>
        </c:spPr>
      </c:pivotFmt>
      <c:pivotFmt>
        <c:idx val="7"/>
        <c:spPr>
          <a:solidFill>
            <a:schemeClr val="bg2">
              <a:lumMod val="50000"/>
            </a:schemeClr>
          </a:solidFill>
          <a:ln w="19050">
            <a:solidFill>
              <a:srgbClr val="1F1F1F"/>
            </a:solidFill>
          </a:ln>
          <a:effectLst/>
        </c:spPr>
      </c:pivotFmt>
      <c:pivotFmt>
        <c:idx val="8"/>
        <c:spPr>
          <a:solidFill>
            <a:schemeClr val="bg1">
              <a:lumMod val="85000"/>
            </a:schemeClr>
          </a:solidFill>
          <a:ln w="19050">
            <a:solidFill>
              <a:srgbClr val="1F1F1F"/>
            </a:solidFill>
          </a:ln>
          <a:effectLst/>
        </c:spPr>
      </c:pivotFmt>
    </c:pivotFmts>
    <c:plotArea>
      <c:layout>
        <c:manualLayout>
          <c:layoutTarget val="inner"/>
          <c:xMode val="edge"/>
          <c:yMode val="edge"/>
          <c:x val="7.5761358845688326E-2"/>
          <c:y val="0"/>
          <c:w val="0.87216828478964403"/>
          <c:h val="1"/>
        </c:manualLayout>
      </c:layout>
      <c:pieChart>
        <c:varyColors val="1"/>
        <c:ser>
          <c:idx val="0"/>
          <c:order val="0"/>
          <c:tx>
            <c:strRef>
              <c:f>'Pivot Data'!$C$3</c:f>
              <c:strCache>
                <c:ptCount val="1"/>
                <c:pt idx="0">
                  <c:v>Total</c:v>
                </c:pt>
              </c:strCache>
            </c:strRef>
          </c:tx>
          <c:spPr>
            <a:ln>
              <a:solidFill>
                <a:srgbClr val="1F1F1F"/>
              </a:solidFill>
            </a:ln>
          </c:spPr>
          <c:dPt>
            <c:idx val="0"/>
            <c:bubble3D val="0"/>
            <c:spPr>
              <a:solidFill>
                <a:srgbClr val="F2B800"/>
              </a:solidFill>
              <a:ln w="19050">
                <a:solidFill>
                  <a:srgbClr val="1F1F1F"/>
                </a:solidFill>
              </a:ln>
              <a:effectLst/>
            </c:spPr>
            <c:extLst>
              <c:ext xmlns:c16="http://schemas.microsoft.com/office/drawing/2014/chart" uri="{C3380CC4-5D6E-409C-BE32-E72D297353CC}">
                <c16:uniqueId val="{00000001-8F94-4CD3-A2EC-21B5DC1A43CE}"/>
              </c:ext>
            </c:extLst>
          </c:dPt>
          <c:dPt>
            <c:idx val="1"/>
            <c:bubble3D val="0"/>
            <c:spPr>
              <a:solidFill>
                <a:schemeClr val="bg2">
                  <a:lumMod val="50000"/>
                </a:schemeClr>
              </a:solidFill>
              <a:ln w="19050">
                <a:solidFill>
                  <a:srgbClr val="1F1F1F"/>
                </a:solidFill>
              </a:ln>
              <a:effectLst/>
            </c:spPr>
            <c:extLst>
              <c:ext xmlns:c16="http://schemas.microsoft.com/office/drawing/2014/chart" uri="{C3380CC4-5D6E-409C-BE32-E72D297353CC}">
                <c16:uniqueId val="{00000003-8F94-4CD3-A2EC-21B5DC1A43CE}"/>
              </c:ext>
            </c:extLst>
          </c:dPt>
          <c:dPt>
            <c:idx val="2"/>
            <c:bubble3D val="0"/>
            <c:spPr>
              <a:solidFill>
                <a:schemeClr val="bg1">
                  <a:lumMod val="85000"/>
                </a:schemeClr>
              </a:solidFill>
              <a:ln w="19050">
                <a:solidFill>
                  <a:srgbClr val="1F1F1F"/>
                </a:solidFill>
              </a:ln>
              <a:effectLst/>
            </c:spPr>
            <c:extLst>
              <c:ext xmlns:c16="http://schemas.microsoft.com/office/drawing/2014/chart" uri="{C3380CC4-5D6E-409C-BE32-E72D297353CC}">
                <c16:uniqueId val="{00000005-8F94-4CD3-A2EC-21B5DC1A43CE}"/>
              </c:ext>
            </c:extLst>
          </c:dPt>
          <c:cat>
            <c:strRef>
              <c:f>'Pivot Data'!$B$4:$B$7</c:f>
              <c:strCache>
                <c:ptCount val="3"/>
                <c:pt idx="0">
                  <c:v>Contract</c:v>
                </c:pt>
                <c:pt idx="1">
                  <c:v>Full-Time</c:v>
                </c:pt>
                <c:pt idx="2">
                  <c:v>Part-Time</c:v>
                </c:pt>
              </c:strCache>
            </c:strRef>
          </c:cat>
          <c:val>
            <c:numRef>
              <c:f>'Pivot Data'!$C$4:$C$7</c:f>
              <c:numCache>
                <c:formatCode>General</c:formatCode>
                <c:ptCount val="3"/>
                <c:pt idx="0">
                  <c:v>17</c:v>
                </c:pt>
                <c:pt idx="1">
                  <c:v>20</c:v>
                </c:pt>
                <c:pt idx="2">
                  <c:v>13</c:v>
                </c:pt>
              </c:numCache>
            </c:numRef>
          </c:val>
          <c:extLst>
            <c:ext xmlns:c16="http://schemas.microsoft.com/office/drawing/2014/chart" uri="{C3380CC4-5D6E-409C-BE32-E72D297353CC}">
              <c16:uniqueId val="{00000006-8F94-4CD3-A2EC-21B5DC1A43C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282828"/>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 Project.xlsx]Pivot Data!Age Range wise Emp</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BE8D0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BE8D02"/>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9855061093500774E-2"/>
          <c:y val="0.10551558752997602"/>
          <c:w val="0.92028987781299842"/>
          <c:h val="0.78360543061613697"/>
        </c:manualLayout>
      </c:layout>
      <c:barChart>
        <c:barDir val="col"/>
        <c:grouping val="clustered"/>
        <c:varyColors val="0"/>
        <c:ser>
          <c:idx val="0"/>
          <c:order val="0"/>
          <c:tx>
            <c:strRef>
              <c:f>'Pivot Data'!$I$3:$I$4</c:f>
              <c:strCache>
                <c:ptCount val="1"/>
                <c:pt idx="0">
                  <c:v>Female</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Data'!$H$5:$H$10</c:f>
              <c:strCache>
                <c:ptCount val="5"/>
                <c:pt idx="0">
                  <c:v>18-25</c:v>
                </c:pt>
                <c:pt idx="1">
                  <c:v>26-35</c:v>
                </c:pt>
                <c:pt idx="2">
                  <c:v>36-45</c:v>
                </c:pt>
                <c:pt idx="3">
                  <c:v>46-55</c:v>
                </c:pt>
                <c:pt idx="4">
                  <c:v>56 &lt;</c:v>
                </c:pt>
              </c:strCache>
            </c:strRef>
          </c:cat>
          <c:val>
            <c:numRef>
              <c:f>'Pivot Data'!$I$5:$I$10</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5A94-4D5C-8A70-7F212995635B}"/>
            </c:ext>
          </c:extLst>
        </c:ser>
        <c:ser>
          <c:idx val="1"/>
          <c:order val="1"/>
          <c:tx>
            <c:strRef>
              <c:f>'Pivot Data'!$J$3:$J$4</c:f>
              <c:strCache>
                <c:ptCount val="1"/>
                <c:pt idx="0">
                  <c:v>Male</c:v>
                </c:pt>
              </c:strCache>
            </c:strRef>
          </c:tx>
          <c:spPr>
            <a:solidFill>
              <a:srgbClr val="BE8D0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BE8D02"/>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Data'!$H$5:$H$10</c:f>
              <c:strCache>
                <c:ptCount val="5"/>
                <c:pt idx="0">
                  <c:v>18-25</c:v>
                </c:pt>
                <c:pt idx="1">
                  <c:v>26-35</c:v>
                </c:pt>
                <c:pt idx="2">
                  <c:v>36-45</c:v>
                </c:pt>
                <c:pt idx="3">
                  <c:v>46-55</c:v>
                </c:pt>
                <c:pt idx="4">
                  <c:v>56 &lt;</c:v>
                </c:pt>
              </c:strCache>
            </c:strRef>
          </c:cat>
          <c:val>
            <c:numRef>
              <c:f>'Pivot Data'!$J$5:$J$10</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8-8F58-4C01-9A67-FF091AEEFFC2}"/>
            </c:ext>
          </c:extLst>
        </c:ser>
        <c:dLbls>
          <c:dLblPos val="outEnd"/>
          <c:showLegendKey val="0"/>
          <c:showVal val="1"/>
          <c:showCatName val="0"/>
          <c:showSerName val="0"/>
          <c:showPercent val="0"/>
          <c:showBubbleSize val="0"/>
        </c:dLbls>
        <c:gapWidth val="219"/>
        <c:overlap val="-27"/>
        <c:axId val="873524575"/>
        <c:axId val="873538975"/>
      </c:barChart>
      <c:catAx>
        <c:axId val="87352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73538975"/>
        <c:crosses val="autoZero"/>
        <c:auto val="1"/>
        <c:lblAlgn val="ctr"/>
        <c:lblOffset val="100"/>
        <c:noMultiLvlLbl val="0"/>
      </c:catAx>
      <c:valAx>
        <c:axId val="873538975"/>
        <c:scaling>
          <c:orientation val="minMax"/>
        </c:scaling>
        <c:delete val="1"/>
        <c:axPos val="l"/>
        <c:majorGridlines>
          <c:spPr>
            <a:ln w="3175" cap="rnd" cmpd="thickThin" algn="ctr">
              <a:solidFill>
                <a:schemeClr val="tx1">
                  <a:lumMod val="15000"/>
                  <a:lumOff val="85000"/>
                  <a:alpha val="95000"/>
                </a:schemeClr>
              </a:solidFill>
              <a:prstDash val="dash"/>
              <a:round/>
            </a:ln>
            <a:effectLst/>
          </c:spPr>
        </c:majorGridlines>
        <c:numFmt formatCode="General" sourceLinked="1"/>
        <c:majorTickMark val="none"/>
        <c:minorTickMark val="none"/>
        <c:tickLblPos val="nextTo"/>
        <c:crossAx val="873524575"/>
        <c:crosses val="autoZero"/>
        <c:crossBetween val="between"/>
      </c:valAx>
      <c:spPr>
        <a:noFill/>
        <a:ln w="3175" cap="rnd">
          <a:solidFill>
            <a:srgbClr val="1F1F1F">
              <a:alpha val="95000"/>
            </a:srgbClr>
          </a:solidFill>
          <a:prstDash val="dash"/>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BE8D02"/>
              </a:solidFill>
              <a:ln>
                <a:noFill/>
              </a:ln>
              <a:effectLst/>
            </c:spPr>
            <c:extLst>
              <c:ext xmlns:c16="http://schemas.microsoft.com/office/drawing/2014/chart" uri="{C3380CC4-5D6E-409C-BE32-E72D297353CC}">
                <c16:uniqueId val="{00000002-9B58-4634-89D4-73DC6832567E}"/>
              </c:ext>
            </c:extLst>
          </c:dPt>
          <c:val>
            <c:numRef>
              <c:f>'Pivot Data'!$O$10</c:f>
              <c:numCache>
                <c:formatCode>0%</c:formatCode>
                <c:ptCount val="1"/>
                <c:pt idx="0">
                  <c:v>0.46</c:v>
                </c:pt>
              </c:numCache>
            </c:numRef>
          </c:val>
          <c:extLst>
            <c:ext xmlns:c16="http://schemas.microsoft.com/office/drawing/2014/chart" uri="{C3380CC4-5D6E-409C-BE32-E72D297353CC}">
              <c16:uniqueId val="{00000000-9B58-4634-89D4-73DC6832567E}"/>
            </c:ext>
          </c:extLst>
        </c:ser>
        <c:ser>
          <c:idx val="1"/>
          <c:order val="1"/>
          <c:spPr>
            <a:solidFill>
              <a:schemeClr val="accent2"/>
            </a:solidFill>
            <a:ln>
              <a:noFill/>
            </a:ln>
            <a:effectLst/>
          </c:spPr>
          <c:invertIfNegative val="0"/>
          <c:dPt>
            <c:idx val="0"/>
            <c:invertIfNegative val="0"/>
            <c:bubble3D val="0"/>
            <c:spPr>
              <a:solidFill>
                <a:srgbClr val="1F1F1F"/>
              </a:solidFill>
              <a:ln>
                <a:noFill/>
              </a:ln>
              <a:effectLst/>
            </c:spPr>
            <c:extLst>
              <c:ext xmlns:c16="http://schemas.microsoft.com/office/drawing/2014/chart" uri="{C3380CC4-5D6E-409C-BE32-E72D297353CC}">
                <c16:uniqueId val="{00000003-9B58-4634-89D4-73DC6832567E}"/>
              </c:ext>
            </c:extLst>
          </c:dPt>
          <c:val>
            <c:numRef>
              <c:f>'Pivot Data'!$P$10</c:f>
              <c:numCache>
                <c:formatCode>0%</c:formatCode>
                <c:ptCount val="1"/>
                <c:pt idx="0">
                  <c:v>0.54</c:v>
                </c:pt>
              </c:numCache>
            </c:numRef>
          </c:val>
          <c:extLst>
            <c:ext xmlns:c16="http://schemas.microsoft.com/office/drawing/2014/chart" uri="{C3380CC4-5D6E-409C-BE32-E72D297353CC}">
              <c16:uniqueId val="{00000001-9B58-4634-89D4-73DC6832567E}"/>
            </c:ext>
          </c:extLst>
        </c:ser>
        <c:dLbls>
          <c:showLegendKey val="0"/>
          <c:showVal val="0"/>
          <c:showCatName val="0"/>
          <c:showSerName val="0"/>
          <c:showPercent val="0"/>
          <c:showBubbleSize val="0"/>
        </c:dLbls>
        <c:gapWidth val="80"/>
        <c:overlap val="100"/>
        <c:axId val="875741775"/>
        <c:axId val="875745615"/>
      </c:barChart>
      <c:catAx>
        <c:axId val="875741775"/>
        <c:scaling>
          <c:orientation val="minMax"/>
        </c:scaling>
        <c:delete val="1"/>
        <c:axPos val="l"/>
        <c:numFmt formatCode="General" sourceLinked="1"/>
        <c:majorTickMark val="none"/>
        <c:minorTickMark val="none"/>
        <c:tickLblPos val="nextTo"/>
        <c:crossAx val="875745615"/>
        <c:crosses val="autoZero"/>
        <c:auto val="1"/>
        <c:lblAlgn val="ctr"/>
        <c:lblOffset val="100"/>
        <c:noMultiLvlLbl val="0"/>
      </c:catAx>
      <c:valAx>
        <c:axId val="875745615"/>
        <c:scaling>
          <c:orientation val="minMax"/>
        </c:scaling>
        <c:delete val="1"/>
        <c:axPos val="b"/>
        <c:numFmt formatCode="0%" sourceLinked="1"/>
        <c:majorTickMark val="none"/>
        <c:minorTickMark val="none"/>
        <c:tickLblPos val="nextTo"/>
        <c:crossAx val="8757417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7455137570643444E-2"/>
          <c:y val="0.12423845522578682"/>
          <c:w val="0.90508972485871308"/>
          <c:h val="0.6963059983369656"/>
        </c:manualLayout>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BE8D02"/>
              </a:solidFill>
              <a:ln>
                <a:noFill/>
              </a:ln>
              <a:effectLst/>
            </c:spPr>
            <c:extLst>
              <c:ext xmlns:c16="http://schemas.microsoft.com/office/drawing/2014/chart" uri="{C3380CC4-5D6E-409C-BE32-E72D297353CC}">
                <c16:uniqueId val="{00000002-72A6-49D5-B2DA-DCE7BE4FC8F5}"/>
              </c:ext>
            </c:extLst>
          </c:dPt>
          <c:val>
            <c:numRef>
              <c:f>'Pivot Data'!$O$11</c:f>
              <c:numCache>
                <c:formatCode>0%</c:formatCode>
                <c:ptCount val="1"/>
                <c:pt idx="0">
                  <c:v>0.16</c:v>
                </c:pt>
              </c:numCache>
            </c:numRef>
          </c:val>
          <c:extLst>
            <c:ext xmlns:c16="http://schemas.microsoft.com/office/drawing/2014/chart" uri="{C3380CC4-5D6E-409C-BE32-E72D297353CC}">
              <c16:uniqueId val="{00000000-72A6-49D5-B2DA-DCE7BE4FC8F5}"/>
            </c:ext>
          </c:extLst>
        </c:ser>
        <c:ser>
          <c:idx val="1"/>
          <c:order val="1"/>
          <c:spPr>
            <a:solidFill>
              <a:schemeClr val="accent2"/>
            </a:solidFill>
            <a:ln>
              <a:noFill/>
            </a:ln>
            <a:effectLst/>
          </c:spPr>
          <c:invertIfNegative val="0"/>
          <c:dPt>
            <c:idx val="0"/>
            <c:invertIfNegative val="0"/>
            <c:bubble3D val="0"/>
            <c:spPr>
              <a:solidFill>
                <a:srgbClr val="1F1F1F"/>
              </a:solidFill>
              <a:ln>
                <a:noFill/>
              </a:ln>
              <a:effectLst/>
            </c:spPr>
            <c:extLst>
              <c:ext xmlns:c16="http://schemas.microsoft.com/office/drawing/2014/chart" uri="{C3380CC4-5D6E-409C-BE32-E72D297353CC}">
                <c16:uniqueId val="{00000003-72A6-49D5-B2DA-DCE7BE4FC8F5}"/>
              </c:ext>
            </c:extLst>
          </c:dPt>
          <c:val>
            <c:numRef>
              <c:f>'Pivot Data'!$P$11</c:f>
              <c:numCache>
                <c:formatCode>0%</c:formatCode>
                <c:ptCount val="1"/>
                <c:pt idx="0">
                  <c:v>0.84</c:v>
                </c:pt>
              </c:numCache>
            </c:numRef>
          </c:val>
          <c:extLst>
            <c:ext xmlns:c16="http://schemas.microsoft.com/office/drawing/2014/chart" uri="{C3380CC4-5D6E-409C-BE32-E72D297353CC}">
              <c16:uniqueId val="{00000001-72A6-49D5-B2DA-DCE7BE4FC8F5}"/>
            </c:ext>
          </c:extLst>
        </c:ser>
        <c:dLbls>
          <c:showLegendKey val="0"/>
          <c:showVal val="0"/>
          <c:showCatName val="0"/>
          <c:showSerName val="0"/>
          <c:showPercent val="0"/>
          <c:showBubbleSize val="0"/>
        </c:dLbls>
        <c:gapWidth val="115"/>
        <c:overlap val="100"/>
        <c:axId val="850647087"/>
        <c:axId val="850654767"/>
      </c:barChart>
      <c:catAx>
        <c:axId val="850647087"/>
        <c:scaling>
          <c:orientation val="minMax"/>
        </c:scaling>
        <c:delete val="1"/>
        <c:axPos val="l"/>
        <c:numFmt formatCode="General" sourceLinked="1"/>
        <c:majorTickMark val="none"/>
        <c:minorTickMark val="none"/>
        <c:tickLblPos val="nextTo"/>
        <c:crossAx val="850654767"/>
        <c:crosses val="autoZero"/>
        <c:auto val="1"/>
        <c:lblAlgn val="ctr"/>
        <c:lblOffset val="100"/>
        <c:noMultiLvlLbl val="0"/>
      </c:catAx>
      <c:valAx>
        <c:axId val="850654767"/>
        <c:scaling>
          <c:orientation val="minMax"/>
        </c:scaling>
        <c:delete val="1"/>
        <c:axPos val="b"/>
        <c:numFmt formatCode="0%" sourceLinked="1"/>
        <c:majorTickMark val="none"/>
        <c:minorTickMark val="none"/>
        <c:tickLblPos val="nextTo"/>
        <c:crossAx val="85064708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BE8D02"/>
              </a:solidFill>
              <a:ln>
                <a:noFill/>
              </a:ln>
              <a:effectLst/>
            </c:spPr>
            <c:extLst>
              <c:ext xmlns:c16="http://schemas.microsoft.com/office/drawing/2014/chart" uri="{C3380CC4-5D6E-409C-BE32-E72D297353CC}">
                <c16:uniqueId val="{00000002-0D42-4DF2-97B6-11420DD4F268}"/>
              </c:ext>
            </c:extLst>
          </c:dPt>
          <c:val>
            <c:numRef>
              <c:f>'Pivot Data'!$O$12</c:f>
              <c:numCache>
                <c:formatCode>0%</c:formatCode>
                <c:ptCount val="1"/>
                <c:pt idx="0">
                  <c:v>0.38</c:v>
                </c:pt>
              </c:numCache>
            </c:numRef>
          </c:val>
          <c:extLst>
            <c:ext xmlns:c16="http://schemas.microsoft.com/office/drawing/2014/chart" uri="{C3380CC4-5D6E-409C-BE32-E72D297353CC}">
              <c16:uniqueId val="{00000000-0D42-4DF2-97B6-11420DD4F268}"/>
            </c:ext>
          </c:extLst>
        </c:ser>
        <c:ser>
          <c:idx val="1"/>
          <c:order val="1"/>
          <c:spPr>
            <a:solidFill>
              <a:schemeClr val="accent2"/>
            </a:solidFill>
            <a:ln>
              <a:noFill/>
            </a:ln>
            <a:effectLst/>
          </c:spPr>
          <c:invertIfNegative val="0"/>
          <c:dPt>
            <c:idx val="0"/>
            <c:invertIfNegative val="0"/>
            <c:bubble3D val="0"/>
            <c:spPr>
              <a:solidFill>
                <a:srgbClr val="1F1F1F"/>
              </a:solidFill>
              <a:ln>
                <a:noFill/>
              </a:ln>
              <a:effectLst/>
            </c:spPr>
            <c:extLst>
              <c:ext xmlns:c16="http://schemas.microsoft.com/office/drawing/2014/chart" uri="{C3380CC4-5D6E-409C-BE32-E72D297353CC}">
                <c16:uniqueId val="{00000003-0D42-4DF2-97B6-11420DD4F268}"/>
              </c:ext>
            </c:extLst>
          </c:dPt>
          <c:val>
            <c:numRef>
              <c:f>'Pivot Data'!$P$12</c:f>
              <c:numCache>
                <c:formatCode>0%</c:formatCode>
                <c:ptCount val="1"/>
                <c:pt idx="0">
                  <c:v>0.62</c:v>
                </c:pt>
              </c:numCache>
            </c:numRef>
          </c:val>
          <c:extLst>
            <c:ext xmlns:c16="http://schemas.microsoft.com/office/drawing/2014/chart" uri="{C3380CC4-5D6E-409C-BE32-E72D297353CC}">
              <c16:uniqueId val="{00000001-0D42-4DF2-97B6-11420DD4F268}"/>
            </c:ext>
          </c:extLst>
        </c:ser>
        <c:dLbls>
          <c:showLegendKey val="0"/>
          <c:showVal val="0"/>
          <c:showCatName val="0"/>
          <c:showSerName val="0"/>
          <c:showPercent val="0"/>
          <c:showBubbleSize val="0"/>
        </c:dLbls>
        <c:gapWidth val="99"/>
        <c:overlap val="100"/>
        <c:axId val="875735055"/>
        <c:axId val="875735535"/>
      </c:barChart>
      <c:catAx>
        <c:axId val="875735055"/>
        <c:scaling>
          <c:orientation val="minMax"/>
        </c:scaling>
        <c:delete val="1"/>
        <c:axPos val="l"/>
        <c:numFmt formatCode="General" sourceLinked="1"/>
        <c:majorTickMark val="none"/>
        <c:minorTickMark val="none"/>
        <c:tickLblPos val="nextTo"/>
        <c:crossAx val="875735535"/>
        <c:crosses val="autoZero"/>
        <c:auto val="1"/>
        <c:lblAlgn val="ctr"/>
        <c:lblOffset val="100"/>
        <c:noMultiLvlLbl val="0"/>
      </c:catAx>
      <c:valAx>
        <c:axId val="875735535"/>
        <c:scaling>
          <c:orientation val="minMax"/>
        </c:scaling>
        <c:delete val="1"/>
        <c:axPos val="b"/>
        <c:numFmt formatCode="0%" sourceLinked="1"/>
        <c:majorTickMark val="none"/>
        <c:minorTickMark val="none"/>
        <c:tickLblPos val="nextTo"/>
        <c:crossAx val="8757350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F9AD-41F4-86DA-FAB55250F7F9}"/>
              </c:ext>
            </c:extLst>
          </c:dPt>
          <c:dPt>
            <c:idx val="1"/>
            <c:bubble3D val="0"/>
            <c:spPr>
              <a:solidFill>
                <a:srgbClr val="1F1F1F"/>
              </a:solidFill>
              <a:ln w="19050">
                <a:noFill/>
              </a:ln>
              <a:effectLst/>
            </c:spPr>
            <c:extLst>
              <c:ext xmlns:c16="http://schemas.microsoft.com/office/drawing/2014/chart" uri="{C3380CC4-5D6E-409C-BE32-E72D297353CC}">
                <c16:uniqueId val="{00000003-F9AD-41F4-86DA-FAB55250F7F9}"/>
              </c:ext>
            </c:extLst>
          </c:dPt>
          <c:val>
            <c:numRef>
              <c:f>'Pivot Data'!$D$22:$E$22</c:f>
              <c:numCache>
                <c:formatCode>0%</c:formatCode>
                <c:ptCount val="2"/>
                <c:pt idx="0">
                  <c:v>0.52</c:v>
                </c:pt>
                <c:pt idx="1">
                  <c:v>0.48</c:v>
                </c:pt>
              </c:numCache>
            </c:numRef>
          </c:val>
          <c:extLst>
            <c:ext xmlns:c16="http://schemas.microsoft.com/office/drawing/2014/chart" uri="{C3380CC4-5D6E-409C-BE32-E72D297353CC}">
              <c16:uniqueId val="{00000004-F9AD-41F4-86DA-FAB55250F7F9}"/>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rgbClr val="BE8D02"/>
              </a:solidFill>
              <a:ln w="19050">
                <a:noFill/>
              </a:ln>
              <a:effectLst/>
            </c:spPr>
            <c:extLst>
              <c:ext xmlns:c16="http://schemas.microsoft.com/office/drawing/2014/chart" uri="{C3380CC4-5D6E-409C-BE32-E72D297353CC}">
                <c16:uniqueId val="{00000001-73C4-4FD2-A367-09020D627808}"/>
              </c:ext>
            </c:extLst>
          </c:dPt>
          <c:dPt>
            <c:idx val="1"/>
            <c:bubble3D val="0"/>
            <c:spPr>
              <a:solidFill>
                <a:srgbClr val="1F1F1F"/>
              </a:solidFill>
              <a:ln w="19050">
                <a:noFill/>
              </a:ln>
              <a:effectLst/>
            </c:spPr>
            <c:extLst>
              <c:ext xmlns:c16="http://schemas.microsoft.com/office/drawing/2014/chart" uri="{C3380CC4-5D6E-409C-BE32-E72D297353CC}">
                <c16:uniqueId val="{00000003-73C4-4FD2-A367-09020D627808}"/>
              </c:ext>
            </c:extLst>
          </c:dPt>
          <c:val>
            <c:numRef>
              <c:f>'Pivot Data'!$D$23:$E$23</c:f>
              <c:numCache>
                <c:formatCode>0%</c:formatCode>
                <c:ptCount val="2"/>
                <c:pt idx="0">
                  <c:v>0.48</c:v>
                </c:pt>
                <c:pt idx="1">
                  <c:v>0.52</c:v>
                </c:pt>
              </c:numCache>
            </c:numRef>
          </c:val>
          <c:extLst>
            <c:ext xmlns:c16="http://schemas.microsoft.com/office/drawing/2014/chart" uri="{C3380CC4-5D6E-409C-BE32-E72D297353CC}">
              <c16:uniqueId val="{00000004-73C4-4FD2-A367-09020D627808}"/>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 Excel Project.xlsx]Pivot Data!job title wise leave taken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E8D02"/>
          </a:solidFill>
          <a:ln>
            <a:noFill/>
          </a:ln>
          <a:effectLst/>
        </c:spPr>
      </c:pivotFmt>
      <c:pivotFmt>
        <c:idx val="4"/>
        <c:spPr>
          <a:solidFill>
            <a:schemeClr val="bg2">
              <a:lumMod val="50000"/>
            </a:schemeClr>
          </a:solidFill>
          <a:ln>
            <a:noFill/>
          </a:ln>
          <a:effectLst/>
        </c:spPr>
      </c:pivotFmt>
      <c:pivotFmt>
        <c:idx val="5"/>
        <c:spPr>
          <a:solidFill>
            <a:schemeClr val="bg1">
              <a:lumMod val="95000"/>
            </a:schemeClr>
          </a:solidFill>
          <a:ln>
            <a:noFill/>
          </a:ln>
          <a:effectLst/>
        </c:spPr>
      </c:pivotFmt>
      <c:pivotFmt>
        <c:idx val="6"/>
        <c:spPr>
          <a:solidFill>
            <a:schemeClr val="bg1">
              <a:lumMod val="75000"/>
            </a:schemeClr>
          </a:solidFill>
          <a:ln>
            <a:noFill/>
          </a:ln>
          <a:effectLst/>
        </c:spPr>
      </c:pivotFmt>
      <c:pivotFmt>
        <c:idx val="7"/>
        <c:spPr>
          <a:solidFill>
            <a:schemeClr val="accent6">
              <a:lumMod val="40000"/>
              <a:lumOff val="60000"/>
            </a:schemeClr>
          </a:solidFill>
          <a:ln>
            <a:noFill/>
          </a:ln>
          <a:effectLst/>
        </c:spPr>
      </c:pivotFmt>
    </c:pivotFmts>
    <c:plotArea>
      <c:layout/>
      <c:barChart>
        <c:barDir val="col"/>
        <c:grouping val="clustered"/>
        <c:varyColors val="0"/>
        <c:ser>
          <c:idx val="0"/>
          <c:order val="0"/>
          <c:tx>
            <c:strRef>
              <c:f>'Pivot Data'!$I$21</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1FF-4DE0-A522-FDCB7A521993}"/>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4-21FF-4DE0-A522-FDCB7A521993}"/>
              </c:ext>
            </c:extLst>
          </c:dPt>
          <c:dPt>
            <c:idx val="2"/>
            <c:invertIfNegative val="0"/>
            <c:bubble3D val="0"/>
            <c:spPr>
              <a:solidFill>
                <a:schemeClr val="bg1">
                  <a:lumMod val="95000"/>
                </a:schemeClr>
              </a:solidFill>
              <a:ln>
                <a:noFill/>
              </a:ln>
              <a:effectLst/>
            </c:spPr>
            <c:extLst>
              <c:ext xmlns:c16="http://schemas.microsoft.com/office/drawing/2014/chart" uri="{C3380CC4-5D6E-409C-BE32-E72D297353CC}">
                <c16:uniqueId val="{00000003-21FF-4DE0-A522-FDCB7A521993}"/>
              </c:ext>
            </c:extLst>
          </c:dPt>
          <c:dPt>
            <c:idx val="3"/>
            <c:invertIfNegative val="0"/>
            <c:bubble3D val="0"/>
            <c:spPr>
              <a:solidFill>
                <a:schemeClr val="bg2">
                  <a:lumMod val="50000"/>
                </a:schemeClr>
              </a:solidFill>
              <a:ln>
                <a:noFill/>
              </a:ln>
              <a:effectLst/>
            </c:spPr>
            <c:extLst>
              <c:ext xmlns:c16="http://schemas.microsoft.com/office/drawing/2014/chart" uri="{C3380CC4-5D6E-409C-BE32-E72D297353CC}">
                <c16:uniqueId val="{00000002-21FF-4DE0-A522-FDCB7A521993}"/>
              </c:ext>
            </c:extLst>
          </c:dPt>
          <c:dPt>
            <c:idx val="4"/>
            <c:invertIfNegative val="0"/>
            <c:bubble3D val="0"/>
            <c:spPr>
              <a:solidFill>
                <a:srgbClr val="BE8D02"/>
              </a:solidFill>
              <a:ln>
                <a:noFill/>
              </a:ln>
              <a:effectLst/>
            </c:spPr>
            <c:extLst>
              <c:ext xmlns:c16="http://schemas.microsoft.com/office/drawing/2014/chart" uri="{C3380CC4-5D6E-409C-BE32-E72D297353CC}">
                <c16:uniqueId val="{00000001-21FF-4DE0-A522-FDCB7A52199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Data'!$H$22:$H$27</c:f>
              <c:strCache>
                <c:ptCount val="5"/>
                <c:pt idx="0">
                  <c:v>Manager</c:v>
                </c:pt>
                <c:pt idx="1">
                  <c:v>Analyst</c:v>
                </c:pt>
                <c:pt idx="2">
                  <c:v>Designer</c:v>
                </c:pt>
                <c:pt idx="3">
                  <c:v>Developer</c:v>
                </c:pt>
                <c:pt idx="4">
                  <c:v>HR Specialist</c:v>
                </c:pt>
              </c:strCache>
            </c:strRef>
          </c:cat>
          <c:val>
            <c:numRef>
              <c:f>'Pivot Data'!$I$22:$I$27</c:f>
              <c:numCache>
                <c:formatCode>General</c:formatCode>
                <c:ptCount val="5"/>
                <c:pt idx="0">
                  <c:v>122</c:v>
                </c:pt>
                <c:pt idx="1">
                  <c:v>28</c:v>
                </c:pt>
                <c:pt idx="2">
                  <c:v>110</c:v>
                </c:pt>
                <c:pt idx="3">
                  <c:v>104</c:v>
                </c:pt>
                <c:pt idx="4">
                  <c:v>123</c:v>
                </c:pt>
              </c:numCache>
            </c:numRef>
          </c:val>
          <c:extLst>
            <c:ext xmlns:c16="http://schemas.microsoft.com/office/drawing/2014/chart" uri="{C3380CC4-5D6E-409C-BE32-E72D297353CC}">
              <c16:uniqueId val="{00000000-21FF-4DE0-A522-FDCB7A521993}"/>
            </c:ext>
          </c:extLst>
        </c:ser>
        <c:dLbls>
          <c:dLblPos val="outEnd"/>
          <c:showLegendKey val="0"/>
          <c:showVal val="1"/>
          <c:showCatName val="0"/>
          <c:showSerName val="0"/>
          <c:showPercent val="0"/>
          <c:showBubbleSize val="0"/>
        </c:dLbls>
        <c:gapWidth val="140"/>
        <c:overlap val="-27"/>
        <c:axId val="575902496"/>
        <c:axId val="575900576"/>
      </c:barChart>
      <c:catAx>
        <c:axId val="575902496"/>
        <c:scaling>
          <c:orientation val="minMax"/>
        </c:scaling>
        <c:delete val="1"/>
        <c:axPos val="b"/>
        <c:numFmt formatCode="General" sourceLinked="1"/>
        <c:majorTickMark val="none"/>
        <c:minorTickMark val="none"/>
        <c:tickLblPos val="nextTo"/>
        <c:crossAx val="575900576"/>
        <c:crosses val="autoZero"/>
        <c:auto val="1"/>
        <c:lblAlgn val="ctr"/>
        <c:lblOffset val="100"/>
        <c:noMultiLvlLbl val="0"/>
      </c:catAx>
      <c:valAx>
        <c:axId val="575900576"/>
        <c:scaling>
          <c:orientation val="minMax"/>
        </c:scaling>
        <c:delete val="1"/>
        <c:axPos val="l"/>
        <c:majorGridlines>
          <c:spPr>
            <a:ln w="0" cap="rnd" cmpd="dbl" algn="ctr">
              <a:solidFill>
                <a:schemeClr val="tx1">
                  <a:lumMod val="65000"/>
                  <a:lumOff val="35000"/>
                </a:schemeClr>
              </a:solidFill>
              <a:prstDash val="sysDot"/>
              <a:round/>
            </a:ln>
            <a:effectLst/>
          </c:spPr>
        </c:majorGridlines>
        <c:numFmt formatCode="General" sourceLinked="1"/>
        <c:majorTickMark val="none"/>
        <c:minorTickMark val="none"/>
        <c:tickLblPos val="nextTo"/>
        <c:crossAx val="575902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Data'!$K$29:$K$33</c:f>
              <c:strCache>
                <c:ptCount val="5"/>
                <c:pt idx="0">
                  <c:v>Central</c:v>
                </c:pt>
                <c:pt idx="1">
                  <c:v>East</c:v>
                </c:pt>
                <c:pt idx="2">
                  <c:v>North</c:v>
                </c:pt>
                <c:pt idx="3">
                  <c:v>South</c:v>
                </c:pt>
                <c:pt idx="4">
                  <c:v>West</c:v>
                </c:pt>
              </c:strCache>
            </c:strRef>
          </c:cat>
          <c:val>
            <c:numRef>
              <c:f>'Pivot Data'!$L$29:$L$33</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4073-4E31-B6AB-222C0A9E8C88}"/>
            </c:ext>
          </c:extLst>
        </c:ser>
        <c:dLbls>
          <c:dLblPos val="outEnd"/>
          <c:showLegendKey val="0"/>
          <c:showVal val="1"/>
          <c:showCatName val="0"/>
          <c:showSerName val="0"/>
          <c:showPercent val="0"/>
          <c:showBubbleSize val="0"/>
        </c:dLbls>
        <c:gapWidth val="59"/>
        <c:axId val="963362080"/>
        <c:axId val="963359680"/>
      </c:barChart>
      <c:catAx>
        <c:axId val="963362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defRPr>
            </a:pPr>
            <a:endParaRPr lang="en-US"/>
          </a:p>
        </c:txPr>
        <c:crossAx val="963359680"/>
        <c:crosses val="autoZero"/>
        <c:auto val="1"/>
        <c:lblAlgn val="ctr"/>
        <c:lblOffset val="100"/>
        <c:noMultiLvlLbl val="0"/>
      </c:catAx>
      <c:valAx>
        <c:axId val="963359680"/>
        <c:scaling>
          <c:orientation val="minMax"/>
        </c:scaling>
        <c:delete val="1"/>
        <c:axPos val="b"/>
        <c:numFmt formatCode="General" sourceLinked="1"/>
        <c:majorTickMark val="none"/>
        <c:minorTickMark val="none"/>
        <c:tickLblPos val="nextTo"/>
        <c:crossAx val="96336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1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hyperlink" Target="https://www.independentagent.com/vu_resource/the-claims-handling-process-for-agents-an-adjusters-perspective/" TargetMode="External"/><Relationship Id="rId17" Type="http://schemas.openxmlformats.org/officeDocument/2006/relationships/hyperlink" Target="https://www.flaticon.com/free-icon/average_3097767" TargetMode="External"/><Relationship Id="rId2" Type="http://schemas.openxmlformats.org/officeDocument/2006/relationships/chart" Target="../charts/chart2.xml"/><Relationship Id="rId16" Type="http://schemas.openxmlformats.org/officeDocument/2006/relationships/image" Target="../media/image4.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5" Type="http://schemas.openxmlformats.org/officeDocument/2006/relationships/hyperlink" Target="https://www.kindpng.com/imgv/iibJbxm_transparent-background-employees-icon-hd-png-download/" TargetMode="External"/><Relationship Id="rId10" Type="http://schemas.openxmlformats.org/officeDocument/2006/relationships/image" Target="../media/image1.png"/><Relationship Id="rId19" Type="http://schemas.openxmlformats.org/officeDocument/2006/relationships/hyperlink" Target="https://www.freepik.com/icon/human-resources_4126442" TargetMode="External"/><Relationship Id="rId4" Type="http://schemas.openxmlformats.org/officeDocument/2006/relationships/chart" Target="../charts/chart4.xml"/><Relationship Id="rId9" Type="http://schemas.openxmlformats.org/officeDocument/2006/relationships/chart" Target="../charts/chart9.xml"/><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14</xdr:col>
      <xdr:colOff>361950</xdr:colOff>
      <xdr:row>30</xdr:row>
      <xdr:rowOff>47625</xdr:rowOff>
    </xdr:from>
    <xdr:to>
      <xdr:col>16</xdr:col>
      <xdr:colOff>438150</xdr:colOff>
      <xdr:row>31</xdr:row>
      <xdr:rowOff>180975</xdr:rowOff>
    </xdr:to>
    <xdr:sp macro="" textlink="">
      <xdr:nvSpPr>
        <xdr:cNvPr id="28" name="Rectangle 27">
          <a:extLst>
            <a:ext uri="{FF2B5EF4-FFF2-40B4-BE49-F238E27FC236}">
              <a16:creationId xmlns:a16="http://schemas.microsoft.com/office/drawing/2014/main" id="{4C0F4880-4866-2272-DCBA-5F06F9AA559D}"/>
            </a:ext>
          </a:extLst>
        </xdr:cNvPr>
        <xdr:cNvSpPr/>
      </xdr:nvSpPr>
      <xdr:spPr>
        <a:xfrm>
          <a:off x="8896350" y="5762625"/>
          <a:ext cx="1295400" cy="323850"/>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371475</xdr:colOff>
      <xdr:row>32</xdr:row>
      <xdr:rowOff>19050</xdr:rowOff>
    </xdr:from>
    <xdr:to>
      <xdr:col>16</xdr:col>
      <xdr:colOff>447675</xdr:colOff>
      <xdr:row>33</xdr:row>
      <xdr:rowOff>152400</xdr:rowOff>
    </xdr:to>
    <xdr:sp macro="" textlink="">
      <xdr:nvSpPr>
        <xdr:cNvPr id="29" name="Rectangle 28">
          <a:extLst>
            <a:ext uri="{FF2B5EF4-FFF2-40B4-BE49-F238E27FC236}">
              <a16:creationId xmlns:a16="http://schemas.microsoft.com/office/drawing/2014/main" id="{DB93E6A9-1AFC-1D4C-EB5A-4520FF335360}"/>
            </a:ext>
          </a:extLst>
        </xdr:cNvPr>
        <xdr:cNvSpPr/>
      </xdr:nvSpPr>
      <xdr:spPr>
        <a:xfrm>
          <a:off x="8905875" y="6115050"/>
          <a:ext cx="1295400" cy="323850"/>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361950</xdr:colOff>
      <xdr:row>34</xdr:row>
      <xdr:rowOff>9525</xdr:rowOff>
    </xdr:from>
    <xdr:to>
      <xdr:col>16</xdr:col>
      <xdr:colOff>438150</xdr:colOff>
      <xdr:row>35</xdr:row>
      <xdr:rowOff>142875</xdr:rowOff>
    </xdr:to>
    <xdr:sp macro="" textlink="">
      <xdr:nvSpPr>
        <xdr:cNvPr id="30" name="Rectangle 29">
          <a:extLst>
            <a:ext uri="{FF2B5EF4-FFF2-40B4-BE49-F238E27FC236}">
              <a16:creationId xmlns:a16="http://schemas.microsoft.com/office/drawing/2014/main" id="{C6EAAEF3-17B6-061E-D295-A07F98D4F6EA}"/>
            </a:ext>
          </a:extLst>
        </xdr:cNvPr>
        <xdr:cNvSpPr/>
      </xdr:nvSpPr>
      <xdr:spPr>
        <a:xfrm>
          <a:off x="8896350" y="6486525"/>
          <a:ext cx="1295400" cy="323850"/>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352425</xdr:colOff>
      <xdr:row>36</xdr:row>
      <xdr:rowOff>9525</xdr:rowOff>
    </xdr:from>
    <xdr:to>
      <xdr:col>16</xdr:col>
      <xdr:colOff>428625</xdr:colOff>
      <xdr:row>37</xdr:row>
      <xdr:rowOff>142875</xdr:rowOff>
    </xdr:to>
    <xdr:sp macro="" textlink="">
      <xdr:nvSpPr>
        <xdr:cNvPr id="31" name="Rectangle 30">
          <a:extLst>
            <a:ext uri="{FF2B5EF4-FFF2-40B4-BE49-F238E27FC236}">
              <a16:creationId xmlns:a16="http://schemas.microsoft.com/office/drawing/2014/main" id="{778DFFD7-B734-B44D-574D-210FD565D795}"/>
            </a:ext>
          </a:extLst>
        </xdr:cNvPr>
        <xdr:cNvSpPr/>
      </xdr:nvSpPr>
      <xdr:spPr>
        <a:xfrm>
          <a:off x="8886825" y="6867525"/>
          <a:ext cx="1295400" cy="323850"/>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352425</xdr:colOff>
      <xdr:row>38</xdr:row>
      <xdr:rowOff>28575</xdr:rowOff>
    </xdr:from>
    <xdr:to>
      <xdr:col>16</xdr:col>
      <xdr:colOff>428625</xdr:colOff>
      <xdr:row>39</xdr:row>
      <xdr:rowOff>161925</xdr:rowOff>
    </xdr:to>
    <xdr:sp macro="" textlink="">
      <xdr:nvSpPr>
        <xdr:cNvPr id="32" name="Rectangle 31">
          <a:extLst>
            <a:ext uri="{FF2B5EF4-FFF2-40B4-BE49-F238E27FC236}">
              <a16:creationId xmlns:a16="http://schemas.microsoft.com/office/drawing/2014/main" id="{DFFC3E5F-6350-90E5-A080-01E71A7DD8DC}"/>
            </a:ext>
          </a:extLst>
        </xdr:cNvPr>
        <xdr:cNvSpPr/>
      </xdr:nvSpPr>
      <xdr:spPr>
        <a:xfrm>
          <a:off x="8886825" y="7267575"/>
          <a:ext cx="1295400" cy="323850"/>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352425</xdr:colOff>
      <xdr:row>40</xdr:row>
      <xdr:rowOff>38100</xdr:rowOff>
    </xdr:from>
    <xdr:to>
      <xdr:col>16</xdr:col>
      <xdr:colOff>428625</xdr:colOff>
      <xdr:row>41</xdr:row>
      <xdr:rowOff>171450</xdr:rowOff>
    </xdr:to>
    <xdr:sp macro="" textlink="">
      <xdr:nvSpPr>
        <xdr:cNvPr id="33" name="Rectangle 32">
          <a:extLst>
            <a:ext uri="{FF2B5EF4-FFF2-40B4-BE49-F238E27FC236}">
              <a16:creationId xmlns:a16="http://schemas.microsoft.com/office/drawing/2014/main" id="{D8330540-8C4E-74A4-DD40-41427DBD8BDC}"/>
            </a:ext>
          </a:extLst>
        </xdr:cNvPr>
        <xdr:cNvSpPr/>
      </xdr:nvSpPr>
      <xdr:spPr>
        <a:xfrm>
          <a:off x="8886825" y="7658100"/>
          <a:ext cx="1295400" cy="323850"/>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66674</xdr:colOff>
      <xdr:row>25</xdr:row>
      <xdr:rowOff>104775</xdr:rowOff>
    </xdr:from>
    <xdr:to>
      <xdr:col>16</xdr:col>
      <xdr:colOff>419099</xdr:colOff>
      <xdr:row>43</xdr:row>
      <xdr:rowOff>76201</xdr:rowOff>
    </xdr:to>
    <xdr:sp macro="" textlink="">
      <xdr:nvSpPr>
        <xdr:cNvPr id="2" name="Rectangle: Rounded Corners 1">
          <a:extLst>
            <a:ext uri="{FF2B5EF4-FFF2-40B4-BE49-F238E27FC236}">
              <a16:creationId xmlns:a16="http://schemas.microsoft.com/office/drawing/2014/main" id="{73E14724-81C4-4058-9719-9B4157AEEA71}"/>
            </a:ext>
          </a:extLst>
        </xdr:cNvPr>
        <xdr:cNvSpPr/>
      </xdr:nvSpPr>
      <xdr:spPr>
        <a:xfrm>
          <a:off x="6772274" y="4867275"/>
          <a:ext cx="3400425" cy="3400426"/>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66674</xdr:colOff>
      <xdr:row>29</xdr:row>
      <xdr:rowOff>95250</xdr:rowOff>
    </xdr:from>
    <xdr:to>
      <xdr:col>4</xdr:col>
      <xdr:colOff>419099</xdr:colOff>
      <xdr:row>43</xdr:row>
      <xdr:rowOff>57150</xdr:rowOff>
    </xdr:to>
    <xdr:sp macro="" textlink="">
      <xdr:nvSpPr>
        <xdr:cNvPr id="3" name="Rectangle: Rounded Corners 2">
          <a:extLst>
            <a:ext uri="{FF2B5EF4-FFF2-40B4-BE49-F238E27FC236}">
              <a16:creationId xmlns:a16="http://schemas.microsoft.com/office/drawing/2014/main" id="{5CB2EDBA-BB06-C8BF-F988-2FC79C226017}"/>
            </a:ext>
          </a:extLst>
        </xdr:cNvPr>
        <xdr:cNvSpPr/>
      </xdr:nvSpPr>
      <xdr:spPr>
        <a:xfrm>
          <a:off x="66674" y="5619750"/>
          <a:ext cx="2790825" cy="2628900"/>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104774</xdr:colOff>
      <xdr:row>25</xdr:row>
      <xdr:rowOff>76200</xdr:rowOff>
    </xdr:from>
    <xdr:to>
      <xdr:col>10</xdr:col>
      <xdr:colOff>457199</xdr:colOff>
      <xdr:row>43</xdr:row>
      <xdr:rowOff>47626</xdr:rowOff>
    </xdr:to>
    <xdr:sp macro="" textlink="">
      <xdr:nvSpPr>
        <xdr:cNvPr id="4" name="Rectangle: Rounded Corners 3">
          <a:extLst>
            <a:ext uri="{FF2B5EF4-FFF2-40B4-BE49-F238E27FC236}">
              <a16:creationId xmlns:a16="http://schemas.microsoft.com/office/drawing/2014/main" id="{27BAA5C2-D293-EA5C-AAB1-57921C7834DA}"/>
            </a:ext>
          </a:extLst>
        </xdr:cNvPr>
        <xdr:cNvSpPr/>
      </xdr:nvSpPr>
      <xdr:spPr>
        <a:xfrm>
          <a:off x="3152774" y="4838700"/>
          <a:ext cx="3400425" cy="3400426"/>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47624</xdr:colOff>
      <xdr:row>25</xdr:row>
      <xdr:rowOff>85725</xdr:rowOff>
    </xdr:from>
    <xdr:to>
      <xdr:col>16</xdr:col>
      <xdr:colOff>400049</xdr:colOff>
      <xdr:row>43</xdr:row>
      <xdr:rowOff>57150</xdr:rowOff>
    </xdr:to>
    <xdr:sp macro="" textlink="">
      <xdr:nvSpPr>
        <xdr:cNvPr id="5" name="Rectangle: Rounded Corners 4">
          <a:extLst>
            <a:ext uri="{FF2B5EF4-FFF2-40B4-BE49-F238E27FC236}">
              <a16:creationId xmlns:a16="http://schemas.microsoft.com/office/drawing/2014/main" id="{56EE83C1-5057-DF15-5D15-6F33FB514202}"/>
            </a:ext>
          </a:extLst>
        </xdr:cNvPr>
        <xdr:cNvSpPr/>
      </xdr:nvSpPr>
      <xdr:spPr>
        <a:xfrm>
          <a:off x="6753224" y="4848225"/>
          <a:ext cx="3400425" cy="3400425"/>
        </a:xfrm>
        <a:prstGeom prst="roundRect">
          <a:avLst>
            <a:gd name="adj" fmla="val 5682"/>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endPar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28574</xdr:colOff>
      <xdr:row>34</xdr:row>
      <xdr:rowOff>133989</xdr:rowOff>
    </xdr:from>
    <xdr:to>
      <xdr:col>19</xdr:col>
      <xdr:colOff>523875</xdr:colOff>
      <xdr:row>43</xdr:row>
      <xdr:rowOff>57150</xdr:rowOff>
    </xdr:to>
    <xdr:sp macro="" textlink="">
      <xdr:nvSpPr>
        <xdr:cNvPr id="6" name="Rectangle: Rounded Corners 5">
          <a:extLst>
            <a:ext uri="{FF2B5EF4-FFF2-40B4-BE49-F238E27FC236}">
              <a16:creationId xmlns:a16="http://schemas.microsoft.com/office/drawing/2014/main" id="{BC668C50-B38B-9691-5D2A-A4C2F8DF04AB}"/>
            </a:ext>
          </a:extLst>
        </xdr:cNvPr>
        <xdr:cNvSpPr/>
      </xdr:nvSpPr>
      <xdr:spPr>
        <a:xfrm>
          <a:off x="10391774" y="6610989"/>
          <a:ext cx="1714501" cy="1637661"/>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133349</xdr:colOff>
      <xdr:row>25</xdr:row>
      <xdr:rowOff>38739</xdr:rowOff>
    </xdr:from>
    <xdr:to>
      <xdr:col>23</xdr:col>
      <xdr:colOff>19050</xdr:colOff>
      <xdr:row>33</xdr:row>
      <xdr:rowOff>152400</xdr:rowOff>
    </xdr:to>
    <xdr:sp macro="" textlink="">
      <xdr:nvSpPr>
        <xdr:cNvPr id="7" name="Rectangle: Rounded Corners 6">
          <a:extLst>
            <a:ext uri="{FF2B5EF4-FFF2-40B4-BE49-F238E27FC236}">
              <a16:creationId xmlns:a16="http://schemas.microsoft.com/office/drawing/2014/main" id="{B8149A8A-5069-C251-6DF2-612DB6AFF6E4}"/>
            </a:ext>
          </a:extLst>
        </xdr:cNvPr>
        <xdr:cNvSpPr/>
      </xdr:nvSpPr>
      <xdr:spPr>
        <a:xfrm>
          <a:off x="12325349" y="4801239"/>
          <a:ext cx="1714501" cy="1637661"/>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123824</xdr:colOff>
      <xdr:row>34</xdr:row>
      <xdr:rowOff>143514</xdr:rowOff>
    </xdr:from>
    <xdr:to>
      <xdr:col>23</xdr:col>
      <xdr:colOff>9525</xdr:colOff>
      <xdr:row>43</xdr:row>
      <xdr:rowOff>66675</xdr:rowOff>
    </xdr:to>
    <xdr:sp macro="" textlink="">
      <xdr:nvSpPr>
        <xdr:cNvPr id="8" name="Rectangle: Rounded Corners 7">
          <a:extLst>
            <a:ext uri="{FF2B5EF4-FFF2-40B4-BE49-F238E27FC236}">
              <a16:creationId xmlns:a16="http://schemas.microsoft.com/office/drawing/2014/main" id="{2670C89D-24A3-0153-6E22-9BF90B19BE2A}"/>
            </a:ext>
          </a:extLst>
        </xdr:cNvPr>
        <xdr:cNvSpPr/>
      </xdr:nvSpPr>
      <xdr:spPr>
        <a:xfrm>
          <a:off x="12315824" y="6620514"/>
          <a:ext cx="1714501" cy="1637661"/>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66674</xdr:colOff>
      <xdr:row>7</xdr:row>
      <xdr:rowOff>19050</xdr:rowOff>
    </xdr:from>
    <xdr:to>
      <xdr:col>4</xdr:col>
      <xdr:colOff>419099</xdr:colOff>
      <xdr:row>28</xdr:row>
      <xdr:rowOff>95250</xdr:rowOff>
    </xdr:to>
    <xdr:sp macro="" textlink="">
      <xdr:nvSpPr>
        <xdr:cNvPr id="9" name="Rectangle: Rounded Corners 8">
          <a:extLst>
            <a:ext uri="{FF2B5EF4-FFF2-40B4-BE49-F238E27FC236}">
              <a16:creationId xmlns:a16="http://schemas.microsoft.com/office/drawing/2014/main" id="{E1DB71AD-C719-21F7-8923-8900053DC18B}"/>
            </a:ext>
          </a:extLst>
        </xdr:cNvPr>
        <xdr:cNvSpPr/>
      </xdr:nvSpPr>
      <xdr:spPr>
        <a:xfrm>
          <a:off x="66674" y="1352550"/>
          <a:ext cx="2790825" cy="4076700"/>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47624</xdr:colOff>
      <xdr:row>6</xdr:row>
      <xdr:rowOff>190499</xdr:rowOff>
    </xdr:from>
    <xdr:to>
      <xdr:col>16</xdr:col>
      <xdr:colOff>400049</xdr:colOff>
      <xdr:row>24</xdr:row>
      <xdr:rowOff>47624</xdr:rowOff>
    </xdr:to>
    <xdr:sp macro="" textlink="">
      <xdr:nvSpPr>
        <xdr:cNvPr id="10" name="Rectangle: Rounded Corners 9">
          <a:extLst>
            <a:ext uri="{FF2B5EF4-FFF2-40B4-BE49-F238E27FC236}">
              <a16:creationId xmlns:a16="http://schemas.microsoft.com/office/drawing/2014/main" id="{C7BD2F45-6FBB-3269-DCD6-46EB491E8C87}"/>
            </a:ext>
          </a:extLst>
        </xdr:cNvPr>
        <xdr:cNvSpPr/>
      </xdr:nvSpPr>
      <xdr:spPr>
        <a:xfrm>
          <a:off x="6753224" y="1333499"/>
          <a:ext cx="3400425" cy="3286125"/>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123824</xdr:colOff>
      <xdr:row>16</xdr:row>
      <xdr:rowOff>0</xdr:rowOff>
    </xdr:from>
    <xdr:to>
      <xdr:col>7</xdr:col>
      <xdr:colOff>523875</xdr:colOff>
      <xdr:row>23</xdr:row>
      <xdr:rowOff>152400</xdr:rowOff>
    </xdr:to>
    <xdr:sp macro="" textlink="">
      <xdr:nvSpPr>
        <xdr:cNvPr id="11" name="Rectangle: Rounded Corners 10">
          <a:extLst>
            <a:ext uri="{FF2B5EF4-FFF2-40B4-BE49-F238E27FC236}">
              <a16:creationId xmlns:a16="http://schemas.microsoft.com/office/drawing/2014/main" id="{60A0B27C-E64F-3EA7-6D79-92D80021D24E}"/>
            </a:ext>
          </a:extLst>
        </xdr:cNvPr>
        <xdr:cNvSpPr/>
      </xdr:nvSpPr>
      <xdr:spPr>
        <a:xfrm>
          <a:off x="3171824" y="3048000"/>
          <a:ext cx="1619251" cy="1485900"/>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114299</xdr:colOff>
      <xdr:row>7</xdr:row>
      <xdr:rowOff>28575</xdr:rowOff>
    </xdr:from>
    <xdr:to>
      <xdr:col>10</xdr:col>
      <xdr:colOff>466724</xdr:colOff>
      <xdr:row>14</xdr:row>
      <xdr:rowOff>180975</xdr:rowOff>
    </xdr:to>
    <xdr:sp macro="" textlink="">
      <xdr:nvSpPr>
        <xdr:cNvPr id="12" name="Rectangle: Rounded Corners 11">
          <a:extLst>
            <a:ext uri="{FF2B5EF4-FFF2-40B4-BE49-F238E27FC236}">
              <a16:creationId xmlns:a16="http://schemas.microsoft.com/office/drawing/2014/main" id="{A686010A-F3EB-63BE-E601-9B622061F223}"/>
            </a:ext>
          </a:extLst>
        </xdr:cNvPr>
        <xdr:cNvSpPr/>
      </xdr:nvSpPr>
      <xdr:spPr>
        <a:xfrm>
          <a:off x="3162299" y="1362075"/>
          <a:ext cx="3400425" cy="1485900"/>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57149</xdr:colOff>
      <xdr:row>16</xdr:row>
      <xdr:rowOff>9525</xdr:rowOff>
    </xdr:from>
    <xdr:to>
      <xdr:col>10</xdr:col>
      <xdr:colOff>457200</xdr:colOff>
      <xdr:row>23</xdr:row>
      <xdr:rowOff>161925</xdr:rowOff>
    </xdr:to>
    <xdr:sp macro="" textlink="">
      <xdr:nvSpPr>
        <xdr:cNvPr id="13" name="Rectangle: Rounded Corners 12">
          <a:extLst>
            <a:ext uri="{FF2B5EF4-FFF2-40B4-BE49-F238E27FC236}">
              <a16:creationId xmlns:a16="http://schemas.microsoft.com/office/drawing/2014/main" id="{D08F93CC-21A2-F36B-B735-A184F7CC142C}"/>
            </a:ext>
          </a:extLst>
        </xdr:cNvPr>
        <xdr:cNvSpPr/>
      </xdr:nvSpPr>
      <xdr:spPr>
        <a:xfrm>
          <a:off x="4933949" y="3057525"/>
          <a:ext cx="1619251" cy="1485900"/>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219075</xdr:colOff>
      <xdr:row>12</xdr:row>
      <xdr:rowOff>47625</xdr:rowOff>
    </xdr:from>
    <xdr:to>
      <xdr:col>23</xdr:col>
      <xdr:colOff>0</xdr:colOff>
      <xdr:row>23</xdr:row>
      <xdr:rowOff>76200</xdr:rowOff>
    </xdr:to>
    <xdr:sp macro="" textlink="">
      <xdr:nvSpPr>
        <xdr:cNvPr id="14" name="Rectangle: Rounded Corners 13">
          <a:extLst>
            <a:ext uri="{FF2B5EF4-FFF2-40B4-BE49-F238E27FC236}">
              <a16:creationId xmlns:a16="http://schemas.microsoft.com/office/drawing/2014/main" id="{8F8C02B2-043F-1A7F-9936-2DDCAB79E3E4}"/>
            </a:ext>
          </a:extLst>
        </xdr:cNvPr>
        <xdr:cNvSpPr/>
      </xdr:nvSpPr>
      <xdr:spPr>
        <a:xfrm>
          <a:off x="10582275" y="2333625"/>
          <a:ext cx="3438525" cy="2124075"/>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219074</xdr:colOff>
      <xdr:row>0</xdr:row>
      <xdr:rowOff>161924</xdr:rowOff>
    </xdr:from>
    <xdr:to>
      <xdr:col>22</xdr:col>
      <xdr:colOff>571499</xdr:colOff>
      <xdr:row>11</xdr:row>
      <xdr:rowOff>9525</xdr:rowOff>
    </xdr:to>
    <xdr:sp macro="" textlink="">
      <xdr:nvSpPr>
        <xdr:cNvPr id="15" name="Rectangle: Rounded Corners 14">
          <a:extLst>
            <a:ext uri="{FF2B5EF4-FFF2-40B4-BE49-F238E27FC236}">
              <a16:creationId xmlns:a16="http://schemas.microsoft.com/office/drawing/2014/main" id="{B06AB1AB-6915-1518-E3A7-C0B6DB3A3F4F}"/>
            </a:ext>
          </a:extLst>
        </xdr:cNvPr>
        <xdr:cNvSpPr/>
      </xdr:nvSpPr>
      <xdr:spPr>
        <a:xfrm>
          <a:off x="10582274" y="161924"/>
          <a:ext cx="3400425" cy="1943101"/>
        </a:xfrm>
        <a:prstGeom prst="roundRect">
          <a:avLst>
            <a:gd name="adj" fmla="val 5682"/>
          </a:avLst>
        </a:prstGeom>
        <a:solidFill>
          <a:srgbClr val="282828"/>
        </a:solidFill>
        <a:ln>
          <a:solidFill>
            <a:srgbClr val="1F1F1F"/>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276224</xdr:colOff>
      <xdr:row>26</xdr:row>
      <xdr:rowOff>38100</xdr:rowOff>
    </xdr:from>
    <xdr:to>
      <xdr:col>22</xdr:col>
      <xdr:colOff>219075</xdr:colOff>
      <xdr:row>30</xdr:row>
      <xdr:rowOff>180975</xdr:rowOff>
    </xdr:to>
    <xdr:sp macro="" textlink="">
      <xdr:nvSpPr>
        <xdr:cNvPr id="17" name="TextBox 16">
          <a:extLst>
            <a:ext uri="{FF2B5EF4-FFF2-40B4-BE49-F238E27FC236}">
              <a16:creationId xmlns:a16="http://schemas.microsoft.com/office/drawing/2014/main" id="{EBA77DBE-996A-7A1F-E0D2-BE9C7DC2E98C}"/>
            </a:ext>
          </a:extLst>
        </xdr:cNvPr>
        <xdr:cNvSpPr txBox="1"/>
      </xdr:nvSpPr>
      <xdr:spPr>
        <a:xfrm>
          <a:off x="12468224" y="4991100"/>
          <a:ext cx="1162051"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Part </a:t>
          </a:r>
        </a:p>
        <a:p>
          <a:pPr algn="l"/>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Time</a:t>
          </a:r>
        </a:p>
        <a:p>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Employees</a:t>
          </a:r>
        </a:p>
      </xdr:txBody>
    </xdr:sp>
    <xdr:clientData/>
  </xdr:twoCellAnchor>
  <xdr:twoCellAnchor>
    <xdr:from>
      <xdr:col>21</xdr:col>
      <xdr:colOff>323850</xdr:colOff>
      <xdr:row>30</xdr:row>
      <xdr:rowOff>114300</xdr:rowOff>
    </xdr:from>
    <xdr:to>
      <xdr:col>23</xdr:col>
      <xdr:colOff>9525</xdr:colOff>
      <xdr:row>33</xdr:row>
      <xdr:rowOff>66675</xdr:rowOff>
    </xdr:to>
    <xdr:sp macro="" textlink="'Pivot Data'!C12">
      <xdr:nvSpPr>
        <xdr:cNvPr id="18" name="TextBox 17">
          <a:extLst>
            <a:ext uri="{FF2B5EF4-FFF2-40B4-BE49-F238E27FC236}">
              <a16:creationId xmlns:a16="http://schemas.microsoft.com/office/drawing/2014/main" id="{168FC5E7-93DA-A2DA-0DCD-EBA72B3D5B7C}"/>
            </a:ext>
          </a:extLst>
        </xdr:cNvPr>
        <xdr:cNvSpPr txBox="1"/>
      </xdr:nvSpPr>
      <xdr:spPr>
        <a:xfrm>
          <a:off x="13125450" y="5829300"/>
          <a:ext cx="9048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4B049D8-2D10-4AF9-A124-D9040CA45DE1}" type="TxLink">
            <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algn="ctr"/>
            <a:t>13</a:t>
          </a:fld>
          <a:endParaRPr lang="en-US" sz="3200">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20</xdr:col>
      <xdr:colOff>295274</xdr:colOff>
      <xdr:row>35</xdr:row>
      <xdr:rowOff>76200</xdr:rowOff>
    </xdr:from>
    <xdr:to>
      <xdr:col>22</xdr:col>
      <xdr:colOff>238125</xdr:colOff>
      <xdr:row>40</xdr:row>
      <xdr:rowOff>28575</xdr:rowOff>
    </xdr:to>
    <xdr:sp macro="" textlink="">
      <xdr:nvSpPr>
        <xdr:cNvPr id="19" name="TextBox 18">
          <a:extLst>
            <a:ext uri="{FF2B5EF4-FFF2-40B4-BE49-F238E27FC236}">
              <a16:creationId xmlns:a16="http://schemas.microsoft.com/office/drawing/2014/main" id="{B0FB3566-02F3-9550-7EFA-5796AEC1AF9F}"/>
            </a:ext>
          </a:extLst>
        </xdr:cNvPr>
        <xdr:cNvSpPr txBox="1"/>
      </xdr:nvSpPr>
      <xdr:spPr>
        <a:xfrm>
          <a:off x="12487274" y="6743700"/>
          <a:ext cx="1162051"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Full</a:t>
          </a:r>
        </a:p>
        <a:p>
          <a:pPr algn="l"/>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Time</a:t>
          </a:r>
        </a:p>
        <a:p>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Employees</a:t>
          </a:r>
        </a:p>
      </xdr:txBody>
    </xdr:sp>
    <xdr:clientData/>
  </xdr:twoCellAnchor>
  <xdr:twoCellAnchor>
    <xdr:from>
      <xdr:col>21</xdr:col>
      <xdr:colOff>342900</xdr:colOff>
      <xdr:row>39</xdr:row>
      <xdr:rowOff>152400</xdr:rowOff>
    </xdr:from>
    <xdr:to>
      <xdr:col>23</xdr:col>
      <xdr:colOff>28575</xdr:colOff>
      <xdr:row>42</xdr:row>
      <xdr:rowOff>104775</xdr:rowOff>
    </xdr:to>
    <xdr:sp macro="" textlink="'Pivot Data'!C11">
      <xdr:nvSpPr>
        <xdr:cNvPr id="20" name="TextBox 19">
          <a:extLst>
            <a:ext uri="{FF2B5EF4-FFF2-40B4-BE49-F238E27FC236}">
              <a16:creationId xmlns:a16="http://schemas.microsoft.com/office/drawing/2014/main" id="{4DEDCF97-F5A1-7E9C-0AD8-14CC107DE0AE}"/>
            </a:ext>
          </a:extLst>
        </xdr:cNvPr>
        <xdr:cNvSpPr txBox="1"/>
      </xdr:nvSpPr>
      <xdr:spPr>
        <a:xfrm>
          <a:off x="13144500" y="7581900"/>
          <a:ext cx="9048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5A15886-0FBF-448E-AF25-2D7E77BCE861}" type="TxLink">
            <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20</a:t>
          </a:fld>
          <a:endPar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200024</xdr:colOff>
      <xdr:row>35</xdr:row>
      <xdr:rowOff>47625</xdr:rowOff>
    </xdr:from>
    <xdr:to>
      <xdr:col>19</xdr:col>
      <xdr:colOff>142875</xdr:colOff>
      <xdr:row>40</xdr:row>
      <xdr:rowOff>0</xdr:rowOff>
    </xdr:to>
    <xdr:sp macro="" textlink="">
      <xdr:nvSpPr>
        <xdr:cNvPr id="21" name="TextBox 20">
          <a:extLst>
            <a:ext uri="{FF2B5EF4-FFF2-40B4-BE49-F238E27FC236}">
              <a16:creationId xmlns:a16="http://schemas.microsoft.com/office/drawing/2014/main" id="{59012F1A-A9B6-F513-8408-86635B760598}"/>
            </a:ext>
          </a:extLst>
        </xdr:cNvPr>
        <xdr:cNvSpPr txBox="1"/>
      </xdr:nvSpPr>
      <xdr:spPr>
        <a:xfrm>
          <a:off x="10563224" y="6715125"/>
          <a:ext cx="1162051"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Employees</a:t>
          </a:r>
          <a:r>
            <a:rPr lang="en-US" sz="14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a:p>
          <a:r>
            <a:rPr lang="en-US" sz="14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With </a:t>
          </a:r>
        </a:p>
        <a:p>
          <a:r>
            <a:rPr lang="en-US" sz="1400" baseline="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Contract</a:t>
          </a:r>
          <a:endParaRPr lang="en-US" sz="14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18</xdr:col>
      <xdr:colOff>247650</xdr:colOff>
      <xdr:row>39</xdr:row>
      <xdr:rowOff>123825</xdr:rowOff>
    </xdr:from>
    <xdr:to>
      <xdr:col>19</xdr:col>
      <xdr:colOff>542925</xdr:colOff>
      <xdr:row>42</xdr:row>
      <xdr:rowOff>76200</xdr:rowOff>
    </xdr:to>
    <xdr:sp macro="" textlink="'Pivot Data'!C10">
      <xdr:nvSpPr>
        <xdr:cNvPr id="22" name="TextBox 21">
          <a:extLst>
            <a:ext uri="{FF2B5EF4-FFF2-40B4-BE49-F238E27FC236}">
              <a16:creationId xmlns:a16="http://schemas.microsoft.com/office/drawing/2014/main" id="{F1B892B0-3467-536C-8129-F9AC54511F72}"/>
            </a:ext>
          </a:extLst>
        </xdr:cNvPr>
        <xdr:cNvSpPr txBox="1"/>
      </xdr:nvSpPr>
      <xdr:spPr>
        <a:xfrm>
          <a:off x="11220450" y="7553325"/>
          <a:ext cx="9048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8AC42B4-D15D-40B5-AAAE-5A86BDA36FFA}" type="TxLink">
            <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17</a:t>
          </a:fld>
          <a:endParaRPr lang="en-US" sz="3200" b="0" i="0" u="none" strike="noStrike">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257174</xdr:colOff>
      <xdr:row>32</xdr:row>
      <xdr:rowOff>40005</xdr:rowOff>
    </xdr:from>
    <xdr:to>
      <xdr:col>13</xdr:col>
      <xdr:colOff>200025</xdr:colOff>
      <xdr:row>33</xdr:row>
      <xdr:rowOff>163830</xdr:rowOff>
    </xdr:to>
    <xdr:sp macro="" textlink="">
      <xdr:nvSpPr>
        <xdr:cNvPr id="23" name="TextBox 22">
          <a:extLst>
            <a:ext uri="{FF2B5EF4-FFF2-40B4-BE49-F238E27FC236}">
              <a16:creationId xmlns:a16="http://schemas.microsoft.com/office/drawing/2014/main" id="{AA953249-991B-4D31-894A-59ABD6C0089D}"/>
            </a:ext>
          </a:extLst>
        </xdr:cNvPr>
        <xdr:cNvSpPr txBox="1"/>
      </xdr:nvSpPr>
      <xdr:spPr>
        <a:xfrm>
          <a:off x="6962774" y="6136005"/>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Manager</a:t>
          </a:r>
          <a:r>
            <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11</xdr:col>
      <xdr:colOff>257174</xdr:colOff>
      <xdr:row>34</xdr:row>
      <xdr:rowOff>41910</xdr:rowOff>
    </xdr:from>
    <xdr:to>
      <xdr:col>13</xdr:col>
      <xdr:colOff>200025</xdr:colOff>
      <xdr:row>35</xdr:row>
      <xdr:rowOff>165735</xdr:rowOff>
    </xdr:to>
    <xdr:sp macro="" textlink="">
      <xdr:nvSpPr>
        <xdr:cNvPr id="16" name="TextBox 15">
          <a:extLst>
            <a:ext uri="{FF2B5EF4-FFF2-40B4-BE49-F238E27FC236}">
              <a16:creationId xmlns:a16="http://schemas.microsoft.com/office/drawing/2014/main" id="{7D1F7211-DE5B-77AA-3ADA-7301002AF0B7}"/>
            </a:ext>
          </a:extLst>
        </xdr:cNvPr>
        <xdr:cNvSpPr txBox="1"/>
      </xdr:nvSpPr>
      <xdr:spPr>
        <a:xfrm>
          <a:off x="6962774" y="6518910"/>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Analyst</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257174</xdr:colOff>
      <xdr:row>36</xdr:row>
      <xdr:rowOff>43815</xdr:rowOff>
    </xdr:from>
    <xdr:to>
      <xdr:col>13</xdr:col>
      <xdr:colOff>200025</xdr:colOff>
      <xdr:row>37</xdr:row>
      <xdr:rowOff>167640</xdr:rowOff>
    </xdr:to>
    <xdr:sp macro="" textlink="">
      <xdr:nvSpPr>
        <xdr:cNvPr id="24" name="TextBox 23">
          <a:extLst>
            <a:ext uri="{FF2B5EF4-FFF2-40B4-BE49-F238E27FC236}">
              <a16:creationId xmlns:a16="http://schemas.microsoft.com/office/drawing/2014/main" id="{A38EECF3-4DB9-2BF8-9641-A0A3007DA429}"/>
            </a:ext>
          </a:extLst>
        </xdr:cNvPr>
        <xdr:cNvSpPr txBox="1"/>
      </xdr:nvSpPr>
      <xdr:spPr>
        <a:xfrm>
          <a:off x="6962774" y="6901815"/>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Developer</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257174</xdr:colOff>
      <xdr:row>38</xdr:row>
      <xdr:rowOff>45720</xdr:rowOff>
    </xdr:from>
    <xdr:to>
      <xdr:col>13</xdr:col>
      <xdr:colOff>200025</xdr:colOff>
      <xdr:row>39</xdr:row>
      <xdr:rowOff>169545</xdr:rowOff>
    </xdr:to>
    <xdr:sp macro="" textlink="">
      <xdr:nvSpPr>
        <xdr:cNvPr id="25" name="TextBox 24">
          <a:extLst>
            <a:ext uri="{FF2B5EF4-FFF2-40B4-BE49-F238E27FC236}">
              <a16:creationId xmlns:a16="http://schemas.microsoft.com/office/drawing/2014/main" id="{D3643ED1-56AF-E3D5-F48A-2BDDE4552959}"/>
            </a:ext>
          </a:extLst>
        </xdr:cNvPr>
        <xdr:cNvSpPr txBox="1"/>
      </xdr:nvSpPr>
      <xdr:spPr>
        <a:xfrm>
          <a:off x="6962774" y="7284720"/>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Designer</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238124</xdr:colOff>
      <xdr:row>40</xdr:row>
      <xdr:rowOff>47625</xdr:rowOff>
    </xdr:from>
    <xdr:to>
      <xdr:col>13</xdr:col>
      <xdr:colOff>323850</xdr:colOff>
      <xdr:row>41</xdr:row>
      <xdr:rowOff>171450</xdr:rowOff>
    </xdr:to>
    <xdr:sp macro="" textlink="">
      <xdr:nvSpPr>
        <xdr:cNvPr id="26" name="TextBox 25">
          <a:extLst>
            <a:ext uri="{FF2B5EF4-FFF2-40B4-BE49-F238E27FC236}">
              <a16:creationId xmlns:a16="http://schemas.microsoft.com/office/drawing/2014/main" id="{F2A215F1-1EDE-4553-B956-A123147263C3}"/>
            </a:ext>
          </a:extLst>
        </xdr:cNvPr>
        <xdr:cNvSpPr txBox="1"/>
      </xdr:nvSpPr>
      <xdr:spPr>
        <a:xfrm>
          <a:off x="6943724" y="7667625"/>
          <a:ext cx="13049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HR Specialist</a:t>
          </a:r>
          <a:r>
            <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11</xdr:col>
      <xdr:colOff>257174</xdr:colOff>
      <xdr:row>30</xdr:row>
      <xdr:rowOff>38100</xdr:rowOff>
    </xdr:from>
    <xdr:to>
      <xdr:col>13</xdr:col>
      <xdr:colOff>200025</xdr:colOff>
      <xdr:row>31</xdr:row>
      <xdr:rowOff>161925</xdr:rowOff>
    </xdr:to>
    <xdr:sp macro="" textlink="">
      <xdr:nvSpPr>
        <xdr:cNvPr id="27" name="TextBox 26">
          <a:extLst>
            <a:ext uri="{FF2B5EF4-FFF2-40B4-BE49-F238E27FC236}">
              <a16:creationId xmlns:a16="http://schemas.microsoft.com/office/drawing/2014/main" id="{DC23DE44-1BF3-423C-7894-7E6348D8D1F1}"/>
            </a:ext>
          </a:extLst>
        </xdr:cNvPr>
        <xdr:cNvSpPr txBox="1"/>
      </xdr:nvSpPr>
      <xdr:spPr>
        <a:xfrm>
          <a:off x="6962774" y="5753100"/>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Total</a:t>
          </a:r>
          <a:r>
            <a:rPr lang="en-US" sz="1400" b="0" i="0" u="none" strike="noStrike" baseline="0">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 Salary</a:t>
          </a:r>
          <a:r>
            <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14</xdr:col>
      <xdr:colOff>428624</xdr:colOff>
      <xdr:row>32</xdr:row>
      <xdr:rowOff>22860</xdr:rowOff>
    </xdr:from>
    <xdr:to>
      <xdr:col>16</xdr:col>
      <xdr:colOff>371475</xdr:colOff>
      <xdr:row>33</xdr:row>
      <xdr:rowOff>146685</xdr:rowOff>
    </xdr:to>
    <xdr:sp macro="" textlink="'Pivot Data'!F11">
      <xdr:nvSpPr>
        <xdr:cNvPr id="41" name="TextBox 40">
          <a:extLst>
            <a:ext uri="{FF2B5EF4-FFF2-40B4-BE49-F238E27FC236}">
              <a16:creationId xmlns:a16="http://schemas.microsoft.com/office/drawing/2014/main" id="{B38C8A2B-B494-3EF2-9B3B-7D87B1C116BA}"/>
            </a:ext>
          </a:extLst>
        </xdr:cNvPr>
        <xdr:cNvSpPr txBox="1"/>
      </xdr:nvSpPr>
      <xdr:spPr>
        <a:xfrm>
          <a:off x="8963024" y="6118860"/>
          <a:ext cx="1162051" cy="31432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B77869D-644D-40BF-A11E-EE046E7E2A8A}" type="TxLink">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r"/>
            <a:t> 731,170 </a:t>
          </a:fld>
          <a:endPar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428624</xdr:colOff>
      <xdr:row>34</xdr:row>
      <xdr:rowOff>24765</xdr:rowOff>
    </xdr:from>
    <xdr:to>
      <xdr:col>16</xdr:col>
      <xdr:colOff>371475</xdr:colOff>
      <xdr:row>35</xdr:row>
      <xdr:rowOff>148590</xdr:rowOff>
    </xdr:to>
    <xdr:sp macro="" textlink="'Pivot Data'!F12">
      <xdr:nvSpPr>
        <xdr:cNvPr id="42" name="TextBox 41">
          <a:extLst>
            <a:ext uri="{FF2B5EF4-FFF2-40B4-BE49-F238E27FC236}">
              <a16:creationId xmlns:a16="http://schemas.microsoft.com/office/drawing/2014/main" id="{98A86BC7-D5B2-0C9A-FE6E-DB4DE457D6AE}"/>
            </a:ext>
          </a:extLst>
        </xdr:cNvPr>
        <xdr:cNvSpPr txBox="1"/>
      </xdr:nvSpPr>
      <xdr:spPr>
        <a:xfrm>
          <a:off x="8963024" y="6501765"/>
          <a:ext cx="1162051" cy="31432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34482C14-ADEA-4622-9B5B-41B16BD8E207}" type="TxLink">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r"/>
            <a:t> 167,041 </a:t>
          </a:fld>
          <a:endPar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428624</xdr:colOff>
      <xdr:row>36</xdr:row>
      <xdr:rowOff>26670</xdr:rowOff>
    </xdr:from>
    <xdr:to>
      <xdr:col>16</xdr:col>
      <xdr:colOff>371475</xdr:colOff>
      <xdr:row>37</xdr:row>
      <xdr:rowOff>150495</xdr:rowOff>
    </xdr:to>
    <xdr:sp macro="" textlink="'Pivot Data'!F14">
      <xdr:nvSpPr>
        <xdr:cNvPr id="43" name="TextBox 42">
          <a:extLst>
            <a:ext uri="{FF2B5EF4-FFF2-40B4-BE49-F238E27FC236}">
              <a16:creationId xmlns:a16="http://schemas.microsoft.com/office/drawing/2014/main" id="{0EDF0E44-CEE3-DB47-529E-2B5F2EDF3752}"/>
            </a:ext>
          </a:extLst>
        </xdr:cNvPr>
        <xdr:cNvSpPr txBox="1"/>
      </xdr:nvSpPr>
      <xdr:spPr>
        <a:xfrm>
          <a:off x="8963024" y="6884670"/>
          <a:ext cx="1162051" cy="31432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0F5F3D8-7C5C-4BE6-8563-D315CF5FEDCA}" type="TxLink">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r"/>
            <a:t> 633,594 </a:t>
          </a:fld>
          <a:endPar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428624</xdr:colOff>
      <xdr:row>38</xdr:row>
      <xdr:rowOff>28575</xdr:rowOff>
    </xdr:from>
    <xdr:to>
      <xdr:col>16</xdr:col>
      <xdr:colOff>371475</xdr:colOff>
      <xdr:row>39</xdr:row>
      <xdr:rowOff>152400</xdr:rowOff>
    </xdr:to>
    <xdr:sp macro="" textlink="'Pivot Data'!F13">
      <xdr:nvSpPr>
        <xdr:cNvPr id="44" name="TextBox 43">
          <a:extLst>
            <a:ext uri="{FF2B5EF4-FFF2-40B4-BE49-F238E27FC236}">
              <a16:creationId xmlns:a16="http://schemas.microsoft.com/office/drawing/2014/main" id="{4E0009B3-561B-53D0-9F5E-AD5FE5F1DC6B}"/>
            </a:ext>
          </a:extLst>
        </xdr:cNvPr>
        <xdr:cNvSpPr txBox="1"/>
      </xdr:nvSpPr>
      <xdr:spPr>
        <a:xfrm>
          <a:off x="8963024" y="7267575"/>
          <a:ext cx="1162051" cy="31432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1EB87A2-DD95-4A5E-AB20-200DAD19F091}" type="TxLink">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r"/>
            <a:t> 613,842 </a:t>
          </a:fld>
          <a:endPar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428624</xdr:colOff>
      <xdr:row>40</xdr:row>
      <xdr:rowOff>30480</xdr:rowOff>
    </xdr:from>
    <xdr:to>
      <xdr:col>16</xdr:col>
      <xdr:colOff>371475</xdr:colOff>
      <xdr:row>41</xdr:row>
      <xdr:rowOff>154305</xdr:rowOff>
    </xdr:to>
    <xdr:sp macro="" textlink="'Pivot Data'!F15">
      <xdr:nvSpPr>
        <xdr:cNvPr id="45" name="TextBox 44">
          <a:extLst>
            <a:ext uri="{FF2B5EF4-FFF2-40B4-BE49-F238E27FC236}">
              <a16:creationId xmlns:a16="http://schemas.microsoft.com/office/drawing/2014/main" id="{5B814AB2-95A6-1404-4518-D84D2132ABB4}"/>
            </a:ext>
          </a:extLst>
        </xdr:cNvPr>
        <xdr:cNvSpPr txBox="1"/>
      </xdr:nvSpPr>
      <xdr:spPr>
        <a:xfrm>
          <a:off x="8963024" y="7650480"/>
          <a:ext cx="1162051" cy="314325"/>
        </a:xfrm>
        <a:prstGeom prst="rect">
          <a:avLst/>
        </a:prstGeom>
        <a:solidFill>
          <a:srgbClr val="1F1F1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0A63A0CF-25F3-4962-9470-E8DD3D15C6E7}" type="TxLink">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r"/>
            <a:t> 959,266 </a:t>
          </a:fld>
          <a:endPar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14</xdr:col>
      <xdr:colOff>419100</xdr:colOff>
      <xdr:row>30</xdr:row>
      <xdr:rowOff>0</xdr:rowOff>
    </xdr:from>
    <xdr:to>
      <xdr:col>16</xdr:col>
      <xdr:colOff>381000</xdr:colOff>
      <xdr:row>31</xdr:row>
      <xdr:rowOff>152400</xdr:rowOff>
    </xdr:to>
    <xdr:sp macro="" textlink="'Pivot Data'!F16">
      <xdr:nvSpPr>
        <xdr:cNvPr id="34" name="Rectangle: Rounded Corners 33">
          <a:extLst>
            <a:ext uri="{FF2B5EF4-FFF2-40B4-BE49-F238E27FC236}">
              <a16:creationId xmlns:a16="http://schemas.microsoft.com/office/drawing/2014/main" id="{F687F5E3-613A-A27E-1939-6CB491221828}"/>
            </a:ext>
          </a:extLst>
        </xdr:cNvPr>
        <xdr:cNvSpPr/>
      </xdr:nvSpPr>
      <xdr:spPr>
        <a:xfrm>
          <a:off x="8953500" y="5715000"/>
          <a:ext cx="1181100" cy="342900"/>
        </a:xfrm>
        <a:prstGeom prst="roundRect">
          <a:avLst>
            <a:gd name="adj" fmla="val 25000"/>
          </a:avLst>
        </a:prstGeom>
        <a:solidFill>
          <a:srgbClr val="BE8D0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870F8FF8-A159-4AA6-BE57-190FBF3D06A8}" type="TxLink">
            <a:rPr lang="en-US" sz="1400" b="0" i="0" u="none" strike="noStrike">
              <a:solidFill>
                <a:srgbClr val="1F1F1F"/>
              </a:solidFill>
              <a:latin typeface="Lato Black" panose="020F0502020204030203" pitchFamily="34" charset="0"/>
              <a:ea typeface="Lato Black" panose="020F0502020204030203" pitchFamily="34" charset="0"/>
              <a:cs typeface="Lato Black" panose="020F0502020204030203" pitchFamily="34" charset="0"/>
            </a:rPr>
            <a:pPr algn="r"/>
            <a:t> 3,104,913 </a:t>
          </a:fld>
          <a:endParaRPr lang="en-US" sz="1400">
            <a:solidFill>
              <a:srgbClr val="1F1F1F"/>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228599</xdr:colOff>
      <xdr:row>25</xdr:row>
      <xdr:rowOff>180976</xdr:rowOff>
    </xdr:from>
    <xdr:to>
      <xdr:col>13</xdr:col>
      <xdr:colOff>136236</xdr:colOff>
      <xdr:row>27</xdr:row>
      <xdr:rowOff>104776</xdr:rowOff>
    </xdr:to>
    <xdr:sp macro="" textlink="">
      <xdr:nvSpPr>
        <xdr:cNvPr id="35" name="TextBox 34">
          <a:extLst>
            <a:ext uri="{FF2B5EF4-FFF2-40B4-BE49-F238E27FC236}">
              <a16:creationId xmlns:a16="http://schemas.microsoft.com/office/drawing/2014/main" id="{711577B6-2844-97BF-5544-AF2CE02CDEA5}"/>
            </a:ext>
          </a:extLst>
        </xdr:cNvPr>
        <xdr:cNvSpPr txBox="1"/>
      </xdr:nvSpPr>
      <xdr:spPr>
        <a:xfrm>
          <a:off x="6934199" y="4943476"/>
          <a:ext cx="1126837"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 </a:t>
          </a:r>
          <a:r>
            <a:rPr lang="en-US" sz="1600" b="1" i="0" u="none" strike="noStrike" baseline="0">
              <a:solidFill>
                <a:srgbClr val="BE8D02"/>
              </a:solidFill>
              <a:effectLst/>
              <a:latin typeface="Calibri" panose="020F0502020204030204" pitchFamily="34" charset="0"/>
              <a:ea typeface="Lato Black" panose="020F0502020204030203" pitchFamily="34" charset="0"/>
              <a:cs typeface="Calibri" panose="020F0502020204030204" pitchFamily="34" charset="0"/>
            </a:rPr>
            <a:t>Salaries</a:t>
          </a:r>
          <a:endParaRPr lang="en-US" sz="20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11</xdr:col>
      <xdr:colOff>247650</xdr:colOff>
      <xdr:row>27</xdr:row>
      <xdr:rowOff>66676</xdr:rowOff>
    </xdr:from>
    <xdr:to>
      <xdr:col>14</xdr:col>
      <xdr:colOff>57150</xdr:colOff>
      <xdr:row>28</xdr:row>
      <xdr:rowOff>114300</xdr:rowOff>
    </xdr:to>
    <xdr:sp macro="" textlink="">
      <xdr:nvSpPr>
        <xdr:cNvPr id="36" name="TextBox 35">
          <a:extLst>
            <a:ext uri="{FF2B5EF4-FFF2-40B4-BE49-F238E27FC236}">
              <a16:creationId xmlns:a16="http://schemas.microsoft.com/office/drawing/2014/main" id="{6373161F-9AB7-32FE-9EFD-92426715166A}"/>
            </a:ext>
          </a:extLst>
        </xdr:cNvPr>
        <xdr:cNvSpPr txBox="1"/>
      </xdr:nvSpPr>
      <xdr:spPr>
        <a:xfrm>
          <a:off x="6953250" y="5210176"/>
          <a:ext cx="16383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 Salary around by job titel</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11</xdr:col>
      <xdr:colOff>152401</xdr:colOff>
      <xdr:row>26</xdr:row>
      <xdr:rowOff>104776</xdr:rowOff>
    </xdr:from>
    <xdr:to>
      <xdr:col>11</xdr:col>
      <xdr:colOff>285750</xdr:colOff>
      <xdr:row>27</xdr:row>
      <xdr:rowOff>47625</xdr:rowOff>
    </xdr:to>
    <xdr:sp macro="" textlink="">
      <xdr:nvSpPr>
        <xdr:cNvPr id="38" name="Oval 37">
          <a:extLst>
            <a:ext uri="{FF2B5EF4-FFF2-40B4-BE49-F238E27FC236}">
              <a16:creationId xmlns:a16="http://schemas.microsoft.com/office/drawing/2014/main" id="{6439E69F-0683-3E83-BB4D-D7E069544C8F}"/>
            </a:ext>
          </a:extLst>
        </xdr:cNvPr>
        <xdr:cNvSpPr/>
      </xdr:nvSpPr>
      <xdr:spPr>
        <a:xfrm>
          <a:off x="6858001" y="5057776"/>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133350</xdr:colOff>
      <xdr:row>25</xdr:row>
      <xdr:rowOff>114299</xdr:rowOff>
    </xdr:from>
    <xdr:to>
      <xdr:col>20</xdr:col>
      <xdr:colOff>75619</xdr:colOff>
      <xdr:row>33</xdr:row>
      <xdr:rowOff>95250</xdr:rowOff>
    </xdr:to>
    <xdr:graphicFrame macro="">
      <xdr:nvGraphicFramePr>
        <xdr:cNvPr id="39" name="Chart 38">
          <a:extLst>
            <a:ext uri="{FF2B5EF4-FFF2-40B4-BE49-F238E27FC236}">
              <a16:creationId xmlns:a16="http://schemas.microsoft.com/office/drawing/2014/main" id="{8C7E283D-2953-46AD-B8FE-5AED10511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219076</xdr:colOff>
      <xdr:row>35</xdr:row>
      <xdr:rowOff>104776</xdr:rowOff>
    </xdr:from>
    <xdr:to>
      <xdr:col>19</xdr:col>
      <xdr:colOff>419100</xdr:colOff>
      <xdr:row>36</xdr:row>
      <xdr:rowOff>114300</xdr:rowOff>
    </xdr:to>
    <xdr:sp macro="" textlink="">
      <xdr:nvSpPr>
        <xdr:cNvPr id="46" name="Oval 45">
          <a:extLst>
            <a:ext uri="{FF2B5EF4-FFF2-40B4-BE49-F238E27FC236}">
              <a16:creationId xmlns:a16="http://schemas.microsoft.com/office/drawing/2014/main" id="{6B4DE14C-92C5-ACCD-70C0-2B2040A9786B}"/>
            </a:ext>
          </a:extLst>
        </xdr:cNvPr>
        <xdr:cNvSpPr/>
      </xdr:nvSpPr>
      <xdr:spPr>
        <a:xfrm>
          <a:off x="11801476" y="6772276"/>
          <a:ext cx="200024" cy="200024"/>
        </a:xfrm>
        <a:prstGeom prst="ellipse">
          <a:avLst/>
        </a:prstGeom>
        <a:solidFill>
          <a:srgbClr val="F2B8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285751</xdr:colOff>
      <xdr:row>35</xdr:row>
      <xdr:rowOff>95251</xdr:rowOff>
    </xdr:from>
    <xdr:to>
      <xdr:col>22</xdr:col>
      <xdr:colOff>485775</xdr:colOff>
      <xdr:row>36</xdr:row>
      <xdr:rowOff>104775</xdr:rowOff>
    </xdr:to>
    <xdr:sp macro="" textlink="">
      <xdr:nvSpPr>
        <xdr:cNvPr id="47" name="Oval 46">
          <a:extLst>
            <a:ext uri="{FF2B5EF4-FFF2-40B4-BE49-F238E27FC236}">
              <a16:creationId xmlns:a16="http://schemas.microsoft.com/office/drawing/2014/main" id="{7C261C0E-4929-479F-D142-BFA9EDCB0DB1}"/>
            </a:ext>
          </a:extLst>
        </xdr:cNvPr>
        <xdr:cNvSpPr/>
      </xdr:nvSpPr>
      <xdr:spPr>
        <a:xfrm>
          <a:off x="13696951" y="6762751"/>
          <a:ext cx="200024" cy="200024"/>
        </a:xfrm>
        <a:prstGeom prst="ellipse">
          <a:avLst/>
        </a:prstGeom>
        <a:solidFill>
          <a:schemeClr val="bg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342901</xdr:colOff>
      <xdr:row>26</xdr:row>
      <xdr:rowOff>38101</xdr:rowOff>
    </xdr:from>
    <xdr:to>
      <xdr:col>22</xdr:col>
      <xdr:colOff>542925</xdr:colOff>
      <xdr:row>27</xdr:row>
      <xdr:rowOff>47625</xdr:rowOff>
    </xdr:to>
    <xdr:sp macro="" textlink="">
      <xdr:nvSpPr>
        <xdr:cNvPr id="48" name="Oval 47">
          <a:extLst>
            <a:ext uri="{FF2B5EF4-FFF2-40B4-BE49-F238E27FC236}">
              <a16:creationId xmlns:a16="http://schemas.microsoft.com/office/drawing/2014/main" id="{B3210933-3CEC-12FF-5B06-68E6B26E293A}"/>
            </a:ext>
          </a:extLst>
        </xdr:cNvPr>
        <xdr:cNvSpPr/>
      </xdr:nvSpPr>
      <xdr:spPr>
        <a:xfrm>
          <a:off x="13754101" y="4991101"/>
          <a:ext cx="200024" cy="20002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0</xdr:colOff>
      <xdr:row>23</xdr:row>
      <xdr:rowOff>95251</xdr:rowOff>
    </xdr:from>
    <xdr:to>
      <xdr:col>22</xdr:col>
      <xdr:colOff>485775</xdr:colOff>
      <xdr:row>25</xdr:row>
      <xdr:rowOff>19051</xdr:rowOff>
    </xdr:to>
    <xdr:sp macro="" textlink="">
      <xdr:nvSpPr>
        <xdr:cNvPr id="49" name="TextBox 48">
          <a:extLst>
            <a:ext uri="{FF2B5EF4-FFF2-40B4-BE49-F238E27FC236}">
              <a16:creationId xmlns:a16="http://schemas.microsoft.com/office/drawing/2014/main" id="{FDFAE44E-A1A4-803F-E173-62A7884FF412}"/>
            </a:ext>
          </a:extLst>
        </xdr:cNvPr>
        <xdr:cNvSpPr txBox="1"/>
      </xdr:nvSpPr>
      <xdr:spPr>
        <a:xfrm>
          <a:off x="10972800" y="4476751"/>
          <a:ext cx="29241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baseline="0">
              <a:solidFill>
                <a:srgbClr val="BE8D02"/>
              </a:solidFill>
              <a:effectLst/>
              <a:latin typeface="Calibri" panose="020F0502020204030204" pitchFamily="34" charset="0"/>
              <a:ea typeface="Lato Black" panose="020F0502020204030203" pitchFamily="34" charset="0"/>
              <a:cs typeface="Calibri" panose="020F0502020204030204" pitchFamily="34" charset="0"/>
            </a:rPr>
            <a:t> Employments Status Breakdown</a:t>
          </a:r>
          <a:endParaRPr lang="en-US" sz="18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17</xdr:col>
      <xdr:colOff>504826</xdr:colOff>
      <xdr:row>24</xdr:row>
      <xdr:rowOff>9526</xdr:rowOff>
    </xdr:from>
    <xdr:to>
      <xdr:col>18</xdr:col>
      <xdr:colOff>47626</xdr:colOff>
      <xdr:row>24</xdr:row>
      <xdr:rowOff>161926</xdr:rowOff>
    </xdr:to>
    <xdr:sp macro="" textlink="">
      <xdr:nvSpPr>
        <xdr:cNvPr id="50" name="Oval 49">
          <a:extLst>
            <a:ext uri="{FF2B5EF4-FFF2-40B4-BE49-F238E27FC236}">
              <a16:creationId xmlns:a16="http://schemas.microsoft.com/office/drawing/2014/main" id="{9BFE7F06-E6A6-04A9-02C8-E77E2B894665}"/>
            </a:ext>
          </a:extLst>
        </xdr:cNvPr>
        <xdr:cNvSpPr/>
      </xdr:nvSpPr>
      <xdr:spPr>
        <a:xfrm>
          <a:off x="10868026" y="4581526"/>
          <a:ext cx="152400" cy="152400"/>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57149</xdr:colOff>
      <xdr:row>29</xdr:row>
      <xdr:rowOff>47625</xdr:rowOff>
    </xdr:from>
    <xdr:to>
      <xdr:col>10</xdr:col>
      <xdr:colOff>514350</xdr:colOff>
      <xdr:row>43</xdr:row>
      <xdr:rowOff>28575</xdr:rowOff>
    </xdr:to>
    <xdr:graphicFrame macro="">
      <xdr:nvGraphicFramePr>
        <xdr:cNvPr id="51" name="Chart 50">
          <a:extLst>
            <a:ext uri="{FF2B5EF4-FFF2-40B4-BE49-F238E27FC236}">
              <a16:creationId xmlns:a16="http://schemas.microsoft.com/office/drawing/2014/main" id="{408B7F51-6BCC-4274-8F8D-226C90243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295276</xdr:colOff>
      <xdr:row>28</xdr:row>
      <xdr:rowOff>171451</xdr:rowOff>
    </xdr:from>
    <xdr:to>
      <xdr:col>8</xdr:col>
      <xdr:colOff>419100</xdr:colOff>
      <xdr:row>29</xdr:row>
      <xdr:rowOff>104775</xdr:rowOff>
    </xdr:to>
    <xdr:sp macro="" textlink="">
      <xdr:nvSpPr>
        <xdr:cNvPr id="52" name="Oval 51">
          <a:extLst>
            <a:ext uri="{FF2B5EF4-FFF2-40B4-BE49-F238E27FC236}">
              <a16:creationId xmlns:a16="http://schemas.microsoft.com/office/drawing/2014/main" id="{BAEF957D-99FA-80F3-80D9-DAC5C2E5D725}"/>
            </a:ext>
          </a:extLst>
        </xdr:cNvPr>
        <xdr:cNvSpPr/>
      </xdr:nvSpPr>
      <xdr:spPr>
        <a:xfrm>
          <a:off x="5172076" y="5505451"/>
          <a:ext cx="123824" cy="123824"/>
        </a:xfrm>
        <a:prstGeom prst="ellipse">
          <a:avLst/>
        </a:prstGeom>
        <a:solidFill>
          <a:srgbClr val="BE8D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361949</xdr:colOff>
      <xdr:row>28</xdr:row>
      <xdr:rowOff>66676</xdr:rowOff>
    </xdr:from>
    <xdr:to>
      <xdr:col>9</xdr:col>
      <xdr:colOff>361950</xdr:colOff>
      <xdr:row>29</xdr:row>
      <xdr:rowOff>180976</xdr:rowOff>
    </xdr:to>
    <xdr:sp macro="" textlink="">
      <xdr:nvSpPr>
        <xdr:cNvPr id="53" name="TextBox 52">
          <a:extLst>
            <a:ext uri="{FF2B5EF4-FFF2-40B4-BE49-F238E27FC236}">
              <a16:creationId xmlns:a16="http://schemas.microsoft.com/office/drawing/2014/main" id="{EB7143E0-5E13-9233-6B39-1700DFBB7089}"/>
            </a:ext>
          </a:extLst>
        </xdr:cNvPr>
        <xdr:cNvSpPr txBox="1"/>
      </xdr:nvSpPr>
      <xdr:spPr>
        <a:xfrm>
          <a:off x="5238749" y="5400676"/>
          <a:ext cx="609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 Male</a:t>
          </a:r>
          <a:endParaRPr lang="en-US" sz="1400" b="1">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9</xdr:col>
      <xdr:colOff>304801</xdr:colOff>
      <xdr:row>28</xdr:row>
      <xdr:rowOff>161926</xdr:rowOff>
    </xdr:from>
    <xdr:to>
      <xdr:col>9</xdr:col>
      <xdr:colOff>428625</xdr:colOff>
      <xdr:row>29</xdr:row>
      <xdr:rowOff>95250</xdr:rowOff>
    </xdr:to>
    <xdr:sp macro="" textlink="">
      <xdr:nvSpPr>
        <xdr:cNvPr id="54" name="Oval 53">
          <a:extLst>
            <a:ext uri="{FF2B5EF4-FFF2-40B4-BE49-F238E27FC236}">
              <a16:creationId xmlns:a16="http://schemas.microsoft.com/office/drawing/2014/main" id="{23EA5037-7146-7F2A-29EF-D286423B65AF}"/>
            </a:ext>
          </a:extLst>
        </xdr:cNvPr>
        <xdr:cNvSpPr/>
      </xdr:nvSpPr>
      <xdr:spPr>
        <a:xfrm>
          <a:off x="5791201" y="5495926"/>
          <a:ext cx="123824" cy="123824"/>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380999</xdr:colOff>
      <xdr:row>28</xdr:row>
      <xdr:rowOff>57151</xdr:rowOff>
    </xdr:from>
    <xdr:to>
      <xdr:col>10</xdr:col>
      <xdr:colOff>466725</xdr:colOff>
      <xdr:row>29</xdr:row>
      <xdr:rowOff>171451</xdr:rowOff>
    </xdr:to>
    <xdr:sp macro="" textlink="">
      <xdr:nvSpPr>
        <xdr:cNvPr id="55" name="TextBox 54">
          <a:extLst>
            <a:ext uri="{FF2B5EF4-FFF2-40B4-BE49-F238E27FC236}">
              <a16:creationId xmlns:a16="http://schemas.microsoft.com/office/drawing/2014/main" id="{4C1BFF0C-A44F-6959-7159-08CF0ECB9072}"/>
            </a:ext>
          </a:extLst>
        </xdr:cNvPr>
        <xdr:cNvSpPr txBox="1"/>
      </xdr:nvSpPr>
      <xdr:spPr>
        <a:xfrm>
          <a:off x="5867399" y="5391151"/>
          <a:ext cx="6953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baseline="0">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 Female</a:t>
          </a:r>
          <a:endParaRPr lang="en-US" sz="1400" b="1">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11</xdr:col>
      <xdr:colOff>333374</xdr:colOff>
      <xdr:row>7</xdr:row>
      <xdr:rowOff>9526</xdr:rowOff>
    </xdr:from>
    <xdr:to>
      <xdr:col>13</xdr:col>
      <xdr:colOff>533399</xdr:colOff>
      <xdr:row>8</xdr:row>
      <xdr:rowOff>123826</xdr:rowOff>
    </xdr:to>
    <xdr:sp macro="" textlink="">
      <xdr:nvSpPr>
        <xdr:cNvPr id="56" name="TextBox 55">
          <a:extLst>
            <a:ext uri="{FF2B5EF4-FFF2-40B4-BE49-F238E27FC236}">
              <a16:creationId xmlns:a16="http://schemas.microsoft.com/office/drawing/2014/main" id="{91143A5B-E733-7645-5385-C3705B3D0984}"/>
            </a:ext>
          </a:extLst>
        </xdr:cNvPr>
        <xdr:cNvSpPr txBox="1"/>
      </xdr:nvSpPr>
      <xdr:spPr>
        <a:xfrm>
          <a:off x="7038974" y="1343026"/>
          <a:ext cx="14192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Leave taken</a:t>
          </a:r>
          <a:endParaRPr lang="en-US" sz="20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5</xdr:col>
      <xdr:colOff>219076</xdr:colOff>
      <xdr:row>26</xdr:row>
      <xdr:rowOff>19051</xdr:rowOff>
    </xdr:from>
    <xdr:to>
      <xdr:col>5</xdr:col>
      <xdr:colOff>352425</xdr:colOff>
      <xdr:row>26</xdr:row>
      <xdr:rowOff>152400</xdr:rowOff>
    </xdr:to>
    <xdr:sp macro="" textlink="">
      <xdr:nvSpPr>
        <xdr:cNvPr id="57" name="Oval 56">
          <a:extLst>
            <a:ext uri="{FF2B5EF4-FFF2-40B4-BE49-F238E27FC236}">
              <a16:creationId xmlns:a16="http://schemas.microsoft.com/office/drawing/2014/main" id="{1639BE48-3998-349D-1A4E-5D4E608FF9FE}"/>
            </a:ext>
          </a:extLst>
        </xdr:cNvPr>
        <xdr:cNvSpPr/>
      </xdr:nvSpPr>
      <xdr:spPr>
        <a:xfrm>
          <a:off x="3267076" y="497205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342899</xdr:colOff>
      <xdr:row>8</xdr:row>
      <xdr:rowOff>85726</xdr:rowOff>
    </xdr:from>
    <xdr:to>
      <xdr:col>14</xdr:col>
      <xdr:colOff>0</xdr:colOff>
      <xdr:row>9</xdr:row>
      <xdr:rowOff>133350</xdr:rowOff>
    </xdr:to>
    <xdr:sp macro="" textlink="">
      <xdr:nvSpPr>
        <xdr:cNvPr id="58" name="TextBox 57">
          <a:extLst>
            <a:ext uri="{FF2B5EF4-FFF2-40B4-BE49-F238E27FC236}">
              <a16:creationId xmlns:a16="http://schemas.microsoft.com/office/drawing/2014/main" id="{8E82941F-8587-5FF3-36C9-3E9F70A17620}"/>
            </a:ext>
          </a:extLst>
        </xdr:cNvPr>
        <xdr:cNvSpPr txBox="1"/>
      </xdr:nvSpPr>
      <xdr:spPr>
        <a:xfrm>
          <a:off x="7048499" y="1609726"/>
          <a:ext cx="1485901"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Leave taken by job title</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0</xdr:col>
      <xdr:colOff>57150</xdr:colOff>
      <xdr:row>33</xdr:row>
      <xdr:rowOff>114300</xdr:rowOff>
    </xdr:from>
    <xdr:to>
      <xdr:col>4</xdr:col>
      <xdr:colOff>400049</xdr:colOff>
      <xdr:row>36</xdr:row>
      <xdr:rowOff>159542</xdr:rowOff>
    </xdr:to>
    <xdr:graphicFrame macro="">
      <xdr:nvGraphicFramePr>
        <xdr:cNvPr id="62" name="Chart 61">
          <a:extLst>
            <a:ext uri="{FF2B5EF4-FFF2-40B4-BE49-F238E27FC236}">
              <a16:creationId xmlns:a16="http://schemas.microsoft.com/office/drawing/2014/main" id="{530F3E6A-0D3E-417A-8A17-6E988327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57151</xdr:colOff>
      <xdr:row>36</xdr:row>
      <xdr:rowOff>140729</xdr:rowOff>
    </xdr:from>
    <xdr:to>
      <xdr:col>4</xdr:col>
      <xdr:colOff>381001</xdr:colOff>
      <xdr:row>39</xdr:row>
      <xdr:rowOff>184942</xdr:rowOff>
    </xdr:to>
    <xdr:graphicFrame macro="">
      <xdr:nvGraphicFramePr>
        <xdr:cNvPr id="63" name="Chart 62">
          <a:extLst>
            <a:ext uri="{FF2B5EF4-FFF2-40B4-BE49-F238E27FC236}">
              <a16:creationId xmlns:a16="http://schemas.microsoft.com/office/drawing/2014/main" id="{FBB66BF1-7EDC-42E4-A229-85C4F88B9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55561</xdr:colOff>
      <xdr:row>39</xdr:row>
      <xdr:rowOff>176801</xdr:rowOff>
    </xdr:from>
    <xdr:to>
      <xdr:col>4</xdr:col>
      <xdr:colOff>448136</xdr:colOff>
      <xdr:row>43</xdr:row>
      <xdr:rowOff>89693</xdr:rowOff>
    </xdr:to>
    <xdr:graphicFrame macro="">
      <xdr:nvGraphicFramePr>
        <xdr:cNvPr id="64" name="Chart 63">
          <a:extLst>
            <a:ext uri="{FF2B5EF4-FFF2-40B4-BE49-F238E27FC236}">
              <a16:creationId xmlns:a16="http://schemas.microsoft.com/office/drawing/2014/main" id="{0C811623-3AEC-41F4-A26A-D4652B719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314323</xdr:colOff>
      <xdr:row>16</xdr:row>
      <xdr:rowOff>173355</xdr:rowOff>
    </xdr:from>
    <xdr:to>
      <xdr:col>3</xdr:col>
      <xdr:colOff>66675</xdr:colOff>
      <xdr:row>18</xdr:row>
      <xdr:rowOff>106680</xdr:rowOff>
    </xdr:to>
    <xdr:sp macro="" textlink="">
      <xdr:nvSpPr>
        <xdr:cNvPr id="65" name="TextBox 64">
          <a:extLst>
            <a:ext uri="{FF2B5EF4-FFF2-40B4-BE49-F238E27FC236}">
              <a16:creationId xmlns:a16="http://schemas.microsoft.com/office/drawing/2014/main" id="{90CE92D6-6038-14B7-5AA3-52F8F8449455}"/>
            </a:ext>
          </a:extLst>
        </xdr:cNvPr>
        <xdr:cNvSpPr txBox="1"/>
      </xdr:nvSpPr>
      <xdr:spPr>
        <a:xfrm>
          <a:off x="314323" y="3221355"/>
          <a:ext cx="1581152"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Communication</a:t>
          </a:r>
          <a:r>
            <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0</xdr:col>
      <xdr:colOff>104774</xdr:colOff>
      <xdr:row>35</xdr:row>
      <xdr:rowOff>135255</xdr:rowOff>
    </xdr:from>
    <xdr:to>
      <xdr:col>2</xdr:col>
      <xdr:colOff>47625</xdr:colOff>
      <xdr:row>37</xdr:row>
      <xdr:rowOff>68580</xdr:rowOff>
    </xdr:to>
    <xdr:sp macro="" textlink="">
      <xdr:nvSpPr>
        <xdr:cNvPr id="66" name="TextBox 65">
          <a:extLst>
            <a:ext uri="{FF2B5EF4-FFF2-40B4-BE49-F238E27FC236}">
              <a16:creationId xmlns:a16="http://schemas.microsoft.com/office/drawing/2014/main" id="{7C3D589A-EFD8-B021-EA5C-79DD6AC6C89B}"/>
            </a:ext>
          </a:extLst>
        </xdr:cNvPr>
        <xdr:cNvSpPr txBox="1"/>
      </xdr:nvSpPr>
      <xdr:spPr>
        <a:xfrm>
          <a:off x="104774" y="6802755"/>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Head Office</a:t>
          </a:r>
          <a:r>
            <a:rPr lang="en-US" sz="16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0</xdr:col>
      <xdr:colOff>104774</xdr:colOff>
      <xdr:row>39</xdr:row>
      <xdr:rowOff>20955</xdr:rowOff>
    </xdr:from>
    <xdr:to>
      <xdr:col>2</xdr:col>
      <xdr:colOff>47625</xdr:colOff>
      <xdr:row>40</xdr:row>
      <xdr:rowOff>144780</xdr:rowOff>
    </xdr:to>
    <xdr:sp macro="" textlink="">
      <xdr:nvSpPr>
        <xdr:cNvPr id="67" name="TextBox 66">
          <a:extLst>
            <a:ext uri="{FF2B5EF4-FFF2-40B4-BE49-F238E27FC236}">
              <a16:creationId xmlns:a16="http://schemas.microsoft.com/office/drawing/2014/main" id="{962A4D26-EBC7-E2ED-085F-80FBC7E324D9}"/>
            </a:ext>
          </a:extLst>
        </xdr:cNvPr>
        <xdr:cNvSpPr txBox="1"/>
      </xdr:nvSpPr>
      <xdr:spPr>
        <a:xfrm>
          <a:off x="104774" y="7450455"/>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Remote</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104775</xdr:colOff>
      <xdr:row>34</xdr:row>
      <xdr:rowOff>87630</xdr:rowOff>
    </xdr:from>
    <xdr:to>
      <xdr:col>4</xdr:col>
      <xdr:colOff>190501</xdr:colOff>
      <xdr:row>36</xdr:row>
      <xdr:rowOff>20955</xdr:rowOff>
    </xdr:to>
    <xdr:sp macro="" textlink="'Pivot Data'!O10">
      <xdr:nvSpPr>
        <xdr:cNvPr id="68" name="TextBox 67">
          <a:extLst>
            <a:ext uri="{FF2B5EF4-FFF2-40B4-BE49-F238E27FC236}">
              <a16:creationId xmlns:a16="http://schemas.microsoft.com/office/drawing/2014/main" id="{82904BA4-D97B-2310-6802-044E7F0EDE29}"/>
            </a:ext>
          </a:extLst>
        </xdr:cNvPr>
        <xdr:cNvSpPr txBox="1"/>
      </xdr:nvSpPr>
      <xdr:spPr>
        <a:xfrm>
          <a:off x="1933575" y="6564630"/>
          <a:ext cx="6953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AB8770D-C189-48DB-BE82-F7C60EE53CDD}" type="TxLink">
            <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rPr>
            <a:pPr algn="l"/>
            <a:t>46%</a:t>
          </a:fld>
          <a:endParaRPr lang="en-US" sz="2000">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66675</xdr:colOff>
      <xdr:row>37</xdr:row>
      <xdr:rowOff>78105</xdr:rowOff>
    </xdr:from>
    <xdr:to>
      <xdr:col>4</xdr:col>
      <xdr:colOff>152401</xdr:colOff>
      <xdr:row>39</xdr:row>
      <xdr:rowOff>11430</xdr:rowOff>
    </xdr:to>
    <xdr:sp macro="" textlink="'Pivot Data'!O11">
      <xdr:nvSpPr>
        <xdr:cNvPr id="69" name="TextBox 68">
          <a:extLst>
            <a:ext uri="{FF2B5EF4-FFF2-40B4-BE49-F238E27FC236}">
              <a16:creationId xmlns:a16="http://schemas.microsoft.com/office/drawing/2014/main" id="{416D5F73-E078-B90D-D72A-896762E165A1}"/>
            </a:ext>
          </a:extLst>
        </xdr:cNvPr>
        <xdr:cNvSpPr txBox="1"/>
      </xdr:nvSpPr>
      <xdr:spPr>
        <a:xfrm>
          <a:off x="1895475" y="7126605"/>
          <a:ext cx="6953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C23C196-235F-4C2B-ADF9-CBB2D98EB445}" type="TxLink">
            <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l"/>
            <a:t>16%</a:t>
          </a:fld>
          <a:endPar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85725</xdr:colOff>
      <xdr:row>40</xdr:row>
      <xdr:rowOff>144780</xdr:rowOff>
    </xdr:from>
    <xdr:to>
      <xdr:col>4</xdr:col>
      <xdr:colOff>171451</xdr:colOff>
      <xdr:row>42</xdr:row>
      <xdr:rowOff>78105</xdr:rowOff>
    </xdr:to>
    <xdr:sp macro="" textlink="'Pivot Data'!O12">
      <xdr:nvSpPr>
        <xdr:cNvPr id="70" name="TextBox 69">
          <a:extLst>
            <a:ext uri="{FF2B5EF4-FFF2-40B4-BE49-F238E27FC236}">
              <a16:creationId xmlns:a16="http://schemas.microsoft.com/office/drawing/2014/main" id="{13527ECF-9FE5-A95F-763E-CC0B7A190CB5}"/>
            </a:ext>
          </a:extLst>
        </xdr:cNvPr>
        <xdr:cNvSpPr txBox="1"/>
      </xdr:nvSpPr>
      <xdr:spPr>
        <a:xfrm>
          <a:off x="1914525" y="7764780"/>
          <a:ext cx="695326"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1E658B-18C9-4165-B876-2BF95D15CD3B}" type="TxLink">
            <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l"/>
            <a:t>38%</a:t>
          </a:fld>
          <a:endPar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238125</xdr:colOff>
      <xdr:row>29</xdr:row>
      <xdr:rowOff>114301</xdr:rowOff>
    </xdr:from>
    <xdr:to>
      <xdr:col>2</xdr:col>
      <xdr:colOff>504825</xdr:colOff>
      <xdr:row>31</xdr:row>
      <xdr:rowOff>38101</xdr:rowOff>
    </xdr:to>
    <xdr:sp macro="" textlink="">
      <xdr:nvSpPr>
        <xdr:cNvPr id="71" name="TextBox 70">
          <a:extLst>
            <a:ext uri="{FF2B5EF4-FFF2-40B4-BE49-F238E27FC236}">
              <a16:creationId xmlns:a16="http://schemas.microsoft.com/office/drawing/2014/main" id="{26C3CCC9-EF66-D857-9632-553F2F264D8C}"/>
            </a:ext>
          </a:extLst>
        </xdr:cNvPr>
        <xdr:cNvSpPr txBox="1"/>
      </xdr:nvSpPr>
      <xdr:spPr>
        <a:xfrm>
          <a:off x="238125" y="5638801"/>
          <a:ext cx="14859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 </a:t>
          </a:r>
          <a:r>
            <a:rPr lang="en-US" sz="1600" b="1" i="0" u="none" strike="noStrike" baseline="0">
              <a:solidFill>
                <a:srgbClr val="BE8D02"/>
              </a:solidFill>
              <a:effectLst/>
              <a:latin typeface="Calibri" panose="020F0502020204030204" pitchFamily="34" charset="0"/>
              <a:ea typeface="Lato Black" panose="020F0502020204030203" pitchFamily="34" charset="0"/>
              <a:cs typeface="Calibri" panose="020F0502020204030204" pitchFamily="34" charset="0"/>
            </a:rPr>
            <a:t>Work Location</a:t>
          </a:r>
          <a:endParaRPr lang="en-US" sz="20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0</xdr:col>
      <xdr:colOff>161926</xdr:colOff>
      <xdr:row>30</xdr:row>
      <xdr:rowOff>28576</xdr:rowOff>
    </xdr:from>
    <xdr:to>
      <xdr:col>0</xdr:col>
      <xdr:colOff>295275</xdr:colOff>
      <xdr:row>30</xdr:row>
      <xdr:rowOff>161925</xdr:rowOff>
    </xdr:to>
    <xdr:sp macro="" textlink="">
      <xdr:nvSpPr>
        <xdr:cNvPr id="72" name="Oval 71">
          <a:extLst>
            <a:ext uri="{FF2B5EF4-FFF2-40B4-BE49-F238E27FC236}">
              <a16:creationId xmlns:a16="http://schemas.microsoft.com/office/drawing/2014/main" id="{C5B9E8D7-754B-5E6E-E471-1FAA0579A447}"/>
            </a:ext>
          </a:extLst>
        </xdr:cNvPr>
        <xdr:cNvSpPr/>
      </xdr:nvSpPr>
      <xdr:spPr>
        <a:xfrm>
          <a:off x="161926" y="5743576"/>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66674</xdr:colOff>
      <xdr:row>31</xdr:row>
      <xdr:rowOff>1</xdr:rowOff>
    </xdr:from>
    <xdr:to>
      <xdr:col>2</xdr:col>
      <xdr:colOff>438150</xdr:colOff>
      <xdr:row>32</xdr:row>
      <xdr:rowOff>47625</xdr:rowOff>
    </xdr:to>
    <xdr:sp macro="" textlink="">
      <xdr:nvSpPr>
        <xdr:cNvPr id="73" name="TextBox 72">
          <a:extLst>
            <a:ext uri="{FF2B5EF4-FFF2-40B4-BE49-F238E27FC236}">
              <a16:creationId xmlns:a16="http://schemas.microsoft.com/office/drawing/2014/main" id="{80A9D94E-BD74-DFD1-F332-3D6C14265880}"/>
            </a:ext>
          </a:extLst>
        </xdr:cNvPr>
        <xdr:cNvSpPr txBox="1"/>
      </xdr:nvSpPr>
      <xdr:spPr>
        <a:xfrm>
          <a:off x="66674" y="5905501"/>
          <a:ext cx="1590676"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 Emplyees to workplace</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0</xdr:col>
      <xdr:colOff>314324</xdr:colOff>
      <xdr:row>19</xdr:row>
      <xdr:rowOff>16192</xdr:rowOff>
    </xdr:from>
    <xdr:to>
      <xdr:col>2</xdr:col>
      <xdr:colOff>257175</xdr:colOff>
      <xdr:row>20</xdr:row>
      <xdr:rowOff>140017</xdr:rowOff>
    </xdr:to>
    <xdr:sp macro="" textlink="">
      <xdr:nvSpPr>
        <xdr:cNvPr id="74" name="TextBox 73">
          <a:extLst>
            <a:ext uri="{FF2B5EF4-FFF2-40B4-BE49-F238E27FC236}">
              <a16:creationId xmlns:a16="http://schemas.microsoft.com/office/drawing/2014/main" id="{CA209411-3908-6160-7EA0-AD1E03080991}"/>
            </a:ext>
          </a:extLst>
        </xdr:cNvPr>
        <xdr:cNvSpPr txBox="1"/>
      </xdr:nvSpPr>
      <xdr:spPr>
        <a:xfrm>
          <a:off x="314324" y="3635692"/>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Excel</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314324</xdr:colOff>
      <xdr:row>21</xdr:row>
      <xdr:rowOff>49529</xdr:rowOff>
    </xdr:from>
    <xdr:to>
      <xdr:col>2</xdr:col>
      <xdr:colOff>257175</xdr:colOff>
      <xdr:row>22</xdr:row>
      <xdr:rowOff>173354</xdr:rowOff>
    </xdr:to>
    <xdr:sp macro="" textlink="">
      <xdr:nvSpPr>
        <xdr:cNvPr id="75" name="TextBox 74">
          <a:extLst>
            <a:ext uri="{FF2B5EF4-FFF2-40B4-BE49-F238E27FC236}">
              <a16:creationId xmlns:a16="http://schemas.microsoft.com/office/drawing/2014/main" id="{5B51ED05-59C5-A31C-667B-A8E99A7AFBEF}"/>
            </a:ext>
          </a:extLst>
        </xdr:cNvPr>
        <xdr:cNvSpPr txBox="1"/>
      </xdr:nvSpPr>
      <xdr:spPr>
        <a:xfrm>
          <a:off x="314324" y="4050029"/>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Paython</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314324</xdr:colOff>
      <xdr:row>23</xdr:row>
      <xdr:rowOff>82866</xdr:rowOff>
    </xdr:from>
    <xdr:to>
      <xdr:col>2</xdr:col>
      <xdr:colOff>257175</xdr:colOff>
      <xdr:row>25</xdr:row>
      <xdr:rowOff>16191</xdr:rowOff>
    </xdr:to>
    <xdr:sp macro="" textlink="">
      <xdr:nvSpPr>
        <xdr:cNvPr id="76" name="TextBox 75">
          <a:extLst>
            <a:ext uri="{FF2B5EF4-FFF2-40B4-BE49-F238E27FC236}">
              <a16:creationId xmlns:a16="http://schemas.microsoft.com/office/drawing/2014/main" id="{103DBA4D-B76F-A36D-663F-6E30ED056C09}"/>
            </a:ext>
          </a:extLst>
        </xdr:cNvPr>
        <xdr:cNvSpPr txBox="1"/>
      </xdr:nvSpPr>
      <xdr:spPr>
        <a:xfrm>
          <a:off x="314324" y="4464366"/>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Designer</a:t>
          </a:r>
          <a:r>
            <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0</xdr:col>
      <xdr:colOff>314324</xdr:colOff>
      <xdr:row>25</xdr:row>
      <xdr:rowOff>116205</xdr:rowOff>
    </xdr:from>
    <xdr:to>
      <xdr:col>2</xdr:col>
      <xdr:colOff>257175</xdr:colOff>
      <xdr:row>27</xdr:row>
      <xdr:rowOff>49530</xdr:rowOff>
    </xdr:to>
    <xdr:sp macro="" textlink="">
      <xdr:nvSpPr>
        <xdr:cNvPr id="77" name="TextBox 76">
          <a:extLst>
            <a:ext uri="{FF2B5EF4-FFF2-40B4-BE49-F238E27FC236}">
              <a16:creationId xmlns:a16="http://schemas.microsoft.com/office/drawing/2014/main" id="{C560972B-06EE-FCB3-CD42-1EB3A6D914AB}"/>
            </a:ext>
          </a:extLst>
        </xdr:cNvPr>
        <xdr:cNvSpPr txBox="1"/>
      </xdr:nvSpPr>
      <xdr:spPr>
        <a:xfrm>
          <a:off x="314324" y="4878705"/>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Management</a:t>
          </a:r>
          <a:endParaRPr lang="en-US" sz="18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304800</xdr:colOff>
      <xdr:row>17</xdr:row>
      <xdr:rowOff>11430</xdr:rowOff>
    </xdr:from>
    <xdr:to>
      <xdr:col>4</xdr:col>
      <xdr:colOff>333375</xdr:colOff>
      <xdr:row>18</xdr:row>
      <xdr:rowOff>135255</xdr:rowOff>
    </xdr:to>
    <xdr:sp macro="" textlink="'Pivot Data'!R4">
      <xdr:nvSpPr>
        <xdr:cNvPr id="79" name="TextBox 78">
          <a:extLst>
            <a:ext uri="{FF2B5EF4-FFF2-40B4-BE49-F238E27FC236}">
              <a16:creationId xmlns:a16="http://schemas.microsoft.com/office/drawing/2014/main" id="{D37A5446-4182-A2EF-A252-84F7D2031801}"/>
            </a:ext>
          </a:extLst>
        </xdr:cNvPr>
        <xdr:cNvSpPr txBox="1"/>
      </xdr:nvSpPr>
      <xdr:spPr>
        <a:xfrm>
          <a:off x="2133600" y="3249930"/>
          <a:ext cx="638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4DC0A9D-0D25-4C4B-B831-1CCDA6A1D075}" type="TxLink">
            <a:rPr lang="en-US" sz="1800" b="0" i="0" u="none" strike="noStrike">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pPr algn="l"/>
            <a:t>12</a:t>
          </a:fld>
          <a:endParaRPr lang="en-US" sz="1800">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304800</xdr:colOff>
      <xdr:row>19</xdr:row>
      <xdr:rowOff>42386</xdr:rowOff>
    </xdr:from>
    <xdr:to>
      <xdr:col>4</xdr:col>
      <xdr:colOff>333375</xdr:colOff>
      <xdr:row>20</xdr:row>
      <xdr:rowOff>166211</xdr:rowOff>
    </xdr:to>
    <xdr:sp macro="" textlink="'Pivot Data'!R6">
      <xdr:nvSpPr>
        <xdr:cNvPr id="80" name="TextBox 79">
          <a:extLst>
            <a:ext uri="{FF2B5EF4-FFF2-40B4-BE49-F238E27FC236}">
              <a16:creationId xmlns:a16="http://schemas.microsoft.com/office/drawing/2014/main" id="{B45A9BCA-A103-52EF-7891-E7C1FFD95DD3}"/>
            </a:ext>
          </a:extLst>
        </xdr:cNvPr>
        <xdr:cNvSpPr txBox="1"/>
      </xdr:nvSpPr>
      <xdr:spPr>
        <a:xfrm>
          <a:off x="2133600" y="3661886"/>
          <a:ext cx="638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870A365-C83B-4EF6-B7DD-1AB1D5D28405}" type="TxLink">
            <a:rPr lang="en-US" sz="1800" b="0" i="0" u="none" strike="noStrike">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pPr algn="l"/>
            <a:t>7</a:t>
          </a:fld>
          <a:endParaRPr lang="en-US" sz="1800">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304800</xdr:colOff>
      <xdr:row>21</xdr:row>
      <xdr:rowOff>73342</xdr:rowOff>
    </xdr:from>
    <xdr:to>
      <xdr:col>4</xdr:col>
      <xdr:colOff>333375</xdr:colOff>
      <xdr:row>23</xdr:row>
      <xdr:rowOff>6667</xdr:rowOff>
    </xdr:to>
    <xdr:sp macro="" textlink="'Pivot Data'!R8">
      <xdr:nvSpPr>
        <xdr:cNvPr id="81" name="TextBox 80">
          <a:extLst>
            <a:ext uri="{FF2B5EF4-FFF2-40B4-BE49-F238E27FC236}">
              <a16:creationId xmlns:a16="http://schemas.microsoft.com/office/drawing/2014/main" id="{CA905683-3A22-5D0F-F38C-EAE9DDEC120F}"/>
            </a:ext>
          </a:extLst>
        </xdr:cNvPr>
        <xdr:cNvSpPr txBox="1"/>
      </xdr:nvSpPr>
      <xdr:spPr>
        <a:xfrm>
          <a:off x="2133600" y="4073842"/>
          <a:ext cx="638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6852C5-B864-4FFE-A518-7EEB6660C0AD}" type="TxLink">
            <a:rPr lang="en-US" sz="1800" b="0" i="0" u="none" strike="noStrike">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pPr algn="l"/>
            <a:t>9</a:t>
          </a:fld>
          <a:endParaRPr lang="en-US" sz="1800">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304800</xdr:colOff>
      <xdr:row>23</xdr:row>
      <xdr:rowOff>104298</xdr:rowOff>
    </xdr:from>
    <xdr:to>
      <xdr:col>4</xdr:col>
      <xdr:colOff>333375</xdr:colOff>
      <xdr:row>25</xdr:row>
      <xdr:rowOff>37623</xdr:rowOff>
    </xdr:to>
    <xdr:sp macro="" textlink="'Pivot Data'!R5">
      <xdr:nvSpPr>
        <xdr:cNvPr id="82" name="TextBox 81">
          <a:extLst>
            <a:ext uri="{FF2B5EF4-FFF2-40B4-BE49-F238E27FC236}">
              <a16:creationId xmlns:a16="http://schemas.microsoft.com/office/drawing/2014/main" id="{55015792-FB78-464D-F158-DAAA3719F695}"/>
            </a:ext>
          </a:extLst>
        </xdr:cNvPr>
        <xdr:cNvSpPr txBox="1"/>
      </xdr:nvSpPr>
      <xdr:spPr>
        <a:xfrm>
          <a:off x="2133600" y="4485798"/>
          <a:ext cx="638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352FC74-3615-49DA-AF6B-EBED2EB6225B}" type="TxLink">
            <a:rPr lang="en-US" sz="1800" b="0" i="0" u="none" strike="noStrike">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pPr algn="l"/>
            <a:t>11</a:t>
          </a:fld>
          <a:endParaRPr lang="en-US" sz="1800">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3</xdr:col>
      <xdr:colOff>304800</xdr:colOff>
      <xdr:row>25</xdr:row>
      <xdr:rowOff>135255</xdr:rowOff>
    </xdr:from>
    <xdr:to>
      <xdr:col>4</xdr:col>
      <xdr:colOff>333375</xdr:colOff>
      <xdr:row>27</xdr:row>
      <xdr:rowOff>68580</xdr:rowOff>
    </xdr:to>
    <xdr:sp macro="" textlink="'Pivot Data'!R7">
      <xdr:nvSpPr>
        <xdr:cNvPr id="83" name="TextBox 82">
          <a:extLst>
            <a:ext uri="{FF2B5EF4-FFF2-40B4-BE49-F238E27FC236}">
              <a16:creationId xmlns:a16="http://schemas.microsoft.com/office/drawing/2014/main" id="{FE4032D3-0246-CF8D-D27C-9671F1DB48DE}"/>
            </a:ext>
          </a:extLst>
        </xdr:cNvPr>
        <xdr:cNvSpPr txBox="1"/>
      </xdr:nvSpPr>
      <xdr:spPr>
        <a:xfrm>
          <a:off x="2133600" y="4897755"/>
          <a:ext cx="6381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06F4DA1-5C8A-440F-A553-C2A7EE9A7F9C}" type="TxLink">
            <a:rPr lang="en-US" sz="1800" b="0" i="0" u="none" strike="noStrike">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pPr algn="l"/>
            <a:t>11</a:t>
          </a:fld>
          <a:endParaRPr lang="en-US" sz="1800">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0</xdr:col>
      <xdr:colOff>314323</xdr:colOff>
      <xdr:row>11</xdr:row>
      <xdr:rowOff>180976</xdr:rowOff>
    </xdr:from>
    <xdr:to>
      <xdr:col>3</xdr:col>
      <xdr:colOff>323850</xdr:colOff>
      <xdr:row>16</xdr:row>
      <xdr:rowOff>114300</xdr:rowOff>
    </xdr:to>
    <xdr:sp macro="" textlink="">
      <xdr:nvSpPr>
        <xdr:cNvPr id="84" name="TextBox 83">
          <a:extLst>
            <a:ext uri="{FF2B5EF4-FFF2-40B4-BE49-F238E27FC236}">
              <a16:creationId xmlns:a16="http://schemas.microsoft.com/office/drawing/2014/main" id="{7824EDFB-AFC8-2145-1CA8-5B92546CB933}"/>
            </a:ext>
          </a:extLst>
        </xdr:cNvPr>
        <xdr:cNvSpPr txBox="1"/>
      </xdr:nvSpPr>
      <xdr:spPr>
        <a:xfrm>
          <a:off x="314323" y="2276476"/>
          <a:ext cx="1838327" cy="88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Skills</a:t>
          </a:r>
          <a:r>
            <a:rPr lang="en-US" sz="2400" b="1" i="0" u="none" strike="noStrike" baseline="0">
              <a:solidFill>
                <a:srgbClr val="BE8D02"/>
              </a:solidFill>
              <a:effectLst/>
              <a:latin typeface="Calibri" panose="020F0502020204030204" pitchFamily="34" charset="0"/>
              <a:ea typeface="Lato Black" panose="020F0502020204030203" pitchFamily="34" charset="0"/>
              <a:cs typeface="Calibri" panose="020F0502020204030204" pitchFamily="34" charset="0"/>
            </a:rPr>
            <a:t> </a:t>
          </a:r>
          <a:r>
            <a:rPr lang="en-US" sz="24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Breakdown</a:t>
          </a:r>
        </a:p>
      </xdr:txBody>
    </xdr:sp>
    <xdr:clientData/>
  </xdr:twoCellAnchor>
  <xdr:twoCellAnchor>
    <xdr:from>
      <xdr:col>0</xdr:col>
      <xdr:colOff>180976</xdr:colOff>
      <xdr:row>26</xdr:row>
      <xdr:rowOff>28576</xdr:rowOff>
    </xdr:from>
    <xdr:to>
      <xdr:col>0</xdr:col>
      <xdr:colOff>314325</xdr:colOff>
      <xdr:row>26</xdr:row>
      <xdr:rowOff>161925</xdr:rowOff>
    </xdr:to>
    <xdr:sp macro="" textlink="">
      <xdr:nvSpPr>
        <xdr:cNvPr id="85" name="Oval 84">
          <a:extLst>
            <a:ext uri="{FF2B5EF4-FFF2-40B4-BE49-F238E27FC236}">
              <a16:creationId xmlns:a16="http://schemas.microsoft.com/office/drawing/2014/main" id="{267D2C6D-090C-4161-726B-5EBB73DE217B}"/>
            </a:ext>
          </a:extLst>
        </xdr:cNvPr>
        <xdr:cNvSpPr/>
      </xdr:nvSpPr>
      <xdr:spPr>
        <a:xfrm>
          <a:off x="180976" y="4981576"/>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180976</xdr:colOff>
      <xdr:row>24</xdr:row>
      <xdr:rowOff>9526</xdr:rowOff>
    </xdr:from>
    <xdr:to>
      <xdr:col>0</xdr:col>
      <xdr:colOff>314325</xdr:colOff>
      <xdr:row>24</xdr:row>
      <xdr:rowOff>142875</xdr:rowOff>
    </xdr:to>
    <xdr:sp macro="" textlink="">
      <xdr:nvSpPr>
        <xdr:cNvPr id="86" name="Oval 85">
          <a:extLst>
            <a:ext uri="{FF2B5EF4-FFF2-40B4-BE49-F238E27FC236}">
              <a16:creationId xmlns:a16="http://schemas.microsoft.com/office/drawing/2014/main" id="{EA3FDA6C-0A85-FBAF-6F39-3361E6D62424}"/>
            </a:ext>
          </a:extLst>
        </xdr:cNvPr>
        <xdr:cNvSpPr/>
      </xdr:nvSpPr>
      <xdr:spPr>
        <a:xfrm>
          <a:off x="180976" y="4581526"/>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180976</xdr:colOff>
      <xdr:row>21</xdr:row>
      <xdr:rowOff>133351</xdr:rowOff>
    </xdr:from>
    <xdr:to>
      <xdr:col>0</xdr:col>
      <xdr:colOff>314325</xdr:colOff>
      <xdr:row>22</xdr:row>
      <xdr:rowOff>76200</xdr:rowOff>
    </xdr:to>
    <xdr:sp macro="" textlink="">
      <xdr:nvSpPr>
        <xdr:cNvPr id="87" name="Oval 86">
          <a:extLst>
            <a:ext uri="{FF2B5EF4-FFF2-40B4-BE49-F238E27FC236}">
              <a16:creationId xmlns:a16="http://schemas.microsoft.com/office/drawing/2014/main" id="{487BC70A-400E-FE51-C207-5ED506CD12F3}"/>
            </a:ext>
          </a:extLst>
        </xdr:cNvPr>
        <xdr:cNvSpPr/>
      </xdr:nvSpPr>
      <xdr:spPr>
        <a:xfrm>
          <a:off x="180976" y="413385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180976</xdr:colOff>
      <xdr:row>19</xdr:row>
      <xdr:rowOff>114301</xdr:rowOff>
    </xdr:from>
    <xdr:to>
      <xdr:col>0</xdr:col>
      <xdr:colOff>314325</xdr:colOff>
      <xdr:row>20</xdr:row>
      <xdr:rowOff>57150</xdr:rowOff>
    </xdr:to>
    <xdr:sp macro="" textlink="">
      <xdr:nvSpPr>
        <xdr:cNvPr id="88" name="Oval 87">
          <a:extLst>
            <a:ext uri="{FF2B5EF4-FFF2-40B4-BE49-F238E27FC236}">
              <a16:creationId xmlns:a16="http://schemas.microsoft.com/office/drawing/2014/main" id="{73A03626-801E-A382-6465-127509636224}"/>
            </a:ext>
          </a:extLst>
        </xdr:cNvPr>
        <xdr:cNvSpPr/>
      </xdr:nvSpPr>
      <xdr:spPr>
        <a:xfrm>
          <a:off x="180976" y="373380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200026</xdr:colOff>
      <xdr:row>17</xdr:row>
      <xdr:rowOff>95251</xdr:rowOff>
    </xdr:from>
    <xdr:to>
      <xdr:col>0</xdr:col>
      <xdr:colOff>333375</xdr:colOff>
      <xdr:row>18</xdr:row>
      <xdr:rowOff>38100</xdr:rowOff>
    </xdr:to>
    <xdr:sp macro="" textlink="">
      <xdr:nvSpPr>
        <xdr:cNvPr id="89" name="Oval 88">
          <a:extLst>
            <a:ext uri="{FF2B5EF4-FFF2-40B4-BE49-F238E27FC236}">
              <a16:creationId xmlns:a16="http://schemas.microsoft.com/office/drawing/2014/main" id="{96D2BC25-9AB5-BE5B-47E6-82B206FD12C0}"/>
            </a:ext>
          </a:extLst>
        </xdr:cNvPr>
        <xdr:cNvSpPr/>
      </xdr:nvSpPr>
      <xdr:spPr>
        <a:xfrm>
          <a:off x="200026" y="333375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32</xdr:row>
      <xdr:rowOff>116205</xdr:rowOff>
    </xdr:from>
    <xdr:to>
      <xdr:col>2</xdr:col>
      <xdr:colOff>57150</xdr:colOff>
      <xdr:row>34</xdr:row>
      <xdr:rowOff>49530</xdr:rowOff>
    </xdr:to>
    <xdr:sp macro="" textlink="">
      <xdr:nvSpPr>
        <xdr:cNvPr id="90" name="TextBox 89">
          <a:extLst>
            <a:ext uri="{FF2B5EF4-FFF2-40B4-BE49-F238E27FC236}">
              <a16:creationId xmlns:a16="http://schemas.microsoft.com/office/drawing/2014/main" id="{566DF6EA-DA88-1E0B-B57B-5EB4A848C399}"/>
            </a:ext>
          </a:extLst>
        </xdr:cNvPr>
        <xdr:cNvSpPr txBox="1"/>
      </xdr:nvSpPr>
      <xdr:spPr>
        <a:xfrm>
          <a:off x="114299" y="6212205"/>
          <a:ext cx="11620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i="0" u="none" strike="noStrike">
              <a:solidFill>
                <a:schemeClr val="bg1">
                  <a:lumMod val="95000"/>
                </a:schemeClr>
              </a:solidFill>
              <a:effectLst/>
              <a:latin typeface="Lato Black" panose="020F0502020204030203" pitchFamily="34" charset="0"/>
              <a:ea typeface="Lato Black" panose="020F0502020204030203" pitchFamily="34" charset="0"/>
              <a:cs typeface="Lato Black" panose="020F0502020204030203" pitchFamily="34" charset="0"/>
            </a:rPr>
            <a:t>Brance Office</a:t>
          </a:r>
          <a:r>
            <a:rPr lang="en-US" sz="1600">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 </a:t>
          </a:r>
        </a:p>
      </xdr:txBody>
    </xdr:sp>
    <xdr:clientData/>
  </xdr:twoCellAnchor>
  <xdr:twoCellAnchor>
    <xdr:from>
      <xdr:col>0</xdr:col>
      <xdr:colOff>266700</xdr:colOff>
      <xdr:row>12</xdr:row>
      <xdr:rowOff>152400</xdr:rowOff>
    </xdr:from>
    <xdr:to>
      <xdr:col>0</xdr:col>
      <xdr:colOff>266700</xdr:colOff>
      <xdr:row>15</xdr:row>
      <xdr:rowOff>161925</xdr:rowOff>
    </xdr:to>
    <xdr:cxnSp macro="">
      <xdr:nvCxnSpPr>
        <xdr:cNvPr id="92" name="Straight Connector 91">
          <a:extLst>
            <a:ext uri="{FF2B5EF4-FFF2-40B4-BE49-F238E27FC236}">
              <a16:creationId xmlns:a16="http://schemas.microsoft.com/office/drawing/2014/main" id="{C58BE0D2-12B0-5CD8-96DC-AA9B6CDFAACC}"/>
            </a:ext>
          </a:extLst>
        </xdr:cNvPr>
        <xdr:cNvCxnSpPr/>
      </xdr:nvCxnSpPr>
      <xdr:spPr>
        <a:xfrm>
          <a:off x="266700" y="2438400"/>
          <a:ext cx="0" cy="581025"/>
        </a:xfrm>
        <a:prstGeom prst="line">
          <a:avLst/>
        </a:prstGeom>
        <a:ln w="25400" cap="rnd">
          <a:solidFill>
            <a:schemeClr val="bg1">
              <a:lumMod val="85000"/>
              <a:alpha val="99000"/>
            </a:schemeClr>
          </a:solidFill>
          <a:round/>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247650</xdr:colOff>
      <xdr:row>9</xdr:row>
      <xdr:rowOff>0</xdr:rowOff>
    </xdr:from>
    <xdr:to>
      <xdr:col>7</xdr:col>
      <xdr:colOff>209550</xdr:colOff>
      <xdr:row>12</xdr:row>
      <xdr:rowOff>142875</xdr:rowOff>
    </xdr:to>
    <xdr:sp macro="" textlink="'Pivot Data'!C20">
      <xdr:nvSpPr>
        <xdr:cNvPr id="37" name="TextBox 36">
          <a:extLst>
            <a:ext uri="{FF2B5EF4-FFF2-40B4-BE49-F238E27FC236}">
              <a16:creationId xmlns:a16="http://schemas.microsoft.com/office/drawing/2014/main" id="{815BB007-6F30-C204-8529-0CC99D233384}"/>
            </a:ext>
          </a:extLst>
        </xdr:cNvPr>
        <xdr:cNvSpPr txBox="1"/>
      </xdr:nvSpPr>
      <xdr:spPr>
        <a:xfrm>
          <a:off x="3295650" y="1714500"/>
          <a:ext cx="1181100"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4505532-9C1D-43A8-8CF1-D603907699BA}" type="TxLink">
            <a:rPr lang="en-US" sz="5400" b="1" i="0" u="none" strike="noStrike">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pPr marL="0" indent="0" algn="ctr"/>
            <a:t>50</a:t>
          </a:fld>
          <a:endParaRPr lang="en-US" sz="13800" b="1" i="0" u="none" strike="noStrike">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314325</xdr:colOff>
      <xdr:row>12</xdr:row>
      <xdr:rowOff>152400</xdr:rowOff>
    </xdr:from>
    <xdr:to>
      <xdr:col>7</xdr:col>
      <xdr:colOff>295275</xdr:colOff>
      <xdr:row>14</xdr:row>
      <xdr:rowOff>57149</xdr:rowOff>
    </xdr:to>
    <xdr:sp macro="" textlink="">
      <xdr:nvSpPr>
        <xdr:cNvPr id="40" name="TextBox 39">
          <a:extLst>
            <a:ext uri="{FF2B5EF4-FFF2-40B4-BE49-F238E27FC236}">
              <a16:creationId xmlns:a16="http://schemas.microsoft.com/office/drawing/2014/main" id="{312440E6-85EA-085E-3F4E-D5C22DC044EC}"/>
            </a:ext>
          </a:extLst>
        </xdr:cNvPr>
        <xdr:cNvSpPr txBox="1"/>
      </xdr:nvSpPr>
      <xdr:spPr>
        <a:xfrm>
          <a:off x="3362325" y="2438400"/>
          <a:ext cx="1200150"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 Total Employees</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5</xdr:col>
      <xdr:colOff>380999</xdr:colOff>
      <xdr:row>7</xdr:row>
      <xdr:rowOff>95251</xdr:rowOff>
    </xdr:from>
    <xdr:to>
      <xdr:col>8</xdr:col>
      <xdr:colOff>600075</xdr:colOff>
      <xdr:row>9</xdr:row>
      <xdr:rowOff>19051</xdr:rowOff>
    </xdr:to>
    <xdr:sp macro="" textlink="">
      <xdr:nvSpPr>
        <xdr:cNvPr id="59" name="TextBox 58">
          <a:extLst>
            <a:ext uri="{FF2B5EF4-FFF2-40B4-BE49-F238E27FC236}">
              <a16:creationId xmlns:a16="http://schemas.microsoft.com/office/drawing/2014/main" id="{FD72E724-6EB1-3D61-55A3-7663E8FF43BD}"/>
            </a:ext>
          </a:extLst>
        </xdr:cNvPr>
        <xdr:cNvSpPr txBox="1"/>
      </xdr:nvSpPr>
      <xdr:spPr>
        <a:xfrm>
          <a:off x="3428999" y="1428751"/>
          <a:ext cx="204787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Number of employees</a:t>
          </a:r>
          <a:endParaRPr lang="en-US" sz="18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5</xdr:col>
      <xdr:colOff>238124</xdr:colOff>
      <xdr:row>16</xdr:row>
      <xdr:rowOff>152400</xdr:rowOff>
    </xdr:from>
    <xdr:to>
      <xdr:col>7</xdr:col>
      <xdr:colOff>523875</xdr:colOff>
      <xdr:row>23</xdr:row>
      <xdr:rowOff>114300</xdr:rowOff>
    </xdr:to>
    <xdr:graphicFrame macro="">
      <xdr:nvGraphicFramePr>
        <xdr:cNvPr id="60" name="Chart 59">
          <a:extLst>
            <a:ext uri="{FF2B5EF4-FFF2-40B4-BE49-F238E27FC236}">
              <a16:creationId xmlns:a16="http://schemas.microsoft.com/office/drawing/2014/main" id="{8C8A874C-ECB6-4325-872E-40D6E75D0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180975</xdr:colOff>
      <xdr:row>16</xdr:row>
      <xdr:rowOff>74613</xdr:rowOff>
    </xdr:from>
    <xdr:to>
      <xdr:col>10</xdr:col>
      <xdr:colOff>419100</xdr:colOff>
      <xdr:row>23</xdr:row>
      <xdr:rowOff>133350</xdr:rowOff>
    </xdr:to>
    <xdr:graphicFrame macro="">
      <xdr:nvGraphicFramePr>
        <xdr:cNvPr id="61" name="Chart 60">
          <a:extLst>
            <a:ext uri="{FF2B5EF4-FFF2-40B4-BE49-F238E27FC236}">
              <a16:creationId xmlns:a16="http://schemas.microsoft.com/office/drawing/2014/main" id="{AB7D10AA-75A8-44C8-B81C-BCFEB6382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123824</xdr:colOff>
      <xdr:row>16</xdr:row>
      <xdr:rowOff>9526</xdr:rowOff>
    </xdr:from>
    <xdr:to>
      <xdr:col>6</xdr:col>
      <xdr:colOff>238125</xdr:colOff>
      <xdr:row>17</xdr:row>
      <xdr:rowOff>123826</xdr:rowOff>
    </xdr:to>
    <xdr:sp macro="" textlink="">
      <xdr:nvSpPr>
        <xdr:cNvPr id="78" name="TextBox 77">
          <a:extLst>
            <a:ext uri="{FF2B5EF4-FFF2-40B4-BE49-F238E27FC236}">
              <a16:creationId xmlns:a16="http://schemas.microsoft.com/office/drawing/2014/main" id="{72FE5357-3A66-B840-B0B8-908C4F942F38}"/>
            </a:ext>
          </a:extLst>
        </xdr:cNvPr>
        <xdr:cNvSpPr txBox="1"/>
      </xdr:nvSpPr>
      <xdr:spPr>
        <a:xfrm>
          <a:off x="3171824" y="3057526"/>
          <a:ext cx="7239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 Female</a:t>
          </a:r>
          <a:endParaRPr lang="en-US" sz="1600" b="1">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8</xdr:col>
      <xdr:colOff>66674</xdr:colOff>
      <xdr:row>15</xdr:row>
      <xdr:rowOff>171451</xdr:rowOff>
    </xdr:from>
    <xdr:to>
      <xdr:col>9</xdr:col>
      <xdr:colOff>180975</xdr:colOff>
      <xdr:row>17</xdr:row>
      <xdr:rowOff>95251</xdr:rowOff>
    </xdr:to>
    <xdr:sp macro="" textlink="">
      <xdr:nvSpPr>
        <xdr:cNvPr id="91" name="TextBox 90">
          <a:extLst>
            <a:ext uri="{FF2B5EF4-FFF2-40B4-BE49-F238E27FC236}">
              <a16:creationId xmlns:a16="http://schemas.microsoft.com/office/drawing/2014/main" id="{9F7245C2-65ED-0571-8A2C-934B830D6C48}"/>
            </a:ext>
          </a:extLst>
        </xdr:cNvPr>
        <xdr:cNvSpPr txBox="1"/>
      </xdr:nvSpPr>
      <xdr:spPr>
        <a:xfrm>
          <a:off x="4943474" y="3028951"/>
          <a:ext cx="7239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 Male</a:t>
          </a:r>
          <a:endParaRPr lang="en-US" sz="1600" b="1">
            <a:solidFill>
              <a:srgbClr val="BE8D02"/>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6</xdr:col>
      <xdr:colOff>123826</xdr:colOff>
      <xdr:row>19</xdr:row>
      <xdr:rowOff>9524</xdr:rowOff>
    </xdr:from>
    <xdr:to>
      <xdr:col>7</xdr:col>
      <xdr:colOff>142876</xdr:colOff>
      <xdr:row>21</xdr:row>
      <xdr:rowOff>76199</xdr:rowOff>
    </xdr:to>
    <xdr:sp macro="" textlink="'Pivot Data'!D22">
      <xdr:nvSpPr>
        <xdr:cNvPr id="93" name="TextBox 92">
          <a:extLst>
            <a:ext uri="{FF2B5EF4-FFF2-40B4-BE49-F238E27FC236}">
              <a16:creationId xmlns:a16="http://schemas.microsoft.com/office/drawing/2014/main" id="{8A94BF79-00D3-E5C6-267B-1C6B3C344A7D}"/>
            </a:ext>
          </a:extLst>
        </xdr:cNvPr>
        <xdr:cNvSpPr txBox="1"/>
      </xdr:nvSpPr>
      <xdr:spPr>
        <a:xfrm>
          <a:off x="3781426" y="3629024"/>
          <a:ext cx="6286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68829C-60C3-4307-9205-C3B1A71F4E8F}" type="TxLink">
            <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rPr>
            <a:pPr algn="l"/>
            <a:t>52%</a:t>
          </a:fld>
          <a:endParaRPr lang="en-US" sz="2800">
            <a:solidFill>
              <a:schemeClr val="bg1">
                <a:lumMod val="8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66674</xdr:colOff>
      <xdr:row>19</xdr:row>
      <xdr:rowOff>1905</xdr:rowOff>
    </xdr:from>
    <xdr:to>
      <xdr:col>10</xdr:col>
      <xdr:colOff>76199</xdr:colOff>
      <xdr:row>21</xdr:row>
      <xdr:rowOff>19050</xdr:rowOff>
    </xdr:to>
    <xdr:sp macro="" textlink="'Pivot Data'!D23">
      <xdr:nvSpPr>
        <xdr:cNvPr id="94" name="TextBox 93">
          <a:extLst>
            <a:ext uri="{FF2B5EF4-FFF2-40B4-BE49-F238E27FC236}">
              <a16:creationId xmlns:a16="http://schemas.microsoft.com/office/drawing/2014/main" id="{4C88E255-7965-2B6B-95AA-3A6C3A7C5FF0}"/>
            </a:ext>
          </a:extLst>
        </xdr:cNvPr>
        <xdr:cNvSpPr txBox="1"/>
      </xdr:nvSpPr>
      <xdr:spPr>
        <a:xfrm>
          <a:off x="5553074" y="3621405"/>
          <a:ext cx="619125" cy="398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6E911A2-8B3D-4C59-965C-1F194FB6899A}" type="TxLink">
            <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rPr>
            <a:pPr marL="0" indent="0" algn="l"/>
            <a:t>48%</a:t>
          </a:fld>
          <a:endParaRPr lang="en-US" sz="1400" b="0" i="0" u="none" strike="noStrike">
            <a:solidFill>
              <a:schemeClr val="bg1">
                <a:lumMod val="85000"/>
              </a:schemeClr>
            </a:solidFill>
            <a:effectLst/>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11</xdr:col>
      <xdr:colOff>47624</xdr:colOff>
      <xdr:row>9</xdr:row>
      <xdr:rowOff>171450</xdr:rowOff>
    </xdr:from>
    <xdr:to>
      <xdr:col>16</xdr:col>
      <xdr:colOff>438150</xdr:colOff>
      <xdr:row>22</xdr:row>
      <xdr:rowOff>28573</xdr:rowOff>
    </xdr:to>
    <xdr:graphicFrame macro="">
      <xdr:nvGraphicFramePr>
        <xdr:cNvPr id="95" name="Chart 94">
          <a:extLst>
            <a:ext uri="{FF2B5EF4-FFF2-40B4-BE49-F238E27FC236}">
              <a16:creationId xmlns:a16="http://schemas.microsoft.com/office/drawing/2014/main" id="{15F8B181-7DB7-4A0A-AE6A-E86222815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457197</xdr:colOff>
      <xdr:row>21</xdr:row>
      <xdr:rowOff>171449</xdr:rowOff>
    </xdr:from>
    <xdr:to>
      <xdr:col>13</xdr:col>
      <xdr:colOff>600073</xdr:colOff>
      <xdr:row>23</xdr:row>
      <xdr:rowOff>36194</xdr:rowOff>
    </xdr:to>
    <xdr:sp macro="" textlink="">
      <xdr:nvSpPr>
        <xdr:cNvPr id="111" name="TextBox 110">
          <a:extLst>
            <a:ext uri="{FF2B5EF4-FFF2-40B4-BE49-F238E27FC236}">
              <a16:creationId xmlns:a16="http://schemas.microsoft.com/office/drawing/2014/main" id="{609C2AF1-1BDB-4793-8558-2FA0168EDA05}"/>
            </a:ext>
          </a:extLst>
        </xdr:cNvPr>
        <xdr:cNvSpPr txBox="1"/>
      </xdr:nvSpPr>
      <xdr:spPr>
        <a:xfrm>
          <a:off x="7772397" y="4171949"/>
          <a:ext cx="752476"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Manager</a:t>
          </a:r>
          <a:r>
            <a:rPr lang="en-US" sz="1050">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rPr>
            <a:t> </a:t>
          </a:r>
        </a:p>
      </xdr:txBody>
    </xdr:sp>
    <xdr:clientData/>
  </xdr:twoCellAnchor>
  <xdr:twoCellAnchor>
    <xdr:from>
      <xdr:col>11</xdr:col>
      <xdr:colOff>342896</xdr:colOff>
      <xdr:row>21</xdr:row>
      <xdr:rowOff>154305</xdr:rowOff>
    </xdr:from>
    <xdr:to>
      <xdr:col>12</xdr:col>
      <xdr:colOff>390521</xdr:colOff>
      <xdr:row>23</xdr:row>
      <xdr:rowOff>36195</xdr:rowOff>
    </xdr:to>
    <xdr:sp macro="" textlink="">
      <xdr:nvSpPr>
        <xdr:cNvPr id="112" name="TextBox 111">
          <a:extLst>
            <a:ext uri="{FF2B5EF4-FFF2-40B4-BE49-F238E27FC236}">
              <a16:creationId xmlns:a16="http://schemas.microsoft.com/office/drawing/2014/main" id="{61BA4016-E534-4807-8C79-B689B174EC19}"/>
            </a:ext>
          </a:extLst>
        </xdr:cNvPr>
        <xdr:cNvSpPr txBox="1"/>
      </xdr:nvSpPr>
      <xdr:spPr>
        <a:xfrm>
          <a:off x="7048496" y="4154805"/>
          <a:ext cx="657225" cy="2628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Analyst</a:t>
          </a:r>
          <a:endParaRPr lang="en-US" sz="1050">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13</xdr:col>
      <xdr:colOff>571497</xdr:colOff>
      <xdr:row>21</xdr:row>
      <xdr:rowOff>175260</xdr:rowOff>
    </xdr:from>
    <xdr:to>
      <xdr:col>15</xdr:col>
      <xdr:colOff>104773</xdr:colOff>
      <xdr:row>23</xdr:row>
      <xdr:rowOff>45720</xdr:rowOff>
    </xdr:to>
    <xdr:sp macro="" textlink="">
      <xdr:nvSpPr>
        <xdr:cNvPr id="113" name="TextBox 112">
          <a:extLst>
            <a:ext uri="{FF2B5EF4-FFF2-40B4-BE49-F238E27FC236}">
              <a16:creationId xmlns:a16="http://schemas.microsoft.com/office/drawing/2014/main" id="{188E9E3D-9696-4C36-8415-D09B2EBEA1F4}"/>
            </a:ext>
          </a:extLst>
        </xdr:cNvPr>
        <xdr:cNvSpPr txBox="1"/>
      </xdr:nvSpPr>
      <xdr:spPr>
        <a:xfrm>
          <a:off x="8496297" y="4175760"/>
          <a:ext cx="752476"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Developer</a:t>
          </a:r>
          <a:endParaRPr lang="en-US" sz="1050">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13</xdr:col>
      <xdr:colOff>495299</xdr:colOff>
      <xdr:row>22</xdr:row>
      <xdr:rowOff>55246</xdr:rowOff>
    </xdr:from>
    <xdr:to>
      <xdr:col>13</xdr:col>
      <xdr:colOff>600073</xdr:colOff>
      <xdr:row>22</xdr:row>
      <xdr:rowOff>160020</xdr:rowOff>
    </xdr:to>
    <xdr:sp macro="" textlink="">
      <xdr:nvSpPr>
        <xdr:cNvPr id="114" name="Oval 113">
          <a:extLst>
            <a:ext uri="{FF2B5EF4-FFF2-40B4-BE49-F238E27FC236}">
              <a16:creationId xmlns:a16="http://schemas.microsoft.com/office/drawing/2014/main" id="{FDBA41D8-E7C4-4776-858C-66A39C79D111}"/>
            </a:ext>
          </a:extLst>
        </xdr:cNvPr>
        <xdr:cNvSpPr/>
      </xdr:nvSpPr>
      <xdr:spPr>
        <a:xfrm>
          <a:off x="8420099" y="4246246"/>
          <a:ext cx="104774" cy="104774"/>
        </a:xfrm>
        <a:prstGeom prst="ellipse">
          <a:avLst/>
        </a:prstGeom>
        <a:solidFill>
          <a:schemeClr val="bg2">
            <a:lumMod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380999</xdr:colOff>
      <xdr:row>22</xdr:row>
      <xdr:rowOff>55246</xdr:rowOff>
    </xdr:from>
    <xdr:to>
      <xdr:col>12</xdr:col>
      <xdr:colOff>485773</xdr:colOff>
      <xdr:row>22</xdr:row>
      <xdr:rowOff>160020</xdr:rowOff>
    </xdr:to>
    <xdr:sp macro="" textlink="">
      <xdr:nvSpPr>
        <xdr:cNvPr id="115" name="Oval 114">
          <a:extLst>
            <a:ext uri="{FF2B5EF4-FFF2-40B4-BE49-F238E27FC236}">
              <a16:creationId xmlns:a16="http://schemas.microsoft.com/office/drawing/2014/main" id="{6023B54C-C395-42B1-89A3-B4E13EF02124}"/>
            </a:ext>
          </a:extLst>
        </xdr:cNvPr>
        <xdr:cNvSpPr/>
      </xdr:nvSpPr>
      <xdr:spPr>
        <a:xfrm>
          <a:off x="7696199" y="4246246"/>
          <a:ext cx="104774" cy="104774"/>
        </a:xfrm>
        <a:prstGeom prst="ellipse">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257174</xdr:colOff>
      <xdr:row>22</xdr:row>
      <xdr:rowOff>45721</xdr:rowOff>
    </xdr:from>
    <xdr:to>
      <xdr:col>11</xdr:col>
      <xdr:colOff>361948</xdr:colOff>
      <xdr:row>22</xdr:row>
      <xdr:rowOff>150495</xdr:rowOff>
    </xdr:to>
    <xdr:sp macro="" textlink="">
      <xdr:nvSpPr>
        <xdr:cNvPr id="116" name="Oval 115">
          <a:extLst>
            <a:ext uri="{FF2B5EF4-FFF2-40B4-BE49-F238E27FC236}">
              <a16:creationId xmlns:a16="http://schemas.microsoft.com/office/drawing/2014/main" id="{B7600FEC-9FD2-4B93-988A-A141D5D75697}"/>
            </a:ext>
          </a:extLst>
        </xdr:cNvPr>
        <xdr:cNvSpPr/>
      </xdr:nvSpPr>
      <xdr:spPr>
        <a:xfrm>
          <a:off x="6962774" y="4236721"/>
          <a:ext cx="104774" cy="104774"/>
        </a:xfrm>
        <a:prstGeom prst="ellipse">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352422</xdr:colOff>
      <xdr:row>22</xdr:row>
      <xdr:rowOff>160018</xdr:rowOff>
    </xdr:from>
    <xdr:to>
      <xdr:col>12</xdr:col>
      <xdr:colOff>380998</xdr:colOff>
      <xdr:row>24</xdr:row>
      <xdr:rowOff>47623</xdr:rowOff>
    </xdr:to>
    <xdr:sp macro="" textlink="">
      <xdr:nvSpPr>
        <xdr:cNvPr id="117" name="TextBox 116">
          <a:extLst>
            <a:ext uri="{FF2B5EF4-FFF2-40B4-BE49-F238E27FC236}">
              <a16:creationId xmlns:a16="http://schemas.microsoft.com/office/drawing/2014/main" id="{85B022B8-3C49-440D-AD3C-1CA5D644BFC2}"/>
            </a:ext>
          </a:extLst>
        </xdr:cNvPr>
        <xdr:cNvSpPr txBox="1"/>
      </xdr:nvSpPr>
      <xdr:spPr>
        <a:xfrm>
          <a:off x="7058022" y="4351018"/>
          <a:ext cx="638176" cy="268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Designer</a:t>
          </a:r>
          <a:endParaRPr lang="en-US" sz="1050">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12</xdr:col>
      <xdr:colOff>466721</xdr:colOff>
      <xdr:row>22</xdr:row>
      <xdr:rowOff>152399</xdr:rowOff>
    </xdr:from>
    <xdr:to>
      <xdr:col>14</xdr:col>
      <xdr:colOff>28572</xdr:colOff>
      <xdr:row>24</xdr:row>
      <xdr:rowOff>38099</xdr:rowOff>
    </xdr:to>
    <xdr:sp macro="" textlink="">
      <xdr:nvSpPr>
        <xdr:cNvPr id="118" name="TextBox 117">
          <a:extLst>
            <a:ext uri="{FF2B5EF4-FFF2-40B4-BE49-F238E27FC236}">
              <a16:creationId xmlns:a16="http://schemas.microsoft.com/office/drawing/2014/main" id="{0798FB46-3C14-46B8-87A1-301873BCF257}"/>
            </a:ext>
          </a:extLst>
        </xdr:cNvPr>
        <xdr:cNvSpPr txBox="1"/>
      </xdr:nvSpPr>
      <xdr:spPr>
        <a:xfrm>
          <a:off x="7781921" y="4343399"/>
          <a:ext cx="7810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bg1">
                  <a:lumMod val="95000"/>
                </a:schemeClr>
              </a:solidFill>
              <a:effectLst/>
              <a:latin typeface="Calibri" panose="020F0502020204030204" pitchFamily="34" charset="0"/>
              <a:ea typeface="Lato Black" panose="020F0502020204030203" pitchFamily="34" charset="0"/>
              <a:cs typeface="Calibri" panose="020F0502020204030204" pitchFamily="34" charset="0"/>
            </a:rPr>
            <a:t>HR Specialist</a:t>
          </a:r>
          <a:r>
            <a:rPr lang="en-US" sz="1050">
              <a:solidFill>
                <a:schemeClr val="bg1">
                  <a:lumMod val="95000"/>
                </a:schemeClr>
              </a:solidFill>
              <a:latin typeface="Calibri" panose="020F0502020204030204" pitchFamily="34" charset="0"/>
              <a:ea typeface="Lato Black" panose="020F0502020204030203" pitchFamily="34" charset="0"/>
              <a:cs typeface="Calibri" panose="020F0502020204030204" pitchFamily="34" charset="0"/>
            </a:rPr>
            <a:t> </a:t>
          </a:r>
        </a:p>
      </xdr:txBody>
    </xdr:sp>
    <xdr:clientData/>
  </xdr:twoCellAnchor>
  <xdr:twoCellAnchor>
    <xdr:from>
      <xdr:col>12</xdr:col>
      <xdr:colOff>371474</xdr:colOff>
      <xdr:row>23</xdr:row>
      <xdr:rowOff>47625</xdr:rowOff>
    </xdr:from>
    <xdr:to>
      <xdr:col>12</xdr:col>
      <xdr:colOff>476248</xdr:colOff>
      <xdr:row>23</xdr:row>
      <xdr:rowOff>152399</xdr:rowOff>
    </xdr:to>
    <xdr:sp macro="" textlink="">
      <xdr:nvSpPr>
        <xdr:cNvPr id="119" name="Oval 118">
          <a:extLst>
            <a:ext uri="{FF2B5EF4-FFF2-40B4-BE49-F238E27FC236}">
              <a16:creationId xmlns:a16="http://schemas.microsoft.com/office/drawing/2014/main" id="{7C053BFE-E635-47C3-ABCF-4AD71E730EA1}"/>
            </a:ext>
          </a:extLst>
        </xdr:cNvPr>
        <xdr:cNvSpPr/>
      </xdr:nvSpPr>
      <xdr:spPr>
        <a:xfrm>
          <a:off x="7686674" y="4429125"/>
          <a:ext cx="104774" cy="104774"/>
        </a:xfrm>
        <a:prstGeom prst="ellipse">
          <a:avLst/>
        </a:prstGeom>
        <a:solidFill>
          <a:srgbClr val="BE8D0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276224</xdr:colOff>
      <xdr:row>23</xdr:row>
      <xdr:rowOff>66675</xdr:rowOff>
    </xdr:from>
    <xdr:to>
      <xdr:col>11</xdr:col>
      <xdr:colOff>380998</xdr:colOff>
      <xdr:row>23</xdr:row>
      <xdr:rowOff>171449</xdr:rowOff>
    </xdr:to>
    <xdr:sp macro="" textlink="">
      <xdr:nvSpPr>
        <xdr:cNvPr id="120" name="Oval 119">
          <a:extLst>
            <a:ext uri="{FF2B5EF4-FFF2-40B4-BE49-F238E27FC236}">
              <a16:creationId xmlns:a16="http://schemas.microsoft.com/office/drawing/2014/main" id="{DE601184-AD87-4B31-8FD1-D5D044B2E597}"/>
            </a:ext>
          </a:extLst>
        </xdr:cNvPr>
        <xdr:cNvSpPr/>
      </xdr:nvSpPr>
      <xdr:spPr>
        <a:xfrm>
          <a:off x="6981824" y="4448175"/>
          <a:ext cx="104774" cy="104774"/>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266701</xdr:colOff>
      <xdr:row>14</xdr:row>
      <xdr:rowOff>133350</xdr:rowOff>
    </xdr:from>
    <xdr:to>
      <xdr:col>22</xdr:col>
      <xdr:colOff>476251</xdr:colOff>
      <xdr:row>23</xdr:row>
      <xdr:rowOff>114300</xdr:rowOff>
    </xdr:to>
    <xdr:graphicFrame macro="">
      <xdr:nvGraphicFramePr>
        <xdr:cNvPr id="121" name="Chart 120">
          <a:extLst>
            <a:ext uri="{FF2B5EF4-FFF2-40B4-BE49-F238E27FC236}">
              <a16:creationId xmlns:a16="http://schemas.microsoft.com/office/drawing/2014/main" id="{43B0EFBD-D7ED-4749-8FEF-28AB5F603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342900</xdr:colOff>
      <xdr:row>12</xdr:row>
      <xdr:rowOff>57151</xdr:rowOff>
    </xdr:from>
    <xdr:to>
      <xdr:col>19</xdr:col>
      <xdr:colOff>123826</xdr:colOff>
      <xdr:row>13</xdr:row>
      <xdr:rowOff>171451</xdr:rowOff>
    </xdr:to>
    <xdr:sp macro="" textlink="">
      <xdr:nvSpPr>
        <xdr:cNvPr id="122" name="TextBox 121">
          <a:extLst>
            <a:ext uri="{FF2B5EF4-FFF2-40B4-BE49-F238E27FC236}">
              <a16:creationId xmlns:a16="http://schemas.microsoft.com/office/drawing/2014/main" id="{995CE7BC-46D7-1A25-2ADC-6DDCB4996859}"/>
            </a:ext>
          </a:extLst>
        </xdr:cNvPr>
        <xdr:cNvSpPr txBox="1"/>
      </xdr:nvSpPr>
      <xdr:spPr>
        <a:xfrm>
          <a:off x="10706100" y="2343151"/>
          <a:ext cx="1000126"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 </a:t>
          </a:r>
          <a:r>
            <a:rPr lang="en-US" sz="1600" b="1" i="0" u="none" strike="noStrike" baseline="0">
              <a:solidFill>
                <a:srgbClr val="BE8D02"/>
              </a:solidFill>
              <a:effectLst/>
              <a:latin typeface="Calibri" panose="020F0502020204030204" pitchFamily="34" charset="0"/>
              <a:ea typeface="Lato Black" panose="020F0502020204030203" pitchFamily="34" charset="0"/>
              <a:cs typeface="Calibri" panose="020F0502020204030204" pitchFamily="34" charset="0"/>
            </a:rPr>
            <a:t>Regions</a:t>
          </a:r>
          <a:endParaRPr lang="en-US" sz="20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17</xdr:col>
      <xdr:colOff>371475</xdr:colOff>
      <xdr:row>13</xdr:row>
      <xdr:rowOff>114301</xdr:rowOff>
    </xdr:from>
    <xdr:to>
      <xdr:col>20</xdr:col>
      <xdr:colOff>180975</xdr:colOff>
      <xdr:row>14</xdr:row>
      <xdr:rowOff>161925</xdr:rowOff>
    </xdr:to>
    <xdr:sp macro="" textlink="">
      <xdr:nvSpPr>
        <xdr:cNvPr id="123" name="TextBox 122">
          <a:extLst>
            <a:ext uri="{FF2B5EF4-FFF2-40B4-BE49-F238E27FC236}">
              <a16:creationId xmlns:a16="http://schemas.microsoft.com/office/drawing/2014/main" id="{A5EA05A8-3909-6C00-A4EB-B6C3D74D564F}"/>
            </a:ext>
          </a:extLst>
        </xdr:cNvPr>
        <xdr:cNvSpPr txBox="1"/>
      </xdr:nvSpPr>
      <xdr:spPr>
        <a:xfrm>
          <a:off x="10734675" y="2590801"/>
          <a:ext cx="163830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 Employees per regions</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5</xdr:col>
      <xdr:colOff>295275</xdr:colOff>
      <xdr:row>25</xdr:row>
      <xdr:rowOff>104776</xdr:rowOff>
    </xdr:from>
    <xdr:to>
      <xdr:col>7</xdr:col>
      <xdr:colOff>333375</xdr:colOff>
      <xdr:row>27</xdr:row>
      <xdr:rowOff>28576</xdr:rowOff>
    </xdr:to>
    <xdr:sp macro="" textlink="">
      <xdr:nvSpPr>
        <xdr:cNvPr id="124" name="TextBox 123">
          <a:extLst>
            <a:ext uri="{FF2B5EF4-FFF2-40B4-BE49-F238E27FC236}">
              <a16:creationId xmlns:a16="http://schemas.microsoft.com/office/drawing/2014/main" id="{35DFDCB7-CFBF-7A8D-874F-8DA9D07A298A}"/>
            </a:ext>
          </a:extLst>
        </xdr:cNvPr>
        <xdr:cNvSpPr txBox="1"/>
      </xdr:nvSpPr>
      <xdr:spPr>
        <a:xfrm>
          <a:off x="3343275" y="4867276"/>
          <a:ext cx="12573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 </a:t>
          </a:r>
          <a:r>
            <a:rPr lang="en-US" sz="1600" b="1" i="0" u="none" strike="noStrike" baseline="0">
              <a:solidFill>
                <a:srgbClr val="BE8D02"/>
              </a:solidFill>
              <a:effectLst/>
              <a:latin typeface="Calibri" panose="020F0502020204030204" pitchFamily="34" charset="0"/>
              <a:ea typeface="Lato Black" panose="020F0502020204030203" pitchFamily="34" charset="0"/>
              <a:cs typeface="Calibri" panose="020F0502020204030204" pitchFamily="34" charset="0"/>
            </a:rPr>
            <a:t>Age Range</a:t>
          </a:r>
          <a:endParaRPr lang="en-US" sz="20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5</xdr:col>
      <xdr:colOff>114299</xdr:colOff>
      <xdr:row>26</xdr:row>
      <xdr:rowOff>180976</xdr:rowOff>
    </xdr:from>
    <xdr:to>
      <xdr:col>10</xdr:col>
      <xdr:colOff>228600</xdr:colOff>
      <xdr:row>28</xdr:row>
      <xdr:rowOff>38100</xdr:rowOff>
    </xdr:to>
    <xdr:sp macro="" textlink="">
      <xdr:nvSpPr>
        <xdr:cNvPr id="125" name="TextBox 124">
          <a:extLst>
            <a:ext uri="{FF2B5EF4-FFF2-40B4-BE49-F238E27FC236}">
              <a16:creationId xmlns:a16="http://schemas.microsoft.com/office/drawing/2014/main" id="{B40EEE05-074C-5E35-6212-191EA41F8954}"/>
            </a:ext>
          </a:extLst>
        </xdr:cNvPr>
        <xdr:cNvSpPr txBox="1"/>
      </xdr:nvSpPr>
      <xdr:spPr>
        <a:xfrm>
          <a:off x="3162299" y="5133976"/>
          <a:ext cx="3162301"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No of employees accroding to age range &amp; gender</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17</xdr:col>
      <xdr:colOff>409575</xdr:colOff>
      <xdr:row>4</xdr:row>
      <xdr:rowOff>95251</xdr:rowOff>
    </xdr:from>
    <xdr:to>
      <xdr:col>20</xdr:col>
      <xdr:colOff>180975</xdr:colOff>
      <xdr:row>9</xdr:row>
      <xdr:rowOff>19051</xdr:rowOff>
    </xdr:to>
    <xdr:sp macro="" textlink="'Pivot Data'!O34">
      <xdr:nvSpPr>
        <xdr:cNvPr id="96" name="TextBox 95">
          <a:extLst>
            <a:ext uri="{FF2B5EF4-FFF2-40B4-BE49-F238E27FC236}">
              <a16:creationId xmlns:a16="http://schemas.microsoft.com/office/drawing/2014/main" id="{33CF90AF-880E-810D-FE78-E83E0503B743}"/>
            </a:ext>
          </a:extLst>
        </xdr:cNvPr>
        <xdr:cNvSpPr txBox="1"/>
      </xdr:nvSpPr>
      <xdr:spPr>
        <a:xfrm>
          <a:off x="10772775" y="857251"/>
          <a:ext cx="160020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CB11158-A5FF-4B88-ACE3-99B773F78BCE}" type="TxLink">
            <a:rPr lang="en-US" sz="6600" b="0" i="0" u="none" strike="noStrike">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rPr>
            <a:t>2.6</a:t>
          </a:fld>
          <a:endParaRPr lang="en-US" sz="6600" b="1" i="0" u="none" strike="noStrike">
            <a:solidFill>
              <a:schemeClr val="bg1">
                <a:lumMod val="95000"/>
              </a:schemeClr>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17</xdr:col>
      <xdr:colOff>571499</xdr:colOff>
      <xdr:row>9</xdr:row>
      <xdr:rowOff>9526</xdr:rowOff>
    </xdr:from>
    <xdr:to>
      <xdr:col>19</xdr:col>
      <xdr:colOff>400050</xdr:colOff>
      <xdr:row>10</xdr:row>
      <xdr:rowOff>57150</xdr:rowOff>
    </xdr:to>
    <xdr:sp macro="" textlink="">
      <xdr:nvSpPr>
        <xdr:cNvPr id="97" name="TextBox 96">
          <a:extLst>
            <a:ext uri="{FF2B5EF4-FFF2-40B4-BE49-F238E27FC236}">
              <a16:creationId xmlns:a16="http://schemas.microsoft.com/office/drawing/2014/main" id="{133C87C6-0FB9-4D29-3B84-A81BE2FC4395}"/>
            </a:ext>
          </a:extLst>
        </xdr:cNvPr>
        <xdr:cNvSpPr txBox="1"/>
      </xdr:nvSpPr>
      <xdr:spPr>
        <a:xfrm>
          <a:off x="10934699" y="1724026"/>
          <a:ext cx="1047751"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Average Rating</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17</xdr:col>
      <xdr:colOff>438148</xdr:colOff>
      <xdr:row>1</xdr:row>
      <xdr:rowOff>57151</xdr:rowOff>
    </xdr:from>
    <xdr:to>
      <xdr:col>21</xdr:col>
      <xdr:colOff>228599</xdr:colOff>
      <xdr:row>2</xdr:row>
      <xdr:rowOff>171451</xdr:rowOff>
    </xdr:to>
    <xdr:sp macro="" textlink="">
      <xdr:nvSpPr>
        <xdr:cNvPr id="98" name="TextBox 97">
          <a:extLst>
            <a:ext uri="{FF2B5EF4-FFF2-40B4-BE49-F238E27FC236}">
              <a16:creationId xmlns:a16="http://schemas.microsoft.com/office/drawing/2014/main" id="{D32E46CE-BADF-AA49-0B37-722E21360C99}"/>
            </a:ext>
          </a:extLst>
        </xdr:cNvPr>
        <xdr:cNvSpPr txBox="1"/>
      </xdr:nvSpPr>
      <xdr:spPr>
        <a:xfrm>
          <a:off x="10801348" y="247651"/>
          <a:ext cx="22288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Performance Rating</a:t>
          </a:r>
          <a:endParaRPr lang="en-US" sz="20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17</xdr:col>
      <xdr:colOff>457198</xdr:colOff>
      <xdr:row>2</xdr:row>
      <xdr:rowOff>152401</xdr:rowOff>
    </xdr:from>
    <xdr:to>
      <xdr:col>20</xdr:col>
      <xdr:colOff>400049</xdr:colOff>
      <xdr:row>4</xdr:row>
      <xdr:rowOff>9525</xdr:rowOff>
    </xdr:to>
    <xdr:sp macro="" textlink="">
      <xdr:nvSpPr>
        <xdr:cNvPr id="99" name="TextBox 98">
          <a:extLst>
            <a:ext uri="{FF2B5EF4-FFF2-40B4-BE49-F238E27FC236}">
              <a16:creationId xmlns:a16="http://schemas.microsoft.com/office/drawing/2014/main" id="{F5BF87AA-E049-8DC2-9B47-A57DB2D7E3E3}"/>
            </a:ext>
          </a:extLst>
        </xdr:cNvPr>
        <xdr:cNvSpPr txBox="1"/>
      </xdr:nvSpPr>
      <xdr:spPr>
        <a:xfrm>
          <a:off x="10820398" y="533401"/>
          <a:ext cx="1771651"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Average performance rating</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5</xdr:col>
      <xdr:colOff>247651</xdr:colOff>
      <xdr:row>7</xdr:row>
      <xdr:rowOff>171451</xdr:rowOff>
    </xdr:from>
    <xdr:to>
      <xdr:col>5</xdr:col>
      <xdr:colOff>381000</xdr:colOff>
      <xdr:row>8</xdr:row>
      <xdr:rowOff>114300</xdr:rowOff>
    </xdr:to>
    <xdr:sp macro="" textlink="">
      <xdr:nvSpPr>
        <xdr:cNvPr id="100" name="Oval 99">
          <a:extLst>
            <a:ext uri="{FF2B5EF4-FFF2-40B4-BE49-F238E27FC236}">
              <a16:creationId xmlns:a16="http://schemas.microsoft.com/office/drawing/2014/main" id="{ADA06804-563E-C85E-BFC0-10CFA659EFE4}"/>
            </a:ext>
          </a:extLst>
        </xdr:cNvPr>
        <xdr:cNvSpPr/>
      </xdr:nvSpPr>
      <xdr:spPr>
        <a:xfrm>
          <a:off x="3295651" y="150495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200026</xdr:colOff>
      <xdr:row>7</xdr:row>
      <xdr:rowOff>114301</xdr:rowOff>
    </xdr:from>
    <xdr:to>
      <xdr:col>11</xdr:col>
      <xdr:colOff>333375</xdr:colOff>
      <xdr:row>8</xdr:row>
      <xdr:rowOff>57150</xdr:rowOff>
    </xdr:to>
    <xdr:sp macro="" textlink="">
      <xdr:nvSpPr>
        <xdr:cNvPr id="101" name="Oval 100">
          <a:extLst>
            <a:ext uri="{FF2B5EF4-FFF2-40B4-BE49-F238E27FC236}">
              <a16:creationId xmlns:a16="http://schemas.microsoft.com/office/drawing/2014/main" id="{4945C773-463C-A08A-2654-B8234EC2B87A}"/>
            </a:ext>
          </a:extLst>
        </xdr:cNvPr>
        <xdr:cNvSpPr/>
      </xdr:nvSpPr>
      <xdr:spPr>
        <a:xfrm>
          <a:off x="6905626" y="144780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314326</xdr:colOff>
      <xdr:row>1</xdr:row>
      <xdr:rowOff>152401</xdr:rowOff>
    </xdr:from>
    <xdr:to>
      <xdr:col>17</xdr:col>
      <xdr:colOff>447675</xdr:colOff>
      <xdr:row>2</xdr:row>
      <xdr:rowOff>95250</xdr:rowOff>
    </xdr:to>
    <xdr:sp macro="" textlink="">
      <xdr:nvSpPr>
        <xdr:cNvPr id="102" name="Oval 101">
          <a:extLst>
            <a:ext uri="{FF2B5EF4-FFF2-40B4-BE49-F238E27FC236}">
              <a16:creationId xmlns:a16="http://schemas.microsoft.com/office/drawing/2014/main" id="{D36FA6C8-A07F-E0E6-14C5-1640DEB91E15}"/>
            </a:ext>
          </a:extLst>
        </xdr:cNvPr>
        <xdr:cNvSpPr/>
      </xdr:nvSpPr>
      <xdr:spPr>
        <a:xfrm>
          <a:off x="10677526" y="342901"/>
          <a:ext cx="133349" cy="133349"/>
        </a:xfrm>
        <a:prstGeom prst="ellipse">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95251</xdr:colOff>
      <xdr:row>7</xdr:row>
      <xdr:rowOff>57151</xdr:rowOff>
    </xdr:from>
    <xdr:to>
      <xdr:col>4</xdr:col>
      <xdr:colOff>257175</xdr:colOff>
      <xdr:row>14</xdr:row>
      <xdr:rowOff>104775</xdr:rowOff>
    </xdr:to>
    <xdr:pic>
      <xdr:nvPicPr>
        <xdr:cNvPr id="110" name="Graphic 109">
          <a:extLst>
            <a:ext uri="{FF2B5EF4-FFF2-40B4-BE49-F238E27FC236}">
              <a16:creationId xmlns:a16="http://schemas.microsoft.com/office/drawing/2014/main" id="{69499F76-E42B-1C6F-0265-32120688294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 uri="{837473B0-CC2E-450A-ABE3-18F120FF3D39}">
              <a1611:picAttrSrcUrl xmlns:a1611="http://schemas.microsoft.com/office/drawing/2016/11/main" r:id="rId12"/>
            </a:ext>
          </a:extLst>
        </a:blip>
        <a:stretch>
          <a:fillRect/>
        </a:stretch>
      </xdr:blipFill>
      <xdr:spPr>
        <a:xfrm>
          <a:off x="1314451" y="1390651"/>
          <a:ext cx="1381124" cy="1381124"/>
        </a:xfrm>
        <a:prstGeom prst="rect">
          <a:avLst/>
        </a:prstGeom>
      </xdr:spPr>
    </xdr:pic>
    <xdr:clientData/>
  </xdr:twoCellAnchor>
  <xdr:twoCellAnchor editAs="oneCell">
    <xdr:from>
      <xdr:col>7</xdr:col>
      <xdr:colOff>447675</xdr:colOff>
      <xdr:row>8</xdr:row>
      <xdr:rowOff>85725</xdr:rowOff>
    </xdr:from>
    <xdr:to>
      <xdr:col>10</xdr:col>
      <xdr:colOff>439280</xdr:colOff>
      <xdr:row>15</xdr:row>
      <xdr:rowOff>1108</xdr:rowOff>
    </xdr:to>
    <xdr:pic>
      <xdr:nvPicPr>
        <xdr:cNvPr id="129" name="Picture 128">
          <a:extLst>
            <a:ext uri="{FF2B5EF4-FFF2-40B4-BE49-F238E27FC236}">
              <a16:creationId xmlns:a16="http://schemas.microsoft.com/office/drawing/2014/main" id="{C2F4AB77-B92B-14ED-6D7D-A6474CA066B6}"/>
            </a:ext>
          </a:extLst>
        </xdr:cNvPr>
        <xdr:cNvPicPr>
          <a:picLocks noChangeAspect="1"/>
        </xdr:cNvPicPr>
      </xdr:nvPicPr>
      <xdr:blipFill>
        <a:blip xmlns:r="http://schemas.openxmlformats.org/officeDocument/2006/relationships" r:embed="rId13" cstate="print">
          <a:extLst>
            <a:ext uri="{BEBA8EAE-BF5A-486C-A8C5-ECC9F3942E4B}">
              <a14:imgProps xmlns:a14="http://schemas.microsoft.com/office/drawing/2010/main">
                <a14:imgLayer r:embed="rId14">
                  <a14:imgEffect>
                    <a14:backgroundRemoval t="9153" b="92373" l="6047" r="94186">
                      <a14:foregroundMark x1="26977" y1="25593" x2="26977" y2="25593"/>
                      <a14:foregroundMark x1="6047" y1="70847" x2="6047" y2="70847"/>
                      <a14:foregroundMark x1="43372" y1="69322" x2="43372" y2="69322"/>
                      <a14:foregroundMark x1="51977" y1="25085" x2="51977" y2="25085"/>
                      <a14:foregroundMark x1="49302" y1="9322" x2="49302" y2="9322"/>
                      <a14:foregroundMark x1="81628" y1="27627" x2="81628" y2="27627"/>
                      <a14:foregroundMark x1="94302" y1="69492" x2="94302" y2="69492"/>
                      <a14:foregroundMark x1="69767" y1="55085" x2="69767" y2="55085"/>
                      <a14:foregroundMark x1="67791" y1="42373" x2="67791" y2="42373"/>
                      <a14:foregroundMark x1="66279" y1="62203" x2="66279" y2="62203"/>
                      <a14:foregroundMark x1="53372" y1="64068" x2="53372" y2="64068"/>
                      <a14:foregroundMark x1="32558" y1="92373" x2="32558" y2="92373"/>
                      <a14:foregroundMark x1="60581" y1="89831" x2="60581" y2="89831"/>
                      <a14:foregroundMark x1="17442" y1="69661" x2="17442" y2="69661"/>
                      <a14:foregroundMark x1="23256" y1="42373" x2="23256" y2="42373"/>
                      <a14:foregroundMark x1="23023" y1="17119" x2="23023" y2="17119"/>
                    </a14:backgroundRemoval>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4714875" y="1609725"/>
          <a:ext cx="1820405" cy="1248883"/>
        </a:xfrm>
        <a:prstGeom prst="rect">
          <a:avLst/>
        </a:prstGeom>
      </xdr:spPr>
    </xdr:pic>
    <xdr:clientData/>
  </xdr:twoCellAnchor>
  <xdr:twoCellAnchor editAs="oneCell">
    <xdr:from>
      <xdr:col>20</xdr:col>
      <xdr:colOff>180974</xdr:colOff>
      <xdr:row>2</xdr:row>
      <xdr:rowOff>114299</xdr:rowOff>
    </xdr:from>
    <xdr:to>
      <xdr:col>22</xdr:col>
      <xdr:colOff>514350</xdr:colOff>
      <xdr:row>10</xdr:row>
      <xdr:rowOff>142875</xdr:rowOff>
    </xdr:to>
    <xdr:pic>
      <xdr:nvPicPr>
        <xdr:cNvPr id="132" name="Picture 131">
          <a:extLst>
            <a:ext uri="{FF2B5EF4-FFF2-40B4-BE49-F238E27FC236}">
              <a16:creationId xmlns:a16="http://schemas.microsoft.com/office/drawing/2014/main" id="{790A3B6C-7C58-B9B3-CEC9-B606EEE877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12372974" y="495299"/>
          <a:ext cx="1552576" cy="1552576"/>
        </a:xfrm>
        <a:prstGeom prst="rect">
          <a:avLst/>
        </a:prstGeom>
      </xdr:spPr>
    </xdr:pic>
    <xdr:clientData/>
  </xdr:twoCellAnchor>
  <xdr:twoCellAnchor editAs="oneCell">
    <xdr:from>
      <xdr:col>0</xdr:col>
      <xdr:colOff>142875</xdr:colOff>
      <xdr:row>0</xdr:row>
      <xdr:rowOff>9525</xdr:rowOff>
    </xdr:from>
    <xdr:to>
      <xdr:col>2</xdr:col>
      <xdr:colOff>200025</xdr:colOff>
      <xdr:row>6</xdr:row>
      <xdr:rowOff>142875</xdr:rowOff>
    </xdr:to>
    <xdr:pic>
      <xdr:nvPicPr>
        <xdr:cNvPr id="134" name="Picture 133">
          <a:extLst>
            <a:ext uri="{FF2B5EF4-FFF2-40B4-BE49-F238E27FC236}">
              <a16:creationId xmlns:a16="http://schemas.microsoft.com/office/drawing/2014/main" id="{DA834C79-9CAA-0B4D-6DEC-BF6189284C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42875" y="9525"/>
          <a:ext cx="1276350" cy="1276350"/>
        </a:xfrm>
        <a:prstGeom prst="rect">
          <a:avLst/>
        </a:prstGeom>
      </xdr:spPr>
    </xdr:pic>
    <xdr:clientData/>
  </xdr:twoCellAnchor>
  <xdr:twoCellAnchor>
    <xdr:from>
      <xdr:col>2</xdr:col>
      <xdr:colOff>190499</xdr:colOff>
      <xdr:row>0</xdr:row>
      <xdr:rowOff>9526</xdr:rowOff>
    </xdr:from>
    <xdr:to>
      <xdr:col>4</xdr:col>
      <xdr:colOff>342901</xdr:colOff>
      <xdr:row>4</xdr:row>
      <xdr:rowOff>9525</xdr:rowOff>
    </xdr:to>
    <xdr:sp macro="" textlink="">
      <xdr:nvSpPr>
        <xdr:cNvPr id="135" name="TextBox 134">
          <a:extLst>
            <a:ext uri="{FF2B5EF4-FFF2-40B4-BE49-F238E27FC236}">
              <a16:creationId xmlns:a16="http://schemas.microsoft.com/office/drawing/2014/main" id="{6EE530B6-D77E-AE05-D9BA-1DDCCD763A52}"/>
            </a:ext>
          </a:extLst>
        </xdr:cNvPr>
        <xdr:cNvSpPr txBox="1"/>
      </xdr:nvSpPr>
      <xdr:spPr>
        <a:xfrm>
          <a:off x="1409699" y="9526"/>
          <a:ext cx="1371602" cy="761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54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HR</a:t>
          </a:r>
        </a:p>
      </xdr:txBody>
    </xdr:sp>
    <xdr:clientData/>
  </xdr:twoCellAnchor>
  <xdr:twoCellAnchor>
    <xdr:from>
      <xdr:col>2</xdr:col>
      <xdr:colOff>219074</xdr:colOff>
      <xdr:row>3</xdr:row>
      <xdr:rowOff>114301</xdr:rowOff>
    </xdr:from>
    <xdr:to>
      <xdr:col>4</xdr:col>
      <xdr:colOff>352426</xdr:colOff>
      <xdr:row>5</xdr:row>
      <xdr:rowOff>38101</xdr:rowOff>
    </xdr:to>
    <xdr:sp macro="" textlink="">
      <xdr:nvSpPr>
        <xdr:cNvPr id="136" name="TextBox 135">
          <a:extLst>
            <a:ext uri="{FF2B5EF4-FFF2-40B4-BE49-F238E27FC236}">
              <a16:creationId xmlns:a16="http://schemas.microsoft.com/office/drawing/2014/main" id="{9E46FA4F-2F64-483C-4D39-04DC40928099}"/>
            </a:ext>
          </a:extLst>
        </xdr:cNvPr>
        <xdr:cNvSpPr txBox="1"/>
      </xdr:nvSpPr>
      <xdr:spPr>
        <a:xfrm>
          <a:off x="1438274" y="685801"/>
          <a:ext cx="1352552"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i="0" u="none" strike="noStrike" baseline="0">
              <a:solidFill>
                <a:srgbClr val="BE8D02"/>
              </a:solidFill>
              <a:effectLst/>
              <a:latin typeface="Lato Black" panose="020F0502020204030203" pitchFamily="34" charset="0"/>
              <a:ea typeface="Lato Black" panose="020F0502020204030203" pitchFamily="34" charset="0"/>
              <a:cs typeface="Lato Black" panose="020F0502020204030203" pitchFamily="34" charset="0"/>
            </a:rPr>
            <a:t>Dashboard</a:t>
          </a:r>
          <a:endParaRPr lang="en-US" sz="2400" b="1">
            <a:solidFill>
              <a:srgbClr val="BE8D02"/>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xdr:from>
      <xdr:col>2</xdr:col>
      <xdr:colOff>190499</xdr:colOff>
      <xdr:row>4</xdr:row>
      <xdr:rowOff>161925</xdr:rowOff>
    </xdr:from>
    <xdr:to>
      <xdr:col>6</xdr:col>
      <xdr:colOff>542924</xdr:colOff>
      <xdr:row>6</xdr:row>
      <xdr:rowOff>66674</xdr:rowOff>
    </xdr:to>
    <xdr:sp macro="" textlink="">
      <xdr:nvSpPr>
        <xdr:cNvPr id="137" name="TextBox 136">
          <a:extLst>
            <a:ext uri="{FF2B5EF4-FFF2-40B4-BE49-F238E27FC236}">
              <a16:creationId xmlns:a16="http://schemas.microsoft.com/office/drawing/2014/main" id="{BA56FEB0-5164-BC0D-0EC7-4547860B34B0}"/>
            </a:ext>
          </a:extLst>
        </xdr:cNvPr>
        <xdr:cNvSpPr txBox="1"/>
      </xdr:nvSpPr>
      <xdr:spPr>
        <a:xfrm>
          <a:off x="1409699" y="923925"/>
          <a:ext cx="2790825"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050" b="0" i="0" u="none" strike="noStrike" baseline="0">
              <a:solidFill>
                <a:schemeClr val="bg1">
                  <a:lumMod val="75000"/>
                </a:schemeClr>
              </a:solidFill>
              <a:effectLst/>
              <a:latin typeface="Calibri" panose="020F0502020204030204" pitchFamily="34" charset="0"/>
              <a:ea typeface="Lato Black" panose="020F0502020204030203" pitchFamily="34" charset="0"/>
              <a:cs typeface="Calibri" panose="020F0502020204030204" pitchFamily="34" charset="0"/>
            </a:rPr>
            <a:t> Analyze and monitor the HR department</a:t>
          </a:r>
          <a:endParaRPr lang="en-US" sz="1200">
            <a:solidFill>
              <a:schemeClr val="bg1">
                <a:lumMod val="75000"/>
              </a:schemeClr>
            </a:solidFill>
            <a:latin typeface="Calibri" panose="020F0502020204030204" pitchFamily="34" charset="0"/>
            <a:ea typeface="Lato Black" panose="020F0502020204030203" pitchFamily="34" charset="0"/>
            <a:cs typeface="Calibri" panose="020F0502020204030204" pitchFamily="34" charset="0"/>
          </a:endParaRPr>
        </a:p>
      </xdr:txBody>
    </xdr:sp>
    <xdr:clientData/>
  </xdr:twoCellAnchor>
  <xdr:twoCellAnchor editAs="oneCell">
    <xdr:from>
      <xdr:col>6</xdr:col>
      <xdr:colOff>276225</xdr:colOff>
      <xdr:row>0</xdr:row>
      <xdr:rowOff>96836</xdr:rowOff>
    </xdr:from>
    <xdr:to>
      <xdr:col>9</xdr:col>
      <xdr:colOff>371475</xdr:colOff>
      <xdr:row>6</xdr:row>
      <xdr:rowOff>38099</xdr:rowOff>
    </xdr:to>
    <mc:AlternateContent xmlns:mc="http://schemas.openxmlformats.org/markup-compatibility/2006">
      <mc:Choice xmlns:a14="http://schemas.microsoft.com/office/drawing/2010/main" Requires="a14">
        <xdr:graphicFrame macro="">
          <xdr:nvGraphicFramePr>
            <xdr:cNvPr id="138" name="Gender">
              <a:extLst>
                <a:ext uri="{FF2B5EF4-FFF2-40B4-BE49-F238E27FC236}">
                  <a16:creationId xmlns:a16="http://schemas.microsoft.com/office/drawing/2014/main" id="{090663C4-DBA4-40E9-BE50-9855E52578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33825" y="96836"/>
              <a:ext cx="1924050" cy="1084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196849</xdr:colOff>
      <xdr:row>0</xdr:row>
      <xdr:rowOff>66675</xdr:rowOff>
    </xdr:from>
    <xdr:to>
      <xdr:col>16</xdr:col>
      <xdr:colOff>381000</xdr:colOff>
      <xdr:row>6</xdr:row>
      <xdr:rowOff>114300</xdr:rowOff>
    </xdr:to>
    <mc:AlternateContent xmlns:mc="http://schemas.openxmlformats.org/markup-compatibility/2006">
      <mc:Choice xmlns:a14="http://schemas.microsoft.com/office/drawing/2010/main" Requires="a14">
        <xdr:graphicFrame macro="">
          <xdr:nvGraphicFramePr>
            <xdr:cNvPr id="139" name="Department">
              <a:extLst>
                <a:ext uri="{FF2B5EF4-FFF2-40B4-BE49-F238E27FC236}">
                  <a16:creationId xmlns:a16="http://schemas.microsoft.com/office/drawing/2014/main" id="{BD69CF5F-AA1E-4C45-90A4-A867B46B37D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292849" y="66675"/>
              <a:ext cx="3841751"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FUL PC" refreshedDate="45931.628420370369" createdVersion="8" refreshedVersion="8" minRefreshableVersion="3" recordCount="50" xr:uid="{97D7B0F8-2308-42DE-9F1F-224466B0C179}">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ount="5">
        <s v="East"/>
        <s v="Central"/>
        <s v="West"/>
        <s v="South"/>
        <s v="North"/>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ount="50">
        <s v="Luis Reynolds"/>
        <s v="Ashley Simmons MD"/>
        <s v="Cassandra Duncan"/>
        <s v="Janet Harris"/>
        <s v="Mr. Frank Clay"/>
        <s v="Dorothy Price"/>
        <s v="Michele Sexton"/>
        <s v="Richard Schmidt"/>
        <s v="Teresa Pearson"/>
        <s v="Laura Hart"/>
        <s v="Andrea May"/>
        <s v="Casey Martin"/>
        <s v="Amber Allen"/>
        <s v="Adam Johnson"/>
        <s v="Nicole Dominguez"/>
        <s v="Andrew Best"/>
        <s v="Gabrielle Rodriguez"/>
        <s v="Allison Harvey"/>
        <s v="Tristan Mejia"/>
        <s v="Mary Welch"/>
        <s v="Douglas Miles"/>
        <s v="Jessica Fleming"/>
        <s v="Christine Lee"/>
        <s v="Mario Smith DVM"/>
        <s v="Joseph Francis"/>
        <s v="Sarah Young"/>
        <s v="Aaron Hart"/>
        <s v="Brian Boyd"/>
        <s v="Steven Krueger"/>
        <s v="Debra Williams"/>
        <s v="Karen Mitchell"/>
        <s v="Joseph Sanders"/>
        <s v="Shelly George"/>
        <s v="Nicole Houston"/>
        <s v="Kristin Shaffer"/>
        <s v="Joel Aguilar"/>
        <s v="Michael Wade"/>
        <s v="Jessica Walsh"/>
        <s v="Kelly Mack"/>
        <s v="John Conley"/>
        <s v="Aaron Baker"/>
        <s v="Christopher Bass"/>
        <s v="Sean Tucker PhD"/>
        <s v="Jacob Scott"/>
        <s v="Joel Park"/>
        <s v="Russell Marshall"/>
        <s v="James Holden"/>
        <s v="Thomas Murphy"/>
        <s v="Mark Abbott"/>
        <s v="Robin Lynch"/>
      </sharedItems>
    </cacheField>
    <cacheField name="Date of Hire" numFmtId="0">
      <sharedItems/>
    </cacheField>
    <cacheField name="Employment Status" numFmtId="0">
      <sharedItems count="3">
        <s v="Full-Time"/>
        <s v="Contract"/>
        <s v="Part-Time"/>
      </sharedItems>
    </cacheField>
    <cacheField name="Work Location" numFmtId="0">
      <sharedItems count="3">
        <s v="Head Office"/>
        <s v="Branch Office"/>
        <s v="Remote"/>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ount="18">
        <n v="1"/>
        <n v="19"/>
        <n v="8"/>
        <n v="0"/>
        <n v="16"/>
        <n v="7"/>
        <n v="4"/>
        <n v="10"/>
        <n v="20"/>
        <n v="2"/>
        <n v="13"/>
        <n v="11"/>
        <n v="18"/>
        <n v="17"/>
        <n v="9"/>
        <n v="14"/>
        <n v="5"/>
        <n v="15"/>
      </sharedItems>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ount="5">
        <s v="Design"/>
        <s v="Management"/>
        <s v="Python"/>
        <s v="Communication"/>
        <s v="Excel"/>
      </sharedItems>
    </cacheField>
    <cacheField name="Certifications" numFmtId="0">
      <sharedItems/>
    </cacheField>
  </cacheFields>
  <extLst>
    <ext xmlns:x14="http://schemas.microsoft.com/office/spreadsheetml/2009/9/main" uri="{725AE2AE-9491-48be-B2B4-4EB974FC3084}">
      <x14:pivotCacheDefinition pivotCacheId="554453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n v="25"/>
    <x v="0"/>
    <x v="0"/>
    <x v="0"/>
    <x v="0"/>
    <x v="0"/>
    <s v="2019-03-15"/>
    <x v="0"/>
    <x v="0"/>
    <n v="53700"/>
    <s v="C"/>
    <n v="1463"/>
    <s v="Health"/>
    <x v="0"/>
    <n v="1"/>
    <s v="Leadership Training"/>
    <x v="0"/>
    <s v="Certified Professional"/>
  </r>
  <r>
    <n v="9116"/>
    <s v="Gary Garcia"/>
    <x v="1"/>
    <n v="27"/>
    <x v="1"/>
    <x v="1"/>
    <x v="1"/>
    <x v="1"/>
    <x v="1"/>
    <s v="2022-12-20"/>
    <x v="0"/>
    <x v="1"/>
    <n v="91091"/>
    <s v="B"/>
    <n v="1024"/>
    <s v="None"/>
    <x v="1"/>
    <n v="4"/>
    <s v="Excel Workshop"/>
    <x v="0"/>
    <s v="Certified Professional"/>
  </r>
  <r>
    <n v="5120"/>
    <s v="Jeremy Nguyen"/>
    <x v="1"/>
    <n v="34"/>
    <x v="1"/>
    <x v="2"/>
    <x v="2"/>
    <x v="2"/>
    <x v="2"/>
    <s v="2022-08-10"/>
    <x v="0"/>
    <x v="2"/>
    <n v="57538"/>
    <s v="D"/>
    <n v="1674"/>
    <s v="None"/>
    <x v="2"/>
    <n v="1"/>
    <s v="None"/>
    <x v="1"/>
    <s v="Advanced Training"/>
  </r>
  <r>
    <n v="8071"/>
    <s v="Kimberly Jones"/>
    <x v="0"/>
    <n v="41"/>
    <x v="2"/>
    <x v="2"/>
    <x v="0"/>
    <x v="3"/>
    <x v="3"/>
    <s v="2024-09-03"/>
    <x v="1"/>
    <x v="0"/>
    <n v="62993"/>
    <s v="A"/>
    <n v="2695"/>
    <s v="Health + Dental"/>
    <x v="3"/>
    <n v="2"/>
    <s v="None"/>
    <x v="2"/>
    <s v="None"/>
  </r>
  <r>
    <n v="9351"/>
    <s v="Anthony Gates"/>
    <x v="1"/>
    <n v="56"/>
    <x v="3"/>
    <x v="0"/>
    <x v="0"/>
    <x v="2"/>
    <x v="4"/>
    <s v="2019-03-14"/>
    <x v="1"/>
    <x v="1"/>
    <n v="45773"/>
    <s v="A"/>
    <n v="8776"/>
    <s v="Health"/>
    <x v="4"/>
    <n v="4"/>
    <s v="Leadership Training"/>
    <x v="2"/>
    <s v="None"/>
  </r>
  <r>
    <n v="2873"/>
    <s v="Courtney Foster"/>
    <x v="0"/>
    <n v="28"/>
    <x v="1"/>
    <x v="2"/>
    <x v="3"/>
    <x v="2"/>
    <x v="5"/>
    <s v="2017-01-23"/>
    <x v="0"/>
    <x v="1"/>
    <n v="96249"/>
    <s v="C"/>
    <n v="4826"/>
    <s v="Health + Dental"/>
    <x v="5"/>
    <n v="3"/>
    <s v="Leadership Training"/>
    <x v="3"/>
    <s v="Certified Professional"/>
  </r>
  <r>
    <n v="3540"/>
    <s v="Catherine Hall"/>
    <x v="0"/>
    <n v="20"/>
    <x v="0"/>
    <x v="1"/>
    <x v="2"/>
    <x v="2"/>
    <x v="6"/>
    <s v="2024-08-17"/>
    <x v="0"/>
    <x v="2"/>
    <n v="61596"/>
    <s v="C"/>
    <n v="8818"/>
    <s v="Health + Dental"/>
    <x v="6"/>
    <n v="2"/>
    <s v="Leadership Training"/>
    <x v="1"/>
    <s v="None"/>
  </r>
  <r>
    <n v="3653"/>
    <s v="Deanna Ball"/>
    <x v="0"/>
    <n v="58"/>
    <x v="3"/>
    <x v="3"/>
    <x v="1"/>
    <x v="4"/>
    <x v="7"/>
    <s v="2014-12-09"/>
    <x v="0"/>
    <x v="2"/>
    <n v="97869"/>
    <s v="A"/>
    <n v="1966"/>
    <s v="Health"/>
    <x v="7"/>
    <n v="1"/>
    <s v="Leadership Training"/>
    <x v="0"/>
    <s v="Certified Professional"/>
  </r>
  <r>
    <n v="5587"/>
    <s v="Candace Nelson"/>
    <x v="0"/>
    <n v="44"/>
    <x v="2"/>
    <x v="3"/>
    <x v="2"/>
    <x v="2"/>
    <x v="8"/>
    <s v="2021-06-28"/>
    <x v="0"/>
    <x v="0"/>
    <n v="81235"/>
    <s v="A"/>
    <n v="6553"/>
    <s v="None"/>
    <x v="4"/>
    <n v="2"/>
    <s v="None"/>
    <x v="1"/>
    <s v="Certified Professional"/>
  </r>
  <r>
    <n v="9554"/>
    <s v="Mandy Davis"/>
    <x v="0"/>
    <n v="29"/>
    <x v="1"/>
    <x v="1"/>
    <x v="2"/>
    <x v="3"/>
    <x v="9"/>
    <s v="2018-05-20"/>
    <x v="0"/>
    <x v="1"/>
    <n v="87852"/>
    <s v="A"/>
    <n v="4980"/>
    <s v="Health + Dental"/>
    <x v="1"/>
    <n v="3"/>
    <s v="None"/>
    <x v="2"/>
    <s v="Certified Professional"/>
  </r>
  <r>
    <n v="6213"/>
    <s v="Matthew Powell"/>
    <x v="1"/>
    <n v="23"/>
    <x v="0"/>
    <x v="3"/>
    <x v="0"/>
    <x v="2"/>
    <x v="10"/>
    <s v="2017-02-13"/>
    <x v="1"/>
    <x v="1"/>
    <n v="59359"/>
    <s v="A"/>
    <n v="9449"/>
    <s v="Health + Dental"/>
    <x v="8"/>
    <n v="3"/>
    <s v="None"/>
    <x v="1"/>
    <s v="None"/>
  </r>
  <r>
    <n v="9105"/>
    <s v="Bruce Nelson"/>
    <x v="1"/>
    <n v="30"/>
    <x v="1"/>
    <x v="0"/>
    <x v="1"/>
    <x v="0"/>
    <x v="11"/>
    <s v="2024-05-05"/>
    <x v="1"/>
    <x v="2"/>
    <n v="81225"/>
    <s v="D"/>
    <n v="6202"/>
    <s v="Health + Dental"/>
    <x v="9"/>
    <n v="2"/>
    <s v="Excel Workshop"/>
    <x v="4"/>
    <s v="Certified Professional"/>
  </r>
  <r>
    <n v="9508"/>
    <s v="Dawn Cole"/>
    <x v="0"/>
    <n v="49"/>
    <x v="4"/>
    <x v="1"/>
    <x v="0"/>
    <x v="0"/>
    <x v="12"/>
    <s v="2022-04-19"/>
    <x v="1"/>
    <x v="0"/>
    <n v="32788"/>
    <s v="D"/>
    <n v="4396"/>
    <s v="Health"/>
    <x v="10"/>
    <n v="5"/>
    <s v="None"/>
    <x v="3"/>
    <s v="Advanced Training"/>
  </r>
  <r>
    <n v="2436"/>
    <s v="Tanner Morse"/>
    <x v="1"/>
    <n v="60"/>
    <x v="3"/>
    <x v="4"/>
    <x v="0"/>
    <x v="3"/>
    <x v="13"/>
    <s v="2015-11-16"/>
    <x v="1"/>
    <x v="2"/>
    <n v="70452"/>
    <s v="D"/>
    <n v="9911"/>
    <s v="None"/>
    <x v="9"/>
    <n v="1"/>
    <s v="None"/>
    <x v="3"/>
    <s v="Certified Professional"/>
  </r>
  <r>
    <n v="4441"/>
    <s v="Jose Griffin"/>
    <x v="1"/>
    <n v="46"/>
    <x v="4"/>
    <x v="1"/>
    <x v="3"/>
    <x v="0"/>
    <x v="14"/>
    <s v="2023-09-09"/>
    <x v="0"/>
    <x v="1"/>
    <n v="33045"/>
    <s v="B"/>
    <n v="1456"/>
    <s v="None"/>
    <x v="4"/>
    <n v="3"/>
    <s v="Excel Workshop"/>
    <x v="3"/>
    <s v="None"/>
  </r>
  <r>
    <n v="5827"/>
    <s v="Daniel Hawkins"/>
    <x v="1"/>
    <n v="57"/>
    <x v="3"/>
    <x v="2"/>
    <x v="3"/>
    <x v="1"/>
    <x v="15"/>
    <s v="2017-12-12"/>
    <x v="2"/>
    <x v="2"/>
    <n v="96429"/>
    <s v="C"/>
    <n v="4740"/>
    <s v="None"/>
    <x v="2"/>
    <n v="1"/>
    <s v="Excel Workshop"/>
    <x v="2"/>
    <s v="None"/>
  </r>
  <r>
    <n v="5184"/>
    <s v="Elaine Mcclain"/>
    <x v="0"/>
    <n v="24"/>
    <x v="0"/>
    <x v="1"/>
    <x v="2"/>
    <x v="2"/>
    <x v="16"/>
    <s v="2017-03-10"/>
    <x v="2"/>
    <x v="2"/>
    <n v="33183"/>
    <s v="A"/>
    <n v="8114"/>
    <s v="None"/>
    <x v="6"/>
    <n v="2"/>
    <s v="Excel Workshop"/>
    <x v="4"/>
    <s v="Advanced Training"/>
  </r>
  <r>
    <n v="5874"/>
    <s v="Kimberly Jones"/>
    <x v="0"/>
    <n v="35"/>
    <x v="1"/>
    <x v="4"/>
    <x v="3"/>
    <x v="0"/>
    <x v="17"/>
    <s v="2019-03-04"/>
    <x v="2"/>
    <x v="0"/>
    <n v="75065"/>
    <s v="C"/>
    <n v="7123"/>
    <s v="None"/>
    <x v="8"/>
    <n v="2"/>
    <s v="None"/>
    <x v="0"/>
    <s v="Advanced Training"/>
  </r>
  <r>
    <n v="9834"/>
    <s v="Thomas Kramer"/>
    <x v="1"/>
    <n v="41"/>
    <x v="2"/>
    <x v="1"/>
    <x v="1"/>
    <x v="4"/>
    <x v="18"/>
    <s v="2022-11-20"/>
    <x v="0"/>
    <x v="2"/>
    <n v="32877"/>
    <s v="C"/>
    <n v="6432"/>
    <s v="Health"/>
    <x v="11"/>
    <n v="1"/>
    <s v="None"/>
    <x v="0"/>
    <s v="None"/>
  </r>
  <r>
    <n v="5096"/>
    <s v="Kevin Whitaker"/>
    <x v="1"/>
    <n v="36"/>
    <x v="2"/>
    <x v="1"/>
    <x v="4"/>
    <x v="3"/>
    <x v="19"/>
    <s v="2021-03-02"/>
    <x v="0"/>
    <x v="1"/>
    <n v="46811"/>
    <s v="D"/>
    <n v="1567"/>
    <s v="None"/>
    <x v="5"/>
    <n v="3"/>
    <s v="Excel Workshop"/>
    <x v="0"/>
    <s v="Advanced Training"/>
  </r>
  <r>
    <n v="2263"/>
    <s v="Dustin Carter"/>
    <x v="1"/>
    <n v="31"/>
    <x v="1"/>
    <x v="3"/>
    <x v="2"/>
    <x v="1"/>
    <x v="20"/>
    <s v="2021-08-01"/>
    <x v="1"/>
    <x v="1"/>
    <n v="87538"/>
    <s v="C"/>
    <n v="3588"/>
    <s v="Health + Dental"/>
    <x v="11"/>
    <n v="5"/>
    <s v="Excel Workshop"/>
    <x v="2"/>
    <s v="None"/>
  </r>
  <r>
    <n v="6505"/>
    <s v="Nicole Williamson"/>
    <x v="0"/>
    <n v="28"/>
    <x v="1"/>
    <x v="0"/>
    <x v="1"/>
    <x v="4"/>
    <x v="21"/>
    <s v="2015-08-14"/>
    <x v="0"/>
    <x v="1"/>
    <n v="73002"/>
    <s v="C"/>
    <n v="6296"/>
    <s v="Health"/>
    <x v="9"/>
    <n v="5"/>
    <s v="Excel Workshop"/>
    <x v="1"/>
    <s v="Certified Professional"/>
  </r>
  <r>
    <n v="8626"/>
    <s v="Matthew Knight"/>
    <x v="1"/>
    <n v="37"/>
    <x v="2"/>
    <x v="3"/>
    <x v="1"/>
    <x v="3"/>
    <x v="22"/>
    <s v="2015-10-21"/>
    <x v="2"/>
    <x v="2"/>
    <n v="41653"/>
    <s v="D"/>
    <n v="9236"/>
    <s v="None"/>
    <x v="10"/>
    <n v="1"/>
    <s v="Excel Workshop"/>
    <x v="0"/>
    <s v="None"/>
  </r>
  <r>
    <n v="5979"/>
    <s v="Donna Jones"/>
    <x v="0"/>
    <n v="31"/>
    <x v="1"/>
    <x v="0"/>
    <x v="0"/>
    <x v="2"/>
    <x v="23"/>
    <s v="2015-03-14"/>
    <x v="1"/>
    <x v="1"/>
    <n v="67582"/>
    <s v="A"/>
    <n v="1375"/>
    <s v="Health"/>
    <x v="8"/>
    <n v="3"/>
    <s v="Excel Workshop"/>
    <x v="1"/>
    <s v="None"/>
  </r>
  <r>
    <n v="3104"/>
    <s v="Carolyn Bullock"/>
    <x v="0"/>
    <n v="23"/>
    <x v="0"/>
    <x v="3"/>
    <x v="1"/>
    <x v="1"/>
    <x v="24"/>
    <s v="2024-05-22"/>
    <x v="2"/>
    <x v="1"/>
    <n v="37351"/>
    <s v="D"/>
    <n v="7858"/>
    <s v="Health + Dental"/>
    <x v="12"/>
    <n v="2"/>
    <s v="Leadership Training"/>
    <x v="1"/>
    <s v="Advanced Training"/>
  </r>
  <r>
    <n v="8967"/>
    <s v="Wendy Gomez"/>
    <x v="0"/>
    <n v="48"/>
    <x v="4"/>
    <x v="4"/>
    <x v="2"/>
    <x v="0"/>
    <x v="25"/>
    <s v="2017-03-19"/>
    <x v="0"/>
    <x v="1"/>
    <n v="36721"/>
    <s v="B"/>
    <n v="8820"/>
    <s v="Health + Dental"/>
    <x v="3"/>
    <n v="2"/>
    <s v="Excel Workshop"/>
    <x v="1"/>
    <s v="Certified Professional"/>
  </r>
  <r>
    <n v="5087"/>
    <s v="Michael Thomas"/>
    <x v="1"/>
    <n v="28"/>
    <x v="1"/>
    <x v="2"/>
    <x v="4"/>
    <x v="0"/>
    <x v="26"/>
    <s v="2021-09-15"/>
    <x v="1"/>
    <x v="2"/>
    <n v="46326"/>
    <s v="B"/>
    <n v="9189"/>
    <s v="Health + Dental"/>
    <x v="2"/>
    <n v="4"/>
    <s v="Leadership Training"/>
    <x v="3"/>
    <s v="Advanced Training"/>
  </r>
  <r>
    <n v="3358"/>
    <s v="Kevin Bell"/>
    <x v="1"/>
    <n v="30"/>
    <x v="1"/>
    <x v="1"/>
    <x v="3"/>
    <x v="1"/>
    <x v="27"/>
    <s v="2022-05-09"/>
    <x v="0"/>
    <x v="0"/>
    <n v="59007"/>
    <s v="C"/>
    <n v="3380"/>
    <s v="Health"/>
    <x v="13"/>
    <n v="3"/>
    <s v="None"/>
    <x v="4"/>
    <s v="Certified Professional"/>
  </r>
  <r>
    <n v="8256"/>
    <s v="Richard Landry"/>
    <x v="1"/>
    <n v="46"/>
    <x v="4"/>
    <x v="3"/>
    <x v="0"/>
    <x v="3"/>
    <x v="28"/>
    <s v="2017-06-22"/>
    <x v="0"/>
    <x v="1"/>
    <n v="52020"/>
    <s v="B"/>
    <n v="9585"/>
    <s v="Health + Dental"/>
    <x v="3"/>
    <n v="4"/>
    <s v="Excel Workshop"/>
    <x v="4"/>
    <s v="None"/>
  </r>
  <r>
    <n v="5763"/>
    <s v="George Hurley"/>
    <x v="1"/>
    <n v="44"/>
    <x v="2"/>
    <x v="1"/>
    <x v="2"/>
    <x v="1"/>
    <x v="29"/>
    <s v="2020-11-28"/>
    <x v="2"/>
    <x v="1"/>
    <n v="98961"/>
    <s v="D"/>
    <n v="2688"/>
    <s v="Health"/>
    <x v="9"/>
    <n v="5"/>
    <s v="Excel Workshop"/>
    <x v="4"/>
    <s v="Certified Professional"/>
  </r>
  <r>
    <n v="6838"/>
    <s v="Mark Lopez"/>
    <x v="1"/>
    <n v="45"/>
    <x v="2"/>
    <x v="2"/>
    <x v="3"/>
    <x v="2"/>
    <x v="30"/>
    <s v="2015-08-30"/>
    <x v="2"/>
    <x v="1"/>
    <n v="81943"/>
    <s v="C"/>
    <n v="2255"/>
    <s v="Health"/>
    <x v="12"/>
    <n v="2"/>
    <s v="None"/>
    <x v="2"/>
    <s v="Certified Professional"/>
  </r>
  <r>
    <n v="9544"/>
    <s v="Robert Williams"/>
    <x v="1"/>
    <n v="52"/>
    <x v="4"/>
    <x v="4"/>
    <x v="2"/>
    <x v="1"/>
    <x v="31"/>
    <s v="2018-10-27"/>
    <x v="2"/>
    <x v="1"/>
    <n v="47627"/>
    <s v="C"/>
    <n v="1221"/>
    <s v="None"/>
    <x v="6"/>
    <n v="3"/>
    <s v="None"/>
    <x v="1"/>
    <s v="None"/>
  </r>
  <r>
    <n v="8012"/>
    <s v="Mary Schmidt"/>
    <x v="0"/>
    <n v="52"/>
    <x v="4"/>
    <x v="0"/>
    <x v="0"/>
    <x v="4"/>
    <x v="32"/>
    <s v="2018-08-26"/>
    <x v="2"/>
    <x v="1"/>
    <n v="56162"/>
    <s v="D"/>
    <n v="6560"/>
    <s v="Health + Dental"/>
    <x v="14"/>
    <n v="4"/>
    <s v="Excel Workshop"/>
    <x v="3"/>
    <s v="None"/>
  </r>
  <r>
    <n v="9374"/>
    <s v="Mary Martinez"/>
    <x v="0"/>
    <n v="42"/>
    <x v="2"/>
    <x v="1"/>
    <x v="2"/>
    <x v="2"/>
    <x v="33"/>
    <s v="2023-07-24"/>
    <x v="1"/>
    <x v="2"/>
    <n v="95734"/>
    <s v="C"/>
    <n v="4854"/>
    <s v="Health"/>
    <x v="10"/>
    <n v="2"/>
    <s v="Leadership Training"/>
    <x v="0"/>
    <s v="Certified Professional"/>
  </r>
  <r>
    <n v="3487"/>
    <s v="Paul Hall"/>
    <x v="1"/>
    <n v="58"/>
    <x v="3"/>
    <x v="1"/>
    <x v="1"/>
    <x v="3"/>
    <x v="34"/>
    <s v="2018-07-09"/>
    <x v="1"/>
    <x v="2"/>
    <n v="74789"/>
    <s v="C"/>
    <n v="8101"/>
    <s v="Health + Dental"/>
    <x v="15"/>
    <n v="5"/>
    <s v="Excel Workshop"/>
    <x v="2"/>
    <s v="None"/>
  </r>
  <r>
    <n v="8445"/>
    <s v="Samantha Foster"/>
    <x v="0"/>
    <n v="24"/>
    <x v="0"/>
    <x v="4"/>
    <x v="0"/>
    <x v="3"/>
    <x v="35"/>
    <s v="2016-12-21"/>
    <x v="0"/>
    <x v="2"/>
    <n v="30137"/>
    <s v="B"/>
    <n v="4031"/>
    <s v="None"/>
    <x v="16"/>
    <n v="3"/>
    <s v="None"/>
    <x v="1"/>
    <s v="Certified Professional"/>
  </r>
  <r>
    <n v="1550"/>
    <s v="Timothy Aguilar"/>
    <x v="1"/>
    <n v="21"/>
    <x v="0"/>
    <x v="1"/>
    <x v="0"/>
    <x v="0"/>
    <x v="36"/>
    <s v="2019-06-27"/>
    <x v="0"/>
    <x v="2"/>
    <n v="95510"/>
    <s v="C"/>
    <n v="6811"/>
    <s v="Health"/>
    <x v="12"/>
    <n v="4"/>
    <s v="Excel Workshop"/>
    <x v="4"/>
    <s v="Certified Professional"/>
  </r>
  <r>
    <n v="9968"/>
    <s v="Charles Andrews"/>
    <x v="1"/>
    <n v="58"/>
    <x v="3"/>
    <x v="1"/>
    <x v="3"/>
    <x v="0"/>
    <x v="37"/>
    <s v="2021-08-27"/>
    <x v="1"/>
    <x v="0"/>
    <n v="80325"/>
    <s v="B"/>
    <n v="6230"/>
    <s v="Health"/>
    <x v="16"/>
    <n v="4"/>
    <s v="None"/>
    <x v="2"/>
    <s v="Advanced Training"/>
  </r>
  <r>
    <n v="8029"/>
    <s v="Veronica Nelson"/>
    <x v="0"/>
    <n v="57"/>
    <x v="3"/>
    <x v="3"/>
    <x v="4"/>
    <x v="4"/>
    <x v="38"/>
    <s v="2017-05-28"/>
    <x v="2"/>
    <x v="1"/>
    <n v="34109"/>
    <s v="B"/>
    <n v="9232"/>
    <s v="Health"/>
    <x v="10"/>
    <n v="3"/>
    <s v="Leadership Training"/>
    <x v="0"/>
    <s v="Certified Professional"/>
  </r>
  <r>
    <n v="8847"/>
    <s v="Chris Sanchez"/>
    <x v="1"/>
    <n v="41"/>
    <x v="2"/>
    <x v="3"/>
    <x v="3"/>
    <x v="0"/>
    <x v="39"/>
    <s v="2022-01-30"/>
    <x v="2"/>
    <x v="2"/>
    <n v="73330"/>
    <s v="C"/>
    <n v="2276"/>
    <s v="Health + Dental"/>
    <x v="16"/>
    <n v="1"/>
    <s v="None"/>
    <x v="1"/>
    <s v="Advanced Training"/>
  </r>
  <r>
    <n v="1955"/>
    <s v="Cassie Galvan"/>
    <x v="0"/>
    <n v="58"/>
    <x v="3"/>
    <x v="2"/>
    <x v="2"/>
    <x v="1"/>
    <x v="40"/>
    <s v="2017-04-20"/>
    <x v="1"/>
    <x v="2"/>
    <n v="46567"/>
    <s v="A"/>
    <n v="2825"/>
    <s v="Health"/>
    <x v="17"/>
    <n v="3"/>
    <s v="None"/>
    <x v="4"/>
    <s v="Advanced Training"/>
  </r>
  <r>
    <n v="4522"/>
    <s v="Jessica Jones"/>
    <x v="0"/>
    <n v="36"/>
    <x v="2"/>
    <x v="0"/>
    <x v="4"/>
    <x v="0"/>
    <x v="41"/>
    <s v="2019-07-22"/>
    <x v="1"/>
    <x v="1"/>
    <n v="39795"/>
    <s v="A"/>
    <n v="1670"/>
    <s v="None"/>
    <x v="3"/>
    <n v="2"/>
    <s v="Excel Workshop"/>
    <x v="3"/>
    <s v="None"/>
  </r>
  <r>
    <n v="3078"/>
    <s v="Emily Walker"/>
    <x v="0"/>
    <n v="21"/>
    <x v="0"/>
    <x v="0"/>
    <x v="0"/>
    <x v="4"/>
    <x v="42"/>
    <s v="2018-11-29"/>
    <x v="1"/>
    <x v="2"/>
    <n v="59506"/>
    <s v="A"/>
    <n v="4428"/>
    <s v="Health + Dental"/>
    <x v="3"/>
    <n v="1"/>
    <s v="None"/>
    <x v="3"/>
    <s v="Certified Professional"/>
  </r>
  <r>
    <n v="6357"/>
    <s v="Vickie Lewis"/>
    <x v="0"/>
    <n v="46"/>
    <x v="4"/>
    <x v="2"/>
    <x v="1"/>
    <x v="4"/>
    <x v="43"/>
    <s v="2022-11-14"/>
    <x v="1"/>
    <x v="2"/>
    <n v="49058"/>
    <s v="B"/>
    <n v="4396"/>
    <s v="None"/>
    <x v="16"/>
    <n v="1"/>
    <s v="None"/>
    <x v="3"/>
    <s v="None"/>
  </r>
  <r>
    <n v="7951"/>
    <s v="Alexis Clark"/>
    <x v="0"/>
    <n v="36"/>
    <x v="2"/>
    <x v="3"/>
    <x v="2"/>
    <x v="4"/>
    <x v="44"/>
    <s v="2016-02-23"/>
    <x v="1"/>
    <x v="0"/>
    <n v="98612"/>
    <s v="A"/>
    <n v="1168"/>
    <s v="None"/>
    <x v="14"/>
    <n v="2"/>
    <s v="Excel Workshop"/>
    <x v="0"/>
    <s v="Certified Professional"/>
  </r>
  <r>
    <n v="9228"/>
    <s v="Robert Davis"/>
    <x v="1"/>
    <n v="41"/>
    <x v="2"/>
    <x v="4"/>
    <x v="3"/>
    <x v="1"/>
    <x v="45"/>
    <s v="2018-05-18"/>
    <x v="2"/>
    <x v="1"/>
    <n v="38201"/>
    <s v="A"/>
    <n v="7111"/>
    <s v="Health"/>
    <x v="2"/>
    <n v="4"/>
    <s v="Leadership Training"/>
    <x v="3"/>
    <s v="None"/>
  </r>
  <r>
    <n v="8988"/>
    <s v="Daniel Brown MD"/>
    <x v="1"/>
    <n v="25"/>
    <x v="0"/>
    <x v="0"/>
    <x v="2"/>
    <x v="2"/>
    <x v="46"/>
    <s v="2024-03-09"/>
    <x v="2"/>
    <x v="1"/>
    <n v="92919"/>
    <s v="D"/>
    <n v="9497"/>
    <s v="Health"/>
    <x v="5"/>
    <n v="2"/>
    <s v="None"/>
    <x v="3"/>
    <s v="Advanced Training"/>
  </r>
  <r>
    <n v="1952"/>
    <s v="Anna Payne"/>
    <x v="0"/>
    <n v="29"/>
    <x v="1"/>
    <x v="4"/>
    <x v="0"/>
    <x v="1"/>
    <x v="47"/>
    <s v="2024-03-27"/>
    <x v="0"/>
    <x v="2"/>
    <n v="45188"/>
    <s v="A"/>
    <n v="9591"/>
    <s v="Health + Dental"/>
    <x v="12"/>
    <n v="3"/>
    <s v="Leadership Training"/>
    <x v="3"/>
    <s v="None"/>
  </r>
  <r>
    <n v="5760"/>
    <s v="Rhonda Pena"/>
    <x v="0"/>
    <n v="59"/>
    <x v="3"/>
    <x v="2"/>
    <x v="1"/>
    <x v="0"/>
    <x v="48"/>
    <s v="2019-12-23"/>
    <x v="0"/>
    <x v="1"/>
    <n v="34927"/>
    <s v="D"/>
    <n v="6996"/>
    <s v="Health + Dental"/>
    <x v="4"/>
    <n v="1"/>
    <s v="Excel Workshop"/>
    <x v="0"/>
    <s v="Certified Professional"/>
  </r>
  <r>
    <n v="5742"/>
    <s v="Nicole Gonzalez"/>
    <x v="0"/>
    <n v="27"/>
    <x v="1"/>
    <x v="0"/>
    <x v="2"/>
    <x v="3"/>
    <x v="49"/>
    <s v="2016-08-25"/>
    <x v="0"/>
    <x v="1"/>
    <n v="33183"/>
    <s v="A"/>
    <n v="1659"/>
    <s v="None"/>
    <x v="11"/>
    <n v="1"/>
    <s v="Leadership Training"/>
    <x v="2"/>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C20485-B7A8-4FD1-8689-8BBB5B4BFA13}" name="performance rating"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N21:O27" firstHeaderRow="1" firstDataRow="1" firstDataCol="1"/>
  <pivotFields count="21">
    <pivotField showAll="0"/>
    <pivotField showAll="0"/>
    <pivotField showAll="0">
      <items count="3">
        <item x="0"/>
        <item x="1"/>
        <item t="default"/>
      </items>
    </pivotField>
    <pivotField showAll="0"/>
    <pivotField showAll="0"/>
    <pivotField showAll="0">
      <items count="6">
        <item x="1"/>
        <item x="0"/>
        <item x="4"/>
        <item x="3"/>
        <item x="2"/>
        <item t="default"/>
      </items>
    </pivotField>
    <pivotField showAll="0">
      <items count="6">
        <item x="0"/>
        <item x="4"/>
        <item x="1"/>
        <item x="3"/>
        <item x="2"/>
        <item t="default"/>
      </items>
    </pivotField>
    <pivotField axis="axisRow" showAll="0">
      <items count="6">
        <item x="0"/>
        <item x="1"/>
        <item x="4"/>
        <item x="2"/>
        <item x="3"/>
        <item t="default"/>
      </items>
    </pivotField>
    <pivotField showAll="0"/>
    <pivotField showAll="0"/>
    <pivotField showAll="0"/>
    <pivotField showAll="0"/>
    <pivotField showAll="0"/>
    <pivotField showAll="0"/>
    <pivotField showAll="0"/>
    <pivotField showAll="0"/>
    <pivotField showAll="0">
      <items count="19">
        <item x="3"/>
        <item x="0"/>
        <item x="9"/>
        <item x="6"/>
        <item x="16"/>
        <item x="5"/>
        <item x="2"/>
        <item x="14"/>
        <item x="7"/>
        <item x="11"/>
        <item x="10"/>
        <item x="15"/>
        <item x="17"/>
        <item x="4"/>
        <item x="13"/>
        <item x="12"/>
        <item x="1"/>
        <item x="8"/>
        <item t="default"/>
      </items>
    </pivotField>
    <pivotField dataField="1" showAll="0"/>
    <pivotField showAll="0"/>
    <pivotField showAll="0"/>
    <pivotField showAll="0"/>
  </pivotFields>
  <rowFields count="1">
    <field x="7"/>
  </rowFields>
  <rowItems count="6">
    <i>
      <x/>
    </i>
    <i>
      <x v="1"/>
    </i>
    <i>
      <x v="2"/>
    </i>
    <i>
      <x v="3"/>
    </i>
    <i>
      <x v="4"/>
    </i>
    <i t="grand">
      <x/>
    </i>
  </rowItems>
  <colItems count="1">
    <i/>
  </colItems>
  <dataFields count="1">
    <dataField name="Average of Performance Rating" fld="17" subtotal="average" baseField="7" baseItem="1" numFmtId="171"/>
  </dataFields>
  <formats count="1">
    <format dxfId="1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529CC3-C163-427A-85B3-2641F65F03A1}" name="Status Wise Em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7" firstHeaderRow="1" firstDataRow="1" firstDataCol="1"/>
  <pivotFields count="21">
    <pivotField showAll="0"/>
    <pivotField dataField="1" showAll="0"/>
    <pivotField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5A3DE2-B8DE-49F2-AC06-7C0FAC2BCACD}"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3:R9" firstHeaderRow="1" firstDataRow="1" firstDataCol="1"/>
  <pivotFields count="21">
    <pivotField showAll="0"/>
    <pivotField dataField="1" showAll="0"/>
    <pivotField showAll="0">
      <items count="3">
        <item x="0"/>
        <item x="1"/>
        <item t="default"/>
      </items>
    </pivotField>
    <pivotField showAll="0"/>
    <pivotField showAll="0"/>
    <pivotField showAll="0"/>
    <pivotField showAll="0">
      <items count="6">
        <item x="0"/>
        <item x="4"/>
        <item x="1"/>
        <item x="3"/>
        <item x="2"/>
        <item t="default"/>
      </items>
    </pivotField>
    <pivotField showAll="0">
      <items count="6">
        <item x="0"/>
        <item x="1"/>
        <item x="4"/>
        <item x="2"/>
        <item x="3"/>
        <item t="default"/>
      </items>
    </pivotField>
    <pivotField showAll="0"/>
    <pivotField showAll="0"/>
    <pivotField showAll="0">
      <items count="4">
        <item x="1"/>
        <item x="0"/>
        <item x="2"/>
        <item t="default"/>
      </items>
    </pivotField>
    <pivotField showAll="0">
      <items count="4">
        <item x="1"/>
        <item x="0"/>
        <item x="2"/>
        <item t="default"/>
      </items>
    </pivotField>
    <pivotField showAll="0"/>
    <pivotField showAll="0"/>
    <pivotField showAll="0"/>
    <pivotField showAll="0"/>
    <pivotField showAll="0"/>
    <pivotField showAll="0"/>
    <pivotField showAll="0"/>
    <pivotField axis="axisRow" showAll="0">
      <items count="6">
        <item x="3"/>
        <item x="0"/>
        <item x="4"/>
        <item x="1"/>
        <item x="2"/>
        <item t="default"/>
      </items>
    </pivotField>
    <pivotField showAll="0"/>
  </pivotFields>
  <rowFields count="1">
    <field x="19"/>
  </rowFields>
  <rowItems count="6">
    <i>
      <x/>
    </i>
    <i>
      <x v="1"/>
    </i>
    <i>
      <x v="2"/>
    </i>
    <i>
      <x v="3"/>
    </i>
    <i>
      <x v="4"/>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5E7F23-EDE1-4287-A164-B9DAC1B75E80}" name="work location wise em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7" firstHeaderRow="1" firstDataRow="1" firstDataCol="1"/>
  <pivotFields count="21">
    <pivotField showAll="0"/>
    <pivotField showAll="0"/>
    <pivotField dataField="1" showAll="0">
      <items count="3">
        <item x="0"/>
        <item x="1"/>
        <item t="default"/>
      </items>
    </pivotField>
    <pivotField showAll="0"/>
    <pivotField showAll="0"/>
    <pivotField showAll="0"/>
    <pivotField showAll="0">
      <items count="6">
        <item x="0"/>
        <item x="4"/>
        <item x="1"/>
        <item x="3"/>
        <item x="2"/>
        <item t="default"/>
      </items>
    </pivotField>
    <pivotField showAll="0">
      <items count="6">
        <item x="0"/>
        <item x="1"/>
        <item x="4"/>
        <item x="2"/>
        <item x="3"/>
        <item t="default"/>
      </items>
    </pivotField>
    <pivotField showAll="0"/>
    <pivotField showAll="0"/>
    <pivotField showAll="0">
      <items count="4">
        <item x="1"/>
        <item x="0"/>
        <item x="2"/>
        <item t="default"/>
      </items>
    </pivotField>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827238-B0DE-4FE5-B4FA-F8C6D8A78516}" name="region wise em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21:L27" firstHeaderRow="1" firstDataRow="1" firstDataCol="1"/>
  <pivotFields count="21">
    <pivotField showAll="0"/>
    <pivotField dataField="1" showAll="0"/>
    <pivotField showAll="0">
      <items count="3">
        <item x="0"/>
        <item x="1"/>
        <item t="default"/>
      </items>
    </pivotField>
    <pivotField showAll="0"/>
    <pivotField showAll="0"/>
    <pivotField axis="axisRow" showAll="0">
      <items count="6">
        <item x="1"/>
        <item x="0"/>
        <item x="4"/>
        <item x="3"/>
        <item x="2"/>
        <item t="default"/>
      </items>
    </pivotField>
    <pivotField showAll="0">
      <items count="6">
        <item x="0"/>
        <item x="4"/>
        <item x="1"/>
        <item x="3"/>
        <item x="2"/>
        <item t="default"/>
      </items>
    </pivotField>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items count="19">
        <item x="3"/>
        <item x="0"/>
        <item x="9"/>
        <item x="6"/>
        <item x="16"/>
        <item x="5"/>
        <item x="2"/>
        <item x="14"/>
        <item x="7"/>
        <item x="11"/>
        <item x="10"/>
        <item x="15"/>
        <item x="17"/>
        <item x="4"/>
        <item x="13"/>
        <item x="12"/>
        <item x="1"/>
        <item x="8"/>
        <item t="default"/>
      </items>
    </pivotField>
    <pivotField showAll="0"/>
    <pivotField showAll="0"/>
    <pivotField showAll="0"/>
    <pivotField showAll="0"/>
  </pivotFields>
  <rowFields count="1">
    <field x="5"/>
  </rowFields>
  <rowItems count="6">
    <i>
      <x/>
    </i>
    <i>
      <x v="1"/>
    </i>
    <i>
      <x v="2"/>
    </i>
    <i>
      <x v="3"/>
    </i>
    <i>
      <x v="4"/>
    </i>
    <i t="grand">
      <x/>
    </i>
  </rowItems>
  <colItems count="1">
    <i/>
  </colItems>
  <dataFields count="1">
    <dataField name="Count of Full Name" fld="1" subtotal="count" baseField="0" baseItem="0"/>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5" count="1" selected="0">
            <x v="3"/>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B2EF1D-B355-4925-94E2-DC87B07DFDAF}" name="job title wise leave taken"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21:I27" firstHeaderRow="1"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0"/>
        <item x="4"/>
        <item x="1"/>
        <item x="3"/>
        <item x="2"/>
        <item t="default"/>
      </items>
    </pivotField>
    <pivotField showAll="0">
      <items count="6">
        <item x="0"/>
        <item x="1"/>
        <item x="4"/>
        <item x="2"/>
        <item x="3"/>
        <item t="default"/>
      </items>
    </pivotField>
    <pivotField showAll="0"/>
    <pivotField showAll="0"/>
    <pivotField showAll="0"/>
    <pivotField showAll="0"/>
    <pivotField showAll="0"/>
    <pivotField showAll="0"/>
    <pivotField showAll="0"/>
    <pivotField showAll="0"/>
    <pivotField dataField="1" showAll="0">
      <items count="19">
        <item x="3"/>
        <item x="0"/>
        <item x="9"/>
        <item x="6"/>
        <item x="16"/>
        <item x="5"/>
        <item x="2"/>
        <item x="14"/>
        <item x="7"/>
        <item x="11"/>
        <item x="10"/>
        <item x="15"/>
        <item x="17"/>
        <item x="4"/>
        <item x="13"/>
        <item x="12"/>
        <item x="1"/>
        <item x="8"/>
        <item t="default"/>
      </items>
    </pivotField>
    <pivotField showAll="0"/>
    <pivotField showAll="0"/>
    <pivotField showAll="0"/>
    <pivotField showAll="0"/>
  </pivotFields>
  <rowFields count="1">
    <field x="6"/>
  </rowFields>
  <rowItems count="6">
    <i>
      <x/>
    </i>
    <i>
      <x v="1"/>
    </i>
    <i>
      <x v="2"/>
    </i>
    <i>
      <x v="3"/>
    </i>
    <i>
      <x v="4"/>
    </i>
    <i t="grand">
      <x/>
    </i>
  </rowItems>
  <colItems count="1">
    <i/>
  </colItems>
  <dataFields count="1">
    <dataField name="Sum of Leave Taken" fld="16" baseField="0" baseItem="0"/>
  </dataField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4"/>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AF31FF-7B52-481C-A13A-8B22A13FB3AF}" name="Age Range wise Emp" cacheId="2"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5">
  <location ref="H3:K10" firstHeaderRow="1" firstDataRow="2" firstDataCol="1"/>
  <pivotFields count="21">
    <pivotField showAll="0"/>
    <pivotField showAll="0"/>
    <pivotField axis="axisCol" dataField="1" showAll="0">
      <items count="3">
        <item x="0"/>
        <item x="1"/>
        <item t="default"/>
      </items>
    </pivotField>
    <pivotField showAll="0"/>
    <pivotField axis="axisRow" showAll="0">
      <items count="6">
        <item x="0"/>
        <item x="1"/>
        <item x="2"/>
        <item x="4"/>
        <item x="3"/>
        <item t="default"/>
      </items>
    </pivotField>
    <pivotField showAll="0"/>
    <pivotField showAll="0">
      <items count="6">
        <item x="0"/>
        <item x="4"/>
        <item x="1"/>
        <item x="3"/>
        <item x="2"/>
        <item t="default"/>
      </items>
    </pivotField>
    <pivotField showAll="0">
      <items count="6">
        <item x="0"/>
        <item x="1"/>
        <item x="4"/>
        <item x="2"/>
        <item x="3"/>
        <item t="default"/>
      </items>
    </pivotField>
    <pivotField showAll="0">
      <items count="51">
        <item x="40"/>
        <item x="26"/>
        <item x="13"/>
        <item x="17"/>
        <item x="12"/>
        <item x="10"/>
        <item x="15"/>
        <item x="1"/>
        <item x="27"/>
        <item x="11"/>
        <item x="2"/>
        <item x="22"/>
        <item x="41"/>
        <item x="29"/>
        <item x="5"/>
        <item x="20"/>
        <item x="16"/>
        <item x="43"/>
        <item x="46"/>
        <item x="3"/>
        <item x="21"/>
        <item x="37"/>
        <item x="35"/>
        <item x="44"/>
        <item x="39"/>
        <item x="24"/>
        <item x="31"/>
        <item x="30"/>
        <item x="38"/>
        <item x="34"/>
        <item x="9"/>
        <item x="0"/>
        <item x="23"/>
        <item x="48"/>
        <item x="19"/>
        <item x="36"/>
        <item x="6"/>
        <item x="4"/>
        <item x="14"/>
        <item x="33"/>
        <item x="7"/>
        <item x="49"/>
        <item x="45"/>
        <item x="25"/>
        <item x="42"/>
        <item x="32"/>
        <item x="28"/>
        <item x="8"/>
        <item x="47"/>
        <item x="18"/>
        <item t="default"/>
      </items>
    </pivotField>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Gender" fld="2" subtotal="count" baseField="0" baseItem="0"/>
  </dataFields>
  <chartFormats count="2">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B1AE81-B33A-4563-9B59-2320F1291530}" name="gender wise em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C20" firstHeaderRow="1" firstDataRow="1" firstDataCol="1"/>
  <pivotFields count="21">
    <pivotField showAll="0"/>
    <pivotField showAll="0"/>
    <pivotField axis="axisRow" dataField="1" showAll="0">
      <items count="3">
        <item x="0"/>
        <item x="1"/>
        <item t="default"/>
      </items>
    </pivotField>
    <pivotField showAll="0"/>
    <pivotField showAll="0"/>
    <pivotField showAll="0"/>
    <pivotField showAll="0"/>
    <pivotField showAll="0">
      <items count="6">
        <item x="0"/>
        <item x="1"/>
        <item x="4"/>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9BB009C-E794-4F10-A1D8-451C6B9DBAD7}" name="job titel by salary"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F9" firstHeaderRow="1" firstDataRow="1" firstDataCol="1"/>
  <pivotFields count="21">
    <pivotField showAll="0"/>
    <pivotField showAll="0"/>
    <pivotField showAll="0">
      <items count="3">
        <item x="0"/>
        <item x="1"/>
        <item t="default"/>
      </items>
    </pivotField>
    <pivotField showAll="0"/>
    <pivotField showAll="0"/>
    <pivotField showAll="0"/>
    <pivotField axis="axisRow" showAll="0">
      <items count="6">
        <item x="0"/>
        <item x="4"/>
        <item x="1"/>
        <item x="3"/>
        <item x="2"/>
        <item t="default"/>
      </items>
    </pivotField>
    <pivotField showAll="0">
      <items count="6">
        <item x="0"/>
        <item x="1"/>
        <item x="4"/>
        <item x="2"/>
        <item x="3"/>
        <item t="default"/>
      </items>
    </pivotField>
    <pivotField showAll="0"/>
    <pivotField showAll="0"/>
    <pivotField showAll="0">
      <items count="4">
        <item x="1"/>
        <item x="0"/>
        <item x="2"/>
        <item t="default"/>
      </items>
    </pivotField>
    <pivotField showAll="0"/>
    <pivotField dataField="1"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alary" fld="12" baseField="0" baseItem="0"/>
  </dataFields>
  <formats count="1">
    <format dxfId="162">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C5A1369-7ACC-4CE0-BF7D-E4967859CE2A}" sourceName="Gender">
  <pivotTables>
    <pivotTable tabId="3" name="Age Range wise Emp"/>
    <pivotTable tabId="3" name="gender wise emp"/>
    <pivotTable tabId="3" name="job titel by salary"/>
    <pivotTable tabId="3" name="job title wise leave taken"/>
    <pivotTable tabId="3" name="performance rating"/>
    <pivotTable tabId="3" name="PivotTable16"/>
    <pivotTable tabId="3" name="region wise emp"/>
    <pivotTable tabId="3" name="Status Wise Emp"/>
    <pivotTable tabId="3" name="work location wise emp"/>
  </pivotTables>
  <data>
    <tabular pivotCacheId="5544534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626B0F9-5F7D-4FC0-8622-AC5F5EA98269}" sourceName="Department">
  <pivotTables>
    <pivotTable tabId="3" name="Age Range wise Emp"/>
    <pivotTable tabId="3" name="gender wise emp"/>
    <pivotTable tabId="3" name="job titel by salary"/>
    <pivotTable tabId="3" name="job title wise leave taken"/>
    <pivotTable tabId="3" name="performance rating"/>
    <pivotTable tabId="3" name="PivotTable16"/>
    <pivotTable tabId="3" name="region wise emp"/>
    <pivotTable tabId="3" name="Status Wise Emp"/>
    <pivotTable tabId="3" name="work location wise emp"/>
  </pivotTables>
  <data>
    <tabular pivotCacheId="554453419">
      <items count="5">
        <i x="0" s="1"/>
        <i x="1" s="1"/>
        <i x="4"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319324D-6B7D-421A-A391-6DFBAF9BA599}" cache="Slicer_Gender" caption="Gender" style="Slicer Style 1" rowHeight="257175"/>
  <slicer name="Department" xr10:uid="{63D58C4C-DBEE-4B49-BEFE-84008EEA3A13}" cache="Slicer_Department" caption="Department" columnCount="2"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185" dataDxfId="184">
  <autoFilter ref="A1:U51" xr:uid="{BD7F130C-4931-4EC9-8AE2-A64F6556D3A3}"/>
  <tableColumns count="21">
    <tableColumn id="1" xr3:uid="{6BDBB43D-1DF4-4FF3-9C56-0E3D699A83FC}" name="Employee ID" dataDxfId="183"/>
    <tableColumn id="2" xr3:uid="{363D91B7-21AD-4B4B-86DE-95D24769EAA5}" name="Full Name" dataDxfId="182"/>
    <tableColumn id="3" xr3:uid="{728245EC-9766-45F5-9851-7FEFEFBE2652}" name="Gender" dataDxfId="181"/>
    <tableColumn id="4" xr3:uid="{DD8A90D1-163F-4B0E-A039-9E7A16AFC106}" name="Age" dataDxfId="180"/>
    <tableColumn id="5" xr3:uid="{0672993B-A00D-49AE-84B7-674089468A17}" name="Age range" dataDxfId="179"/>
    <tableColumn id="6" xr3:uid="{B1ADEE80-60F1-4EE3-B3FB-8484EE6C17B3}" name="Region" dataDxfId="178"/>
    <tableColumn id="7" xr3:uid="{8E0A56EE-3456-4513-ADA0-27F6CAA8C17B}" name="Job Title" dataDxfId="177"/>
    <tableColumn id="8" xr3:uid="{0D9D5DB9-01CB-4300-B0CD-256901621ADC}" name="Department" dataDxfId="176"/>
    <tableColumn id="9" xr3:uid="{9EBDAC3F-6A39-4A78-B562-848691EE3AD1}" name="Manager/Supervisor" dataDxfId="175"/>
    <tableColumn id="10" xr3:uid="{AF849F24-150A-4123-B3F8-A46B4D4F7BC6}" name="Date of Hire" dataDxfId="174"/>
    <tableColumn id="11" xr3:uid="{8C57202E-334A-462A-9C44-E5E2468122E4}" name="Employment Status" dataDxfId="173"/>
    <tableColumn id="12" xr3:uid="{8A07812C-245C-4D55-A210-3AE7E0BB84EB}" name="Work Location" dataDxfId="172"/>
    <tableColumn id="13" xr3:uid="{6441036C-01DD-4130-8E4B-DBA441BCB744}" name="Salary" dataDxfId="171"/>
    <tableColumn id="14" xr3:uid="{ADCF531A-A98E-422C-939D-04D58C2423FB}" name="Pay Grade" dataDxfId="170"/>
    <tableColumn id="15" xr3:uid="{DE922695-AE31-4F31-8F89-61E6E7E646AB}" name="Bonus/Allowances" dataDxfId="169"/>
    <tableColumn id="16" xr3:uid="{62F2B816-9954-4A01-AEDC-4C13B3A2A52F}" name="Insurance Details" dataDxfId="168"/>
    <tableColumn id="17" xr3:uid="{6EFEC335-9B75-45D5-B403-A8A9E557BE24}" name="Leave Taken" dataDxfId="167"/>
    <tableColumn id="18" xr3:uid="{9DA1B78E-154E-42E4-A1BC-FE1CF363DCBA}" name="Performance Rating" dataDxfId="166"/>
    <tableColumn id="19" xr3:uid="{7E4B5E79-5639-4E3A-91A1-D1D8767BB705}" name="Training Programs Attended" dataDxfId="165"/>
    <tableColumn id="20" xr3:uid="{2E731344-8C6D-4001-9E36-F16B80500F61}" name="Skills" dataDxfId="164"/>
    <tableColumn id="21" xr3:uid="{9DCE550B-F788-4423-B330-CAB70C041DFC}" name="Certifications" dataDxfId="16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dimension ref="A1:U51"/>
  <sheetViews>
    <sheetView workbookViewId="0">
      <selection activeCell="J17" sqref="J17"/>
    </sheetView>
  </sheetViews>
  <sheetFormatPr defaultRowHeight="14.25"/>
  <cols>
    <col min="1" max="1" width="17.7109375" style="2" bestFit="1" customWidth="1"/>
    <col min="2" max="2" width="18.140625" style="2" bestFit="1" customWidth="1"/>
    <col min="3" max="3" width="12.85546875" style="2" bestFit="1" customWidth="1"/>
    <col min="4" max="4" width="9.5703125" style="2" bestFit="1" customWidth="1"/>
    <col min="5" max="5" width="15.85546875" style="2" bestFit="1" customWidth="1"/>
    <col min="6" max="6" width="12.28515625" style="2" bestFit="1" customWidth="1"/>
    <col min="7" max="7" width="14.140625" style="2" bestFit="1" customWidth="1"/>
    <col min="8" max="8" width="17.42578125" style="2" bestFit="1" customWidth="1"/>
    <col min="9" max="9" width="25.7109375" style="2" bestFit="1" customWidth="1"/>
    <col min="10" max="10" width="18" style="2" bestFit="1" customWidth="1"/>
    <col min="11" max="11" width="25" style="2" bestFit="1" customWidth="1"/>
    <col min="12" max="12" width="20.28515625" style="2" bestFit="1" customWidth="1"/>
    <col min="13" max="13" width="11.85546875" style="2" bestFit="1" customWidth="1"/>
    <col min="14" max="14" width="16.140625" style="2" bestFit="1" customWidth="1"/>
    <col min="15" max="15" width="24" style="2" bestFit="1" customWidth="1"/>
    <col min="16" max="16" width="22.7109375" style="2" bestFit="1" customWidth="1"/>
    <col min="17" max="17" width="18.140625" style="2" bestFit="1" customWidth="1"/>
    <col min="18" max="18" width="25.42578125" style="2" bestFit="1" customWidth="1"/>
    <col min="19" max="19" width="34" style="2" bestFit="1" customWidth="1"/>
    <col min="20" max="20" width="16" style="2" bestFit="1" customWidth="1"/>
    <col min="21" max="21" width="21.140625" style="2" bestFit="1" customWidth="1"/>
    <col min="22" max="16384" width="9.140625" style="2"/>
  </cols>
  <sheetData>
    <row r="1" spans="1:21" ht="43.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c r="A2" s="3">
        <v>4294</v>
      </c>
      <c r="B2" s="3" t="s">
        <v>21</v>
      </c>
      <c r="C2" s="3" t="s">
        <v>22</v>
      </c>
      <c r="D2" s="3">
        <v>25</v>
      </c>
      <c r="E2" s="3" t="s">
        <v>23</v>
      </c>
      <c r="F2" s="3" t="s">
        <v>24</v>
      </c>
      <c r="G2" s="3" t="s">
        <v>25</v>
      </c>
      <c r="H2" s="3" t="s">
        <v>26</v>
      </c>
      <c r="I2" s="3" t="s">
        <v>27</v>
      </c>
      <c r="J2" s="3" t="s">
        <v>28</v>
      </c>
      <c r="K2" s="3" t="s">
        <v>29</v>
      </c>
      <c r="L2" s="3" t="s">
        <v>30</v>
      </c>
      <c r="M2" s="3">
        <v>53700</v>
      </c>
      <c r="N2" s="3" t="s">
        <v>31</v>
      </c>
      <c r="O2" s="3">
        <v>1463</v>
      </c>
      <c r="P2" s="3" t="s">
        <v>32</v>
      </c>
      <c r="Q2" s="3">
        <v>1</v>
      </c>
      <c r="R2" s="3">
        <v>1</v>
      </c>
      <c r="S2" s="3" t="s">
        <v>33</v>
      </c>
      <c r="T2" s="3" t="s">
        <v>34</v>
      </c>
      <c r="U2" s="3" t="s">
        <v>35</v>
      </c>
    </row>
    <row r="3" spans="1:21">
      <c r="A3" s="3">
        <v>9116</v>
      </c>
      <c r="B3" s="3" t="s">
        <v>36</v>
      </c>
      <c r="C3" s="3" t="s">
        <v>37</v>
      </c>
      <c r="D3" s="3">
        <v>27</v>
      </c>
      <c r="E3" s="3" t="s">
        <v>38</v>
      </c>
      <c r="F3" s="3" t="s">
        <v>39</v>
      </c>
      <c r="G3" s="3" t="s">
        <v>40</v>
      </c>
      <c r="H3" s="3" t="s">
        <v>41</v>
      </c>
      <c r="I3" s="3" t="s">
        <v>42</v>
      </c>
      <c r="J3" s="3" t="s">
        <v>43</v>
      </c>
      <c r="K3" s="3" t="s">
        <v>29</v>
      </c>
      <c r="L3" s="3" t="s">
        <v>44</v>
      </c>
      <c r="M3" s="3">
        <v>91091</v>
      </c>
      <c r="N3" s="3" t="s">
        <v>45</v>
      </c>
      <c r="O3" s="3">
        <v>1024</v>
      </c>
      <c r="P3" s="3" t="s">
        <v>46</v>
      </c>
      <c r="Q3" s="3">
        <v>19</v>
      </c>
      <c r="R3" s="3">
        <v>4</v>
      </c>
      <c r="S3" s="3" t="s">
        <v>47</v>
      </c>
      <c r="T3" s="3" t="s">
        <v>34</v>
      </c>
      <c r="U3" s="3" t="s">
        <v>35</v>
      </c>
    </row>
    <row r="4" spans="1:21">
      <c r="A4" s="3">
        <v>5120</v>
      </c>
      <c r="B4" s="3" t="s">
        <v>48</v>
      </c>
      <c r="C4" s="3" t="s">
        <v>37</v>
      </c>
      <c r="D4" s="3">
        <v>34</v>
      </c>
      <c r="E4" s="3" t="s">
        <v>38</v>
      </c>
      <c r="F4" s="3" t="s">
        <v>49</v>
      </c>
      <c r="G4" s="3" t="s">
        <v>50</v>
      </c>
      <c r="H4" s="3" t="s">
        <v>51</v>
      </c>
      <c r="I4" s="3" t="s">
        <v>52</v>
      </c>
      <c r="J4" s="3" t="s">
        <v>53</v>
      </c>
      <c r="K4" s="3" t="s">
        <v>29</v>
      </c>
      <c r="L4" s="3" t="s">
        <v>54</v>
      </c>
      <c r="M4" s="3">
        <v>57538</v>
      </c>
      <c r="N4" s="3" t="s">
        <v>55</v>
      </c>
      <c r="O4" s="3">
        <v>1674</v>
      </c>
      <c r="P4" s="3" t="s">
        <v>46</v>
      </c>
      <c r="Q4" s="3">
        <v>8</v>
      </c>
      <c r="R4" s="3">
        <v>1</v>
      </c>
      <c r="S4" s="3" t="s">
        <v>46</v>
      </c>
      <c r="T4" s="3" t="s">
        <v>56</v>
      </c>
      <c r="U4" s="3" t="s">
        <v>57</v>
      </c>
    </row>
    <row r="5" spans="1:21">
      <c r="A5" s="3">
        <v>8071</v>
      </c>
      <c r="B5" s="3" t="s">
        <v>58</v>
      </c>
      <c r="C5" s="3" t="s">
        <v>22</v>
      </c>
      <c r="D5" s="3">
        <v>41</v>
      </c>
      <c r="E5" s="3" t="s">
        <v>59</v>
      </c>
      <c r="F5" s="3" t="s">
        <v>49</v>
      </c>
      <c r="G5" s="3" t="s">
        <v>25</v>
      </c>
      <c r="H5" s="3" t="s">
        <v>60</v>
      </c>
      <c r="I5" s="3" t="s">
        <v>61</v>
      </c>
      <c r="J5" s="3" t="s">
        <v>62</v>
      </c>
      <c r="K5" s="3" t="s">
        <v>63</v>
      </c>
      <c r="L5" s="3" t="s">
        <v>30</v>
      </c>
      <c r="M5" s="3">
        <v>62993</v>
      </c>
      <c r="N5" s="3" t="s">
        <v>64</v>
      </c>
      <c r="O5" s="3">
        <v>2695</v>
      </c>
      <c r="P5" s="3" t="s">
        <v>65</v>
      </c>
      <c r="Q5" s="3">
        <v>0</v>
      </c>
      <c r="R5" s="3">
        <v>2</v>
      </c>
      <c r="S5" s="3" t="s">
        <v>46</v>
      </c>
      <c r="T5" s="3" t="s">
        <v>66</v>
      </c>
      <c r="U5" s="3" t="s">
        <v>46</v>
      </c>
    </row>
    <row r="6" spans="1:21">
      <c r="A6" s="3">
        <v>9351</v>
      </c>
      <c r="B6" s="3" t="s">
        <v>67</v>
      </c>
      <c r="C6" s="3" t="s">
        <v>37</v>
      </c>
      <c r="D6" s="3">
        <v>56</v>
      </c>
      <c r="E6" s="3" t="s">
        <v>68</v>
      </c>
      <c r="F6" s="3" t="s">
        <v>24</v>
      </c>
      <c r="G6" s="3" t="s">
        <v>25</v>
      </c>
      <c r="H6" s="3" t="s">
        <v>51</v>
      </c>
      <c r="I6" s="3" t="s">
        <v>69</v>
      </c>
      <c r="J6" s="3" t="s">
        <v>70</v>
      </c>
      <c r="K6" s="3" t="s">
        <v>63</v>
      </c>
      <c r="L6" s="3" t="s">
        <v>44</v>
      </c>
      <c r="M6" s="3">
        <v>45773</v>
      </c>
      <c r="N6" s="3" t="s">
        <v>64</v>
      </c>
      <c r="O6" s="3">
        <v>8776</v>
      </c>
      <c r="P6" s="3" t="s">
        <v>32</v>
      </c>
      <c r="Q6" s="3">
        <v>16</v>
      </c>
      <c r="R6" s="3">
        <v>4</v>
      </c>
      <c r="S6" s="3" t="s">
        <v>33</v>
      </c>
      <c r="T6" s="3" t="s">
        <v>66</v>
      </c>
      <c r="U6" s="3" t="s">
        <v>46</v>
      </c>
    </row>
    <row r="7" spans="1:21">
      <c r="A7" s="3">
        <v>2873</v>
      </c>
      <c r="B7" s="3" t="s">
        <v>71</v>
      </c>
      <c r="C7" s="3" t="s">
        <v>22</v>
      </c>
      <c r="D7" s="3">
        <v>28</v>
      </c>
      <c r="E7" s="3" t="s">
        <v>38</v>
      </c>
      <c r="F7" s="3" t="s">
        <v>49</v>
      </c>
      <c r="G7" s="3" t="s">
        <v>72</v>
      </c>
      <c r="H7" s="3" t="s">
        <v>51</v>
      </c>
      <c r="I7" s="3" t="s">
        <v>73</v>
      </c>
      <c r="J7" s="3" t="s">
        <v>74</v>
      </c>
      <c r="K7" s="3" t="s">
        <v>29</v>
      </c>
      <c r="L7" s="3" t="s">
        <v>44</v>
      </c>
      <c r="M7" s="3">
        <v>96249</v>
      </c>
      <c r="N7" s="3" t="s">
        <v>31</v>
      </c>
      <c r="O7" s="3">
        <v>4826</v>
      </c>
      <c r="P7" s="3" t="s">
        <v>65</v>
      </c>
      <c r="Q7" s="3">
        <v>7</v>
      </c>
      <c r="R7" s="3">
        <v>3</v>
      </c>
      <c r="S7" s="3" t="s">
        <v>33</v>
      </c>
      <c r="T7" s="3" t="s">
        <v>75</v>
      </c>
      <c r="U7" s="3" t="s">
        <v>35</v>
      </c>
    </row>
    <row r="8" spans="1:21">
      <c r="A8" s="3">
        <v>3540</v>
      </c>
      <c r="B8" s="3" t="s">
        <v>76</v>
      </c>
      <c r="C8" s="3" t="s">
        <v>22</v>
      </c>
      <c r="D8" s="3">
        <v>20</v>
      </c>
      <c r="E8" s="3" t="s">
        <v>23</v>
      </c>
      <c r="F8" s="3" t="s">
        <v>39</v>
      </c>
      <c r="G8" s="3" t="s">
        <v>50</v>
      </c>
      <c r="H8" s="3" t="s">
        <v>51</v>
      </c>
      <c r="I8" s="3" t="s">
        <v>77</v>
      </c>
      <c r="J8" s="3" t="s">
        <v>78</v>
      </c>
      <c r="K8" s="3" t="s">
        <v>29</v>
      </c>
      <c r="L8" s="3" t="s">
        <v>54</v>
      </c>
      <c r="M8" s="3">
        <v>61596</v>
      </c>
      <c r="N8" s="3" t="s">
        <v>31</v>
      </c>
      <c r="O8" s="3">
        <v>8818</v>
      </c>
      <c r="P8" s="3" t="s">
        <v>65</v>
      </c>
      <c r="Q8" s="3">
        <v>4</v>
      </c>
      <c r="R8" s="3">
        <v>2</v>
      </c>
      <c r="S8" s="3" t="s">
        <v>33</v>
      </c>
      <c r="T8" s="3" t="s">
        <v>56</v>
      </c>
      <c r="U8" s="3" t="s">
        <v>46</v>
      </c>
    </row>
    <row r="9" spans="1:21">
      <c r="A9" s="3">
        <v>3653</v>
      </c>
      <c r="B9" s="3" t="s">
        <v>79</v>
      </c>
      <c r="C9" s="3" t="s">
        <v>22</v>
      </c>
      <c r="D9" s="3">
        <v>58</v>
      </c>
      <c r="E9" s="3" t="s">
        <v>68</v>
      </c>
      <c r="F9" s="3" t="s">
        <v>80</v>
      </c>
      <c r="G9" s="3" t="s">
        <v>40</v>
      </c>
      <c r="H9" s="3" t="s">
        <v>81</v>
      </c>
      <c r="I9" s="3" t="s">
        <v>82</v>
      </c>
      <c r="J9" s="3" t="s">
        <v>83</v>
      </c>
      <c r="K9" s="3" t="s">
        <v>29</v>
      </c>
      <c r="L9" s="3" t="s">
        <v>54</v>
      </c>
      <c r="M9" s="3">
        <v>97869</v>
      </c>
      <c r="N9" s="3" t="s">
        <v>64</v>
      </c>
      <c r="O9" s="3">
        <v>1966</v>
      </c>
      <c r="P9" s="3" t="s">
        <v>32</v>
      </c>
      <c r="Q9" s="3">
        <v>10</v>
      </c>
      <c r="R9" s="3">
        <v>1</v>
      </c>
      <c r="S9" s="3" t="s">
        <v>33</v>
      </c>
      <c r="T9" s="3" t="s">
        <v>34</v>
      </c>
      <c r="U9" s="3" t="s">
        <v>35</v>
      </c>
    </row>
    <row r="10" spans="1:21">
      <c r="A10" s="3">
        <v>5587</v>
      </c>
      <c r="B10" s="3" t="s">
        <v>84</v>
      </c>
      <c r="C10" s="3" t="s">
        <v>22</v>
      </c>
      <c r="D10" s="3">
        <v>44</v>
      </c>
      <c r="E10" s="3" t="s">
        <v>59</v>
      </c>
      <c r="F10" s="3" t="s">
        <v>80</v>
      </c>
      <c r="G10" s="3" t="s">
        <v>50</v>
      </c>
      <c r="H10" s="3" t="s">
        <v>51</v>
      </c>
      <c r="I10" s="3" t="s">
        <v>85</v>
      </c>
      <c r="J10" s="3" t="s">
        <v>86</v>
      </c>
      <c r="K10" s="3" t="s">
        <v>29</v>
      </c>
      <c r="L10" s="3" t="s">
        <v>30</v>
      </c>
      <c r="M10" s="3">
        <v>81235</v>
      </c>
      <c r="N10" s="3" t="s">
        <v>64</v>
      </c>
      <c r="O10" s="3">
        <v>6553</v>
      </c>
      <c r="P10" s="3" t="s">
        <v>46</v>
      </c>
      <c r="Q10" s="3">
        <v>16</v>
      </c>
      <c r="R10" s="3">
        <v>2</v>
      </c>
      <c r="S10" s="3" t="s">
        <v>46</v>
      </c>
      <c r="T10" s="3" t="s">
        <v>56</v>
      </c>
      <c r="U10" s="3" t="s">
        <v>35</v>
      </c>
    </row>
    <row r="11" spans="1:21">
      <c r="A11" s="3">
        <v>9554</v>
      </c>
      <c r="B11" s="3" t="s">
        <v>87</v>
      </c>
      <c r="C11" s="3" t="s">
        <v>22</v>
      </c>
      <c r="D11" s="3">
        <v>29</v>
      </c>
      <c r="E11" s="3" t="s">
        <v>38</v>
      </c>
      <c r="F11" s="3" t="s">
        <v>39</v>
      </c>
      <c r="G11" s="3" t="s">
        <v>50</v>
      </c>
      <c r="H11" s="3" t="s">
        <v>60</v>
      </c>
      <c r="I11" s="3" t="s">
        <v>88</v>
      </c>
      <c r="J11" s="3" t="s">
        <v>89</v>
      </c>
      <c r="K11" s="3" t="s">
        <v>29</v>
      </c>
      <c r="L11" s="3" t="s">
        <v>44</v>
      </c>
      <c r="M11" s="3">
        <v>87852</v>
      </c>
      <c r="N11" s="3" t="s">
        <v>64</v>
      </c>
      <c r="O11" s="3">
        <v>4980</v>
      </c>
      <c r="P11" s="3" t="s">
        <v>65</v>
      </c>
      <c r="Q11" s="3">
        <v>19</v>
      </c>
      <c r="R11" s="3">
        <v>3</v>
      </c>
      <c r="S11" s="3" t="s">
        <v>46</v>
      </c>
      <c r="T11" s="3" t="s">
        <v>66</v>
      </c>
      <c r="U11" s="3" t="s">
        <v>35</v>
      </c>
    </row>
    <row r="12" spans="1:21">
      <c r="A12" s="3">
        <v>6213</v>
      </c>
      <c r="B12" s="3" t="s">
        <v>90</v>
      </c>
      <c r="C12" s="3" t="s">
        <v>37</v>
      </c>
      <c r="D12" s="3">
        <v>23</v>
      </c>
      <c r="E12" s="3" t="s">
        <v>23</v>
      </c>
      <c r="F12" s="3" t="s">
        <v>80</v>
      </c>
      <c r="G12" s="3" t="s">
        <v>25</v>
      </c>
      <c r="H12" s="3" t="s">
        <v>51</v>
      </c>
      <c r="I12" s="3" t="s">
        <v>91</v>
      </c>
      <c r="J12" s="3" t="s">
        <v>92</v>
      </c>
      <c r="K12" s="3" t="s">
        <v>63</v>
      </c>
      <c r="L12" s="3" t="s">
        <v>44</v>
      </c>
      <c r="M12" s="3">
        <v>59359</v>
      </c>
      <c r="N12" s="3" t="s">
        <v>64</v>
      </c>
      <c r="O12" s="3">
        <v>9449</v>
      </c>
      <c r="P12" s="3" t="s">
        <v>65</v>
      </c>
      <c r="Q12" s="3">
        <v>20</v>
      </c>
      <c r="R12" s="3">
        <v>3</v>
      </c>
      <c r="S12" s="3" t="s">
        <v>46</v>
      </c>
      <c r="T12" s="3" t="s">
        <v>56</v>
      </c>
      <c r="U12" s="3" t="s">
        <v>46</v>
      </c>
    </row>
    <row r="13" spans="1:21">
      <c r="A13" s="3">
        <v>9105</v>
      </c>
      <c r="B13" s="3" t="s">
        <v>93</v>
      </c>
      <c r="C13" s="3" t="s">
        <v>37</v>
      </c>
      <c r="D13" s="3">
        <v>30</v>
      </c>
      <c r="E13" s="3" t="s">
        <v>38</v>
      </c>
      <c r="F13" s="3" t="s">
        <v>24</v>
      </c>
      <c r="G13" s="3" t="s">
        <v>40</v>
      </c>
      <c r="H13" s="3" t="s">
        <v>26</v>
      </c>
      <c r="I13" s="3" t="s">
        <v>94</v>
      </c>
      <c r="J13" s="3" t="s">
        <v>95</v>
      </c>
      <c r="K13" s="3" t="s">
        <v>63</v>
      </c>
      <c r="L13" s="3" t="s">
        <v>54</v>
      </c>
      <c r="M13" s="3">
        <v>81225</v>
      </c>
      <c r="N13" s="3" t="s">
        <v>55</v>
      </c>
      <c r="O13" s="3">
        <v>6202</v>
      </c>
      <c r="P13" s="3" t="s">
        <v>65</v>
      </c>
      <c r="Q13" s="3">
        <v>2</v>
      </c>
      <c r="R13" s="3">
        <v>2</v>
      </c>
      <c r="S13" s="3" t="s">
        <v>47</v>
      </c>
      <c r="T13" s="3" t="s">
        <v>96</v>
      </c>
      <c r="U13" s="3" t="s">
        <v>35</v>
      </c>
    </row>
    <row r="14" spans="1:21">
      <c r="A14" s="3">
        <v>9508</v>
      </c>
      <c r="B14" s="3" t="s">
        <v>97</v>
      </c>
      <c r="C14" s="3" t="s">
        <v>22</v>
      </c>
      <c r="D14" s="3">
        <v>49</v>
      </c>
      <c r="E14" s="3" t="s">
        <v>98</v>
      </c>
      <c r="F14" s="3" t="s">
        <v>39</v>
      </c>
      <c r="G14" s="3" t="s">
        <v>25</v>
      </c>
      <c r="H14" s="3" t="s">
        <v>26</v>
      </c>
      <c r="I14" s="3" t="s">
        <v>99</v>
      </c>
      <c r="J14" s="3" t="s">
        <v>100</v>
      </c>
      <c r="K14" s="3" t="s">
        <v>63</v>
      </c>
      <c r="L14" s="3" t="s">
        <v>30</v>
      </c>
      <c r="M14" s="3">
        <v>32788</v>
      </c>
      <c r="N14" s="3" t="s">
        <v>55</v>
      </c>
      <c r="O14" s="3">
        <v>4396</v>
      </c>
      <c r="P14" s="3" t="s">
        <v>32</v>
      </c>
      <c r="Q14" s="3">
        <v>13</v>
      </c>
      <c r="R14" s="3">
        <v>5</v>
      </c>
      <c r="S14" s="3" t="s">
        <v>46</v>
      </c>
      <c r="T14" s="3" t="s">
        <v>75</v>
      </c>
      <c r="U14" s="3" t="s">
        <v>57</v>
      </c>
    </row>
    <row r="15" spans="1:21">
      <c r="A15" s="3">
        <v>2436</v>
      </c>
      <c r="B15" s="3" t="s">
        <v>101</v>
      </c>
      <c r="C15" s="3" t="s">
        <v>37</v>
      </c>
      <c r="D15" s="3">
        <v>60</v>
      </c>
      <c r="E15" s="3" t="s">
        <v>68</v>
      </c>
      <c r="F15" s="3" t="s">
        <v>102</v>
      </c>
      <c r="G15" s="3" t="s">
        <v>25</v>
      </c>
      <c r="H15" s="3" t="s">
        <v>60</v>
      </c>
      <c r="I15" s="3" t="s">
        <v>103</v>
      </c>
      <c r="J15" s="3" t="s">
        <v>104</v>
      </c>
      <c r="K15" s="3" t="s">
        <v>63</v>
      </c>
      <c r="L15" s="3" t="s">
        <v>54</v>
      </c>
      <c r="M15" s="3">
        <v>70452</v>
      </c>
      <c r="N15" s="3" t="s">
        <v>55</v>
      </c>
      <c r="O15" s="3">
        <v>9911</v>
      </c>
      <c r="P15" s="3" t="s">
        <v>46</v>
      </c>
      <c r="Q15" s="3">
        <v>2</v>
      </c>
      <c r="R15" s="3">
        <v>1</v>
      </c>
      <c r="S15" s="3" t="s">
        <v>46</v>
      </c>
      <c r="T15" s="3" t="s">
        <v>75</v>
      </c>
      <c r="U15" s="3" t="s">
        <v>35</v>
      </c>
    </row>
    <row r="16" spans="1:21">
      <c r="A16" s="3">
        <v>4441</v>
      </c>
      <c r="B16" s="3" t="s">
        <v>105</v>
      </c>
      <c r="C16" s="3" t="s">
        <v>37</v>
      </c>
      <c r="D16" s="3">
        <v>46</v>
      </c>
      <c r="E16" s="3" t="s">
        <v>98</v>
      </c>
      <c r="F16" s="3" t="s">
        <v>39</v>
      </c>
      <c r="G16" s="3" t="s">
        <v>72</v>
      </c>
      <c r="H16" s="3" t="s">
        <v>26</v>
      </c>
      <c r="I16" s="3" t="s">
        <v>106</v>
      </c>
      <c r="J16" s="3" t="s">
        <v>107</v>
      </c>
      <c r="K16" s="3" t="s">
        <v>29</v>
      </c>
      <c r="L16" s="3" t="s">
        <v>44</v>
      </c>
      <c r="M16" s="3">
        <v>33045</v>
      </c>
      <c r="N16" s="3" t="s">
        <v>45</v>
      </c>
      <c r="O16" s="3">
        <v>1456</v>
      </c>
      <c r="P16" s="3" t="s">
        <v>46</v>
      </c>
      <c r="Q16" s="3">
        <v>16</v>
      </c>
      <c r="R16" s="3">
        <v>3</v>
      </c>
      <c r="S16" s="3" t="s">
        <v>47</v>
      </c>
      <c r="T16" s="3" t="s">
        <v>75</v>
      </c>
      <c r="U16" s="3" t="s">
        <v>46</v>
      </c>
    </row>
    <row r="17" spans="1:21">
      <c r="A17" s="3">
        <v>5827</v>
      </c>
      <c r="B17" s="3" t="s">
        <v>108</v>
      </c>
      <c r="C17" s="3" t="s">
        <v>37</v>
      </c>
      <c r="D17" s="3">
        <v>57</v>
      </c>
      <c r="E17" s="3" t="s">
        <v>68</v>
      </c>
      <c r="F17" s="3" t="s">
        <v>49</v>
      </c>
      <c r="G17" s="3" t="s">
        <v>72</v>
      </c>
      <c r="H17" s="3" t="s">
        <v>41</v>
      </c>
      <c r="I17" s="3" t="s">
        <v>109</v>
      </c>
      <c r="J17" s="3" t="s">
        <v>110</v>
      </c>
      <c r="K17" s="3" t="s">
        <v>111</v>
      </c>
      <c r="L17" s="3" t="s">
        <v>54</v>
      </c>
      <c r="M17" s="3">
        <v>96429</v>
      </c>
      <c r="N17" s="3" t="s">
        <v>31</v>
      </c>
      <c r="O17" s="3">
        <v>4740</v>
      </c>
      <c r="P17" s="3" t="s">
        <v>46</v>
      </c>
      <c r="Q17" s="3">
        <v>8</v>
      </c>
      <c r="R17" s="3">
        <v>1</v>
      </c>
      <c r="S17" s="3" t="s">
        <v>47</v>
      </c>
      <c r="T17" s="3" t="s">
        <v>66</v>
      </c>
      <c r="U17" s="3" t="s">
        <v>46</v>
      </c>
    </row>
    <row r="18" spans="1:21">
      <c r="A18" s="3">
        <v>5184</v>
      </c>
      <c r="B18" s="3" t="s">
        <v>112</v>
      </c>
      <c r="C18" s="3" t="s">
        <v>22</v>
      </c>
      <c r="D18" s="3">
        <v>24</v>
      </c>
      <c r="E18" s="3" t="s">
        <v>23</v>
      </c>
      <c r="F18" s="3" t="s">
        <v>39</v>
      </c>
      <c r="G18" s="3" t="s">
        <v>50</v>
      </c>
      <c r="H18" s="3" t="s">
        <v>51</v>
      </c>
      <c r="I18" s="3" t="s">
        <v>113</v>
      </c>
      <c r="J18" s="3" t="s">
        <v>114</v>
      </c>
      <c r="K18" s="3" t="s">
        <v>111</v>
      </c>
      <c r="L18" s="3" t="s">
        <v>54</v>
      </c>
      <c r="M18" s="3">
        <v>33183</v>
      </c>
      <c r="N18" s="3" t="s">
        <v>64</v>
      </c>
      <c r="O18" s="3">
        <v>8114</v>
      </c>
      <c r="P18" s="3" t="s">
        <v>46</v>
      </c>
      <c r="Q18" s="3">
        <v>4</v>
      </c>
      <c r="R18" s="3">
        <v>2</v>
      </c>
      <c r="S18" s="3" t="s">
        <v>47</v>
      </c>
      <c r="T18" s="3" t="s">
        <v>96</v>
      </c>
      <c r="U18" s="3" t="s">
        <v>57</v>
      </c>
    </row>
    <row r="19" spans="1:21">
      <c r="A19" s="3">
        <v>5874</v>
      </c>
      <c r="B19" s="3" t="s">
        <v>58</v>
      </c>
      <c r="C19" s="3" t="s">
        <v>22</v>
      </c>
      <c r="D19" s="3">
        <v>35</v>
      </c>
      <c r="E19" s="3" t="s">
        <v>38</v>
      </c>
      <c r="F19" s="3" t="s">
        <v>102</v>
      </c>
      <c r="G19" s="3" t="s">
        <v>72</v>
      </c>
      <c r="H19" s="3" t="s">
        <v>26</v>
      </c>
      <c r="I19" s="3" t="s">
        <v>115</v>
      </c>
      <c r="J19" s="3" t="s">
        <v>116</v>
      </c>
      <c r="K19" s="3" t="s">
        <v>111</v>
      </c>
      <c r="L19" s="3" t="s">
        <v>30</v>
      </c>
      <c r="M19" s="3">
        <v>75065</v>
      </c>
      <c r="N19" s="3" t="s">
        <v>31</v>
      </c>
      <c r="O19" s="3">
        <v>7123</v>
      </c>
      <c r="P19" s="3" t="s">
        <v>46</v>
      </c>
      <c r="Q19" s="3">
        <v>20</v>
      </c>
      <c r="R19" s="3">
        <v>2</v>
      </c>
      <c r="S19" s="3" t="s">
        <v>46</v>
      </c>
      <c r="T19" s="3" t="s">
        <v>34</v>
      </c>
      <c r="U19" s="3" t="s">
        <v>57</v>
      </c>
    </row>
    <row r="20" spans="1:21">
      <c r="A20" s="3">
        <v>9834</v>
      </c>
      <c r="B20" s="3" t="s">
        <v>117</v>
      </c>
      <c r="C20" s="3" t="s">
        <v>37</v>
      </c>
      <c r="D20" s="3">
        <v>41</v>
      </c>
      <c r="E20" s="3" t="s">
        <v>59</v>
      </c>
      <c r="F20" s="3" t="s">
        <v>39</v>
      </c>
      <c r="G20" s="3" t="s">
        <v>40</v>
      </c>
      <c r="H20" s="3" t="s">
        <v>81</v>
      </c>
      <c r="I20" s="3" t="s">
        <v>118</v>
      </c>
      <c r="J20" s="3" t="s">
        <v>119</v>
      </c>
      <c r="K20" s="3" t="s">
        <v>29</v>
      </c>
      <c r="L20" s="3" t="s">
        <v>54</v>
      </c>
      <c r="M20" s="3">
        <v>32877</v>
      </c>
      <c r="N20" s="3" t="s">
        <v>31</v>
      </c>
      <c r="O20" s="3">
        <v>6432</v>
      </c>
      <c r="P20" s="3" t="s">
        <v>32</v>
      </c>
      <c r="Q20" s="3">
        <v>11</v>
      </c>
      <c r="R20" s="3">
        <v>1</v>
      </c>
      <c r="S20" s="3" t="s">
        <v>46</v>
      </c>
      <c r="T20" s="3" t="s">
        <v>34</v>
      </c>
      <c r="U20" s="3" t="s">
        <v>46</v>
      </c>
    </row>
    <row r="21" spans="1:21">
      <c r="A21" s="3">
        <v>5096</v>
      </c>
      <c r="B21" s="3" t="s">
        <v>120</v>
      </c>
      <c r="C21" s="3" t="s">
        <v>37</v>
      </c>
      <c r="D21" s="3">
        <v>36</v>
      </c>
      <c r="E21" s="3" t="s">
        <v>59</v>
      </c>
      <c r="F21" s="3" t="s">
        <v>39</v>
      </c>
      <c r="G21" s="3" t="s">
        <v>121</v>
      </c>
      <c r="H21" s="3" t="s">
        <v>60</v>
      </c>
      <c r="I21" s="3" t="s">
        <v>122</v>
      </c>
      <c r="J21" s="3" t="s">
        <v>123</v>
      </c>
      <c r="K21" s="3" t="s">
        <v>29</v>
      </c>
      <c r="L21" s="3" t="s">
        <v>44</v>
      </c>
      <c r="M21" s="3">
        <v>46811</v>
      </c>
      <c r="N21" s="3" t="s">
        <v>55</v>
      </c>
      <c r="O21" s="3">
        <v>1567</v>
      </c>
      <c r="P21" s="3" t="s">
        <v>46</v>
      </c>
      <c r="Q21" s="3">
        <v>7</v>
      </c>
      <c r="R21" s="3">
        <v>3</v>
      </c>
      <c r="S21" s="3" t="s">
        <v>47</v>
      </c>
      <c r="T21" s="3" t="s">
        <v>34</v>
      </c>
      <c r="U21" s="3" t="s">
        <v>57</v>
      </c>
    </row>
    <row r="22" spans="1:21">
      <c r="A22" s="3">
        <v>2263</v>
      </c>
      <c r="B22" s="3" t="s">
        <v>124</v>
      </c>
      <c r="C22" s="3" t="s">
        <v>37</v>
      </c>
      <c r="D22" s="3">
        <v>31</v>
      </c>
      <c r="E22" s="3" t="s">
        <v>38</v>
      </c>
      <c r="F22" s="3" t="s">
        <v>80</v>
      </c>
      <c r="G22" s="3" t="s">
        <v>50</v>
      </c>
      <c r="H22" s="3" t="s">
        <v>41</v>
      </c>
      <c r="I22" s="3" t="s">
        <v>125</v>
      </c>
      <c r="J22" s="3" t="s">
        <v>126</v>
      </c>
      <c r="K22" s="3" t="s">
        <v>63</v>
      </c>
      <c r="L22" s="3" t="s">
        <v>44</v>
      </c>
      <c r="M22" s="3">
        <v>87538</v>
      </c>
      <c r="N22" s="3" t="s">
        <v>31</v>
      </c>
      <c r="O22" s="3">
        <v>3588</v>
      </c>
      <c r="P22" s="3" t="s">
        <v>65</v>
      </c>
      <c r="Q22" s="3">
        <v>11</v>
      </c>
      <c r="R22" s="3">
        <v>5</v>
      </c>
      <c r="S22" s="3" t="s">
        <v>47</v>
      </c>
      <c r="T22" s="3" t="s">
        <v>66</v>
      </c>
      <c r="U22" s="3" t="s">
        <v>46</v>
      </c>
    </row>
    <row r="23" spans="1:21">
      <c r="A23" s="3">
        <v>6505</v>
      </c>
      <c r="B23" s="3" t="s">
        <v>127</v>
      </c>
      <c r="C23" s="3" t="s">
        <v>22</v>
      </c>
      <c r="D23" s="3">
        <v>28</v>
      </c>
      <c r="E23" s="3" t="s">
        <v>38</v>
      </c>
      <c r="F23" s="3" t="s">
        <v>24</v>
      </c>
      <c r="G23" s="3" t="s">
        <v>40</v>
      </c>
      <c r="H23" s="3" t="s">
        <v>81</v>
      </c>
      <c r="I23" s="3" t="s">
        <v>128</v>
      </c>
      <c r="J23" s="3" t="s">
        <v>129</v>
      </c>
      <c r="K23" s="3" t="s">
        <v>29</v>
      </c>
      <c r="L23" s="3" t="s">
        <v>44</v>
      </c>
      <c r="M23" s="3">
        <v>73002</v>
      </c>
      <c r="N23" s="3" t="s">
        <v>31</v>
      </c>
      <c r="O23" s="3">
        <v>6296</v>
      </c>
      <c r="P23" s="3" t="s">
        <v>32</v>
      </c>
      <c r="Q23" s="3">
        <v>2</v>
      </c>
      <c r="R23" s="3">
        <v>5</v>
      </c>
      <c r="S23" s="3" t="s">
        <v>47</v>
      </c>
      <c r="T23" s="3" t="s">
        <v>56</v>
      </c>
      <c r="U23" s="3" t="s">
        <v>35</v>
      </c>
    </row>
    <row r="24" spans="1:21">
      <c r="A24" s="3">
        <v>8626</v>
      </c>
      <c r="B24" s="3" t="s">
        <v>130</v>
      </c>
      <c r="C24" s="3" t="s">
        <v>37</v>
      </c>
      <c r="D24" s="3">
        <v>37</v>
      </c>
      <c r="E24" s="3" t="s">
        <v>59</v>
      </c>
      <c r="F24" s="3" t="s">
        <v>80</v>
      </c>
      <c r="G24" s="3" t="s">
        <v>40</v>
      </c>
      <c r="H24" s="3" t="s">
        <v>60</v>
      </c>
      <c r="I24" s="3" t="s">
        <v>131</v>
      </c>
      <c r="J24" s="3" t="s">
        <v>132</v>
      </c>
      <c r="K24" s="3" t="s">
        <v>111</v>
      </c>
      <c r="L24" s="3" t="s">
        <v>54</v>
      </c>
      <c r="M24" s="3">
        <v>41653</v>
      </c>
      <c r="N24" s="3" t="s">
        <v>55</v>
      </c>
      <c r="O24" s="3">
        <v>9236</v>
      </c>
      <c r="P24" s="3" t="s">
        <v>46</v>
      </c>
      <c r="Q24" s="3">
        <v>13</v>
      </c>
      <c r="R24" s="3">
        <v>1</v>
      </c>
      <c r="S24" s="3" t="s">
        <v>47</v>
      </c>
      <c r="T24" s="3" t="s">
        <v>34</v>
      </c>
      <c r="U24" s="3" t="s">
        <v>46</v>
      </c>
    </row>
    <row r="25" spans="1:21">
      <c r="A25" s="3">
        <v>5979</v>
      </c>
      <c r="B25" s="3" t="s">
        <v>133</v>
      </c>
      <c r="C25" s="3" t="s">
        <v>22</v>
      </c>
      <c r="D25" s="3">
        <v>31</v>
      </c>
      <c r="E25" s="3" t="s">
        <v>38</v>
      </c>
      <c r="F25" s="3" t="s">
        <v>24</v>
      </c>
      <c r="G25" s="3" t="s">
        <v>25</v>
      </c>
      <c r="H25" s="3" t="s">
        <v>51</v>
      </c>
      <c r="I25" s="3" t="s">
        <v>134</v>
      </c>
      <c r="J25" s="3" t="s">
        <v>135</v>
      </c>
      <c r="K25" s="3" t="s">
        <v>63</v>
      </c>
      <c r="L25" s="3" t="s">
        <v>44</v>
      </c>
      <c r="M25" s="3">
        <v>67582</v>
      </c>
      <c r="N25" s="3" t="s">
        <v>64</v>
      </c>
      <c r="O25" s="3">
        <v>1375</v>
      </c>
      <c r="P25" s="3" t="s">
        <v>32</v>
      </c>
      <c r="Q25" s="3">
        <v>20</v>
      </c>
      <c r="R25" s="3">
        <v>3</v>
      </c>
      <c r="S25" s="3" t="s">
        <v>47</v>
      </c>
      <c r="T25" s="3" t="s">
        <v>56</v>
      </c>
      <c r="U25" s="3" t="s">
        <v>46</v>
      </c>
    </row>
    <row r="26" spans="1:21">
      <c r="A26" s="3">
        <v>3104</v>
      </c>
      <c r="B26" s="3" t="s">
        <v>136</v>
      </c>
      <c r="C26" s="3" t="s">
        <v>22</v>
      </c>
      <c r="D26" s="3">
        <v>23</v>
      </c>
      <c r="E26" s="3" t="s">
        <v>23</v>
      </c>
      <c r="F26" s="3" t="s">
        <v>80</v>
      </c>
      <c r="G26" s="3" t="s">
        <v>40</v>
      </c>
      <c r="H26" s="3" t="s">
        <v>41</v>
      </c>
      <c r="I26" s="3" t="s">
        <v>137</v>
      </c>
      <c r="J26" s="3" t="s">
        <v>138</v>
      </c>
      <c r="K26" s="3" t="s">
        <v>111</v>
      </c>
      <c r="L26" s="3" t="s">
        <v>44</v>
      </c>
      <c r="M26" s="3">
        <v>37351</v>
      </c>
      <c r="N26" s="3" t="s">
        <v>55</v>
      </c>
      <c r="O26" s="3">
        <v>7858</v>
      </c>
      <c r="P26" s="3" t="s">
        <v>65</v>
      </c>
      <c r="Q26" s="3">
        <v>18</v>
      </c>
      <c r="R26" s="3">
        <v>2</v>
      </c>
      <c r="S26" s="3" t="s">
        <v>33</v>
      </c>
      <c r="T26" s="3" t="s">
        <v>56</v>
      </c>
      <c r="U26" s="3" t="s">
        <v>57</v>
      </c>
    </row>
    <row r="27" spans="1:21">
      <c r="A27" s="3">
        <v>8967</v>
      </c>
      <c r="B27" s="3" t="s">
        <v>139</v>
      </c>
      <c r="C27" s="3" t="s">
        <v>22</v>
      </c>
      <c r="D27" s="3">
        <v>48</v>
      </c>
      <c r="E27" s="3" t="s">
        <v>98</v>
      </c>
      <c r="F27" s="3" t="s">
        <v>102</v>
      </c>
      <c r="G27" s="3" t="s">
        <v>50</v>
      </c>
      <c r="H27" s="3" t="s">
        <v>26</v>
      </c>
      <c r="I27" s="3" t="s">
        <v>140</v>
      </c>
      <c r="J27" s="3" t="s">
        <v>141</v>
      </c>
      <c r="K27" s="3" t="s">
        <v>29</v>
      </c>
      <c r="L27" s="3" t="s">
        <v>44</v>
      </c>
      <c r="M27" s="3">
        <v>36721</v>
      </c>
      <c r="N27" s="3" t="s">
        <v>45</v>
      </c>
      <c r="O27" s="3">
        <v>8820</v>
      </c>
      <c r="P27" s="3" t="s">
        <v>65</v>
      </c>
      <c r="Q27" s="3">
        <v>0</v>
      </c>
      <c r="R27" s="3">
        <v>2</v>
      </c>
      <c r="S27" s="3" t="s">
        <v>47</v>
      </c>
      <c r="T27" s="3" t="s">
        <v>56</v>
      </c>
      <c r="U27" s="3" t="s">
        <v>35</v>
      </c>
    </row>
    <row r="28" spans="1:21">
      <c r="A28" s="3">
        <v>5087</v>
      </c>
      <c r="B28" s="3" t="s">
        <v>142</v>
      </c>
      <c r="C28" s="3" t="s">
        <v>37</v>
      </c>
      <c r="D28" s="3">
        <v>28</v>
      </c>
      <c r="E28" s="3" t="s">
        <v>38</v>
      </c>
      <c r="F28" s="3" t="s">
        <v>49</v>
      </c>
      <c r="G28" s="3" t="s">
        <v>121</v>
      </c>
      <c r="H28" s="3" t="s">
        <v>26</v>
      </c>
      <c r="I28" s="3" t="s">
        <v>143</v>
      </c>
      <c r="J28" s="3" t="s">
        <v>144</v>
      </c>
      <c r="K28" s="3" t="s">
        <v>63</v>
      </c>
      <c r="L28" s="3" t="s">
        <v>54</v>
      </c>
      <c r="M28" s="3">
        <v>46326</v>
      </c>
      <c r="N28" s="3" t="s">
        <v>45</v>
      </c>
      <c r="O28" s="3">
        <v>9189</v>
      </c>
      <c r="P28" s="3" t="s">
        <v>65</v>
      </c>
      <c r="Q28" s="3">
        <v>8</v>
      </c>
      <c r="R28" s="3">
        <v>4</v>
      </c>
      <c r="S28" s="3" t="s">
        <v>33</v>
      </c>
      <c r="T28" s="3" t="s">
        <v>75</v>
      </c>
      <c r="U28" s="3" t="s">
        <v>57</v>
      </c>
    </row>
    <row r="29" spans="1:21">
      <c r="A29" s="3">
        <v>3358</v>
      </c>
      <c r="B29" s="3" t="s">
        <v>145</v>
      </c>
      <c r="C29" s="3" t="s">
        <v>37</v>
      </c>
      <c r="D29" s="3">
        <v>30</v>
      </c>
      <c r="E29" s="3" t="s">
        <v>38</v>
      </c>
      <c r="F29" s="3" t="s">
        <v>39</v>
      </c>
      <c r="G29" s="3" t="s">
        <v>72</v>
      </c>
      <c r="H29" s="3" t="s">
        <v>41</v>
      </c>
      <c r="I29" s="3" t="s">
        <v>146</v>
      </c>
      <c r="J29" s="3" t="s">
        <v>147</v>
      </c>
      <c r="K29" s="3" t="s">
        <v>29</v>
      </c>
      <c r="L29" s="3" t="s">
        <v>30</v>
      </c>
      <c r="M29" s="3">
        <v>59007</v>
      </c>
      <c r="N29" s="3" t="s">
        <v>31</v>
      </c>
      <c r="O29" s="3">
        <v>3380</v>
      </c>
      <c r="P29" s="3" t="s">
        <v>32</v>
      </c>
      <c r="Q29" s="3">
        <v>17</v>
      </c>
      <c r="R29" s="3">
        <v>3</v>
      </c>
      <c r="S29" s="3" t="s">
        <v>46</v>
      </c>
      <c r="T29" s="3" t="s">
        <v>96</v>
      </c>
      <c r="U29" s="3" t="s">
        <v>35</v>
      </c>
    </row>
    <row r="30" spans="1:21">
      <c r="A30" s="3">
        <v>8256</v>
      </c>
      <c r="B30" s="3" t="s">
        <v>148</v>
      </c>
      <c r="C30" s="3" t="s">
        <v>37</v>
      </c>
      <c r="D30" s="3">
        <v>46</v>
      </c>
      <c r="E30" s="3" t="s">
        <v>98</v>
      </c>
      <c r="F30" s="3" t="s">
        <v>80</v>
      </c>
      <c r="G30" s="3" t="s">
        <v>25</v>
      </c>
      <c r="H30" s="3" t="s">
        <v>60</v>
      </c>
      <c r="I30" s="3" t="s">
        <v>149</v>
      </c>
      <c r="J30" s="3" t="s">
        <v>150</v>
      </c>
      <c r="K30" s="3" t="s">
        <v>29</v>
      </c>
      <c r="L30" s="3" t="s">
        <v>44</v>
      </c>
      <c r="M30" s="3">
        <v>52020</v>
      </c>
      <c r="N30" s="3" t="s">
        <v>45</v>
      </c>
      <c r="O30" s="3">
        <v>9585</v>
      </c>
      <c r="P30" s="3" t="s">
        <v>65</v>
      </c>
      <c r="Q30" s="3">
        <v>0</v>
      </c>
      <c r="R30" s="3">
        <v>4</v>
      </c>
      <c r="S30" s="3" t="s">
        <v>47</v>
      </c>
      <c r="T30" s="3" t="s">
        <v>96</v>
      </c>
      <c r="U30" s="3" t="s">
        <v>46</v>
      </c>
    </row>
    <row r="31" spans="1:21">
      <c r="A31" s="3">
        <v>5763</v>
      </c>
      <c r="B31" s="3" t="s">
        <v>151</v>
      </c>
      <c r="C31" s="3" t="s">
        <v>37</v>
      </c>
      <c r="D31" s="3">
        <v>44</v>
      </c>
      <c r="E31" s="3" t="s">
        <v>59</v>
      </c>
      <c r="F31" s="3" t="s">
        <v>39</v>
      </c>
      <c r="G31" s="3" t="s">
        <v>50</v>
      </c>
      <c r="H31" s="3" t="s">
        <v>41</v>
      </c>
      <c r="I31" s="3" t="s">
        <v>152</v>
      </c>
      <c r="J31" s="3" t="s">
        <v>153</v>
      </c>
      <c r="K31" s="3" t="s">
        <v>111</v>
      </c>
      <c r="L31" s="3" t="s">
        <v>44</v>
      </c>
      <c r="M31" s="3">
        <v>98961</v>
      </c>
      <c r="N31" s="3" t="s">
        <v>55</v>
      </c>
      <c r="O31" s="3">
        <v>2688</v>
      </c>
      <c r="P31" s="3" t="s">
        <v>32</v>
      </c>
      <c r="Q31" s="3">
        <v>2</v>
      </c>
      <c r="R31" s="3">
        <v>5</v>
      </c>
      <c r="S31" s="3" t="s">
        <v>47</v>
      </c>
      <c r="T31" s="3" t="s">
        <v>96</v>
      </c>
      <c r="U31" s="3" t="s">
        <v>35</v>
      </c>
    </row>
    <row r="32" spans="1:21">
      <c r="A32" s="3">
        <v>6838</v>
      </c>
      <c r="B32" s="3" t="s">
        <v>154</v>
      </c>
      <c r="C32" s="3" t="s">
        <v>37</v>
      </c>
      <c r="D32" s="3">
        <v>45</v>
      </c>
      <c r="E32" s="3" t="s">
        <v>59</v>
      </c>
      <c r="F32" s="3" t="s">
        <v>49</v>
      </c>
      <c r="G32" s="3" t="s">
        <v>72</v>
      </c>
      <c r="H32" s="3" t="s">
        <v>51</v>
      </c>
      <c r="I32" s="3" t="s">
        <v>155</v>
      </c>
      <c r="J32" s="3" t="s">
        <v>156</v>
      </c>
      <c r="K32" s="3" t="s">
        <v>111</v>
      </c>
      <c r="L32" s="3" t="s">
        <v>44</v>
      </c>
      <c r="M32" s="3">
        <v>81943</v>
      </c>
      <c r="N32" s="3" t="s">
        <v>31</v>
      </c>
      <c r="O32" s="3">
        <v>2255</v>
      </c>
      <c r="P32" s="3" t="s">
        <v>32</v>
      </c>
      <c r="Q32" s="3">
        <v>18</v>
      </c>
      <c r="R32" s="3">
        <v>2</v>
      </c>
      <c r="S32" s="3" t="s">
        <v>46</v>
      </c>
      <c r="T32" s="3" t="s">
        <v>66</v>
      </c>
      <c r="U32" s="3" t="s">
        <v>35</v>
      </c>
    </row>
    <row r="33" spans="1:21">
      <c r="A33" s="3">
        <v>9544</v>
      </c>
      <c r="B33" s="3" t="s">
        <v>157</v>
      </c>
      <c r="C33" s="3" t="s">
        <v>37</v>
      </c>
      <c r="D33" s="3">
        <v>52</v>
      </c>
      <c r="E33" s="3" t="s">
        <v>98</v>
      </c>
      <c r="F33" s="3" t="s">
        <v>102</v>
      </c>
      <c r="G33" s="3" t="s">
        <v>50</v>
      </c>
      <c r="H33" s="3" t="s">
        <v>41</v>
      </c>
      <c r="I33" s="3" t="s">
        <v>158</v>
      </c>
      <c r="J33" s="3" t="s">
        <v>159</v>
      </c>
      <c r="K33" s="3" t="s">
        <v>111</v>
      </c>
      <c r="L33" s="3" t="s">
        <v>44</v>
      </c>
      <c r="M33" s="3">
        <v>47627</v>
      </c>
      <c r="N33" s="3" t="s">
        <v>31</v>
      </c>
      <c r="O33" s="3">
        <v>1221</v>
      </c>
      <c r="P33" s="3" t="s">
        <v>46</v>
      </c>
      <c r="Q33" s="3">
        <v>4</v>
      </c>
      <c r="R33" s="3">
        <v>3</v>
      </c>
      <c r="S33" s="3" t="s">
        <v>46</v>
      </c>
      <c r="T33" s="3" t="s">
        <v>56</v>
      </c>
      <c r="U33" s="3" t="s">
        <v>46</v>
      </c>
    </row>
    <row r="34" spans="1:21">
      <c r="A34" s="3">
        <v>8012</v>
      </c>
      <c r="B34" s="3" t="s">
        <v>160</v>
      </c>
      <c r="C34" s="3" t="s">
        <v>22</v>
      </c>
      <c r="D34" s="3">
        <v>52</v>
      </c>
      <c r="E34" s="3" t="s">
        <v>98</v>
      </c>
      <c r="F34" s="3" t="s">
        <v>24</v>
      </c>
      <c r="G34" s="3" t="s">
        <v>25</v>
      </c>
      <c r="H34" s="3" t="s">
        <v>81</v>
      </c>
      <c r="I34" s="3" t="s">
        <v>161</v>
      </c>
      <c r="J34" s="3" t="s">
        <v>162</v>
      </c>
      <c r="K34" s="3" t="s">
        <v>111</v>
      </c>
      <c r="L34" s="3" t="s">
        <v>44</v>
      </c>
      <c r="M34" s="3">
        <v>56162</v>
      </c>
      <c r="N34" s="3" t="s">
        <v>55</v>
      </c>
      <c r="O34" s="3">
        <v>6560</v>
      </c>
      <c r="P34" s="3" t="s">
        <v>65</v>
      </c>
      <c r="Q34" s="3">
        <v>9</v>
      </c>
      <c r="R34" s="3">
        <v>4</v>
      </c>
      <c r="S34" s="3" t="s">
        <v>47</v>
      </c>
      <c r="T34" s="3" t="s">
        <v>75</v>
      </c>
      <c r="U34" s="3" t="s">
        <v>46</v>
      </c>
    </row>
    <row r="35" spans="1:21">
      <c r="A35" s="3">
        <v>9374</v>
      </c>
      <c r="B35" s="3" t="s">
        <v>163</v>
      </c>
      <c r="C35" s="3" t="s">
        <v>22</v>
      </c>
      <c r="D35" s="3">
        <v>42</v>
      </c>
      <c r="E35" s="3" t="s">
        <v>59</v>
      </c>
      <c r="F35" s="3" t="s">
        <v>39</v>
      </c>
      <c r="G35" s="3" t="s">
        <v>50</v>
      </c>
      <c r="H35" s="3" t="s">
        <v>51</v>
      </c>
      <c r="I35" s="3" t="s">
        <v>164</v>
      </c>
      <c r="J35" s="3" t="s">
        <v>165</v>
      </c>
      <c r="K35" s="3" t="s">
        <v>63</v>
      </c>
      <c r="L35" s="3" t="s">
        <v>54</v>
      </c>
      <c r="M35" s="3">
        <v>95734</v>
      </c>
      <c r="N35" s="3" t="s">
        <v>31</v>
      </c>
      <c r="O35" s="3">
        <v>4854</v>
      </c>
      <c r="P35" s="3" t="s">
        <v>32</v>
      </c>
      <c r="Q35" s="3">
        <v>13</v>
      </c>
      <c r="R35" s="3">
        <v>2</v>
      </c>
      <c r="S35" s="3" t="s">
        <v>33</v>
      </c>
      <c r="T35" s="3" t="s">
        <v>34</v>
      </c>
      <c r="U35" s="3" t="s">
        <v>35</v>
      </c>
    </row>
    <row r="36" spans="1:21">
      <c r="A36" s="3">
        <v>3487</v>
      </c>
      <c r="B36" s="3" t="s">
        <v>166</v>
      </c>
      <c r="C36" s="3" t="s">
        <v>37</v>
      </c>
      <c r="D36" s="3">
        <v>58</v>
      </c>
      <c r="E36" s="3" t="s">
        <v>68</v>
      </c>
      <c r="F36" s="3" t="s">
        <v>39</v>
      </c>
      <c r="G36" s="3" t="s">
        <v>40</v>
      </c>
      <c r="H36" s="3" t="s">
        <v>60</v>
      </c>
      <c r="I36" s="3" t="s">
        <v>167</v>
      </c>
      <c r="J36" s="3" t="s">
        <v>168</v>
      </c>
      <c r="K36" s="3" t="s">
        <v>63</v>
      </c>
      <c r="L36" s="3" t="s">
        <v>54</v>
      </c>
      <c r="M36" s="3">
        <v>74789</v>
      </c>
      <c r="N36" s="3" t="s">
        <v>31</v>
      </c>
      <c r="O36" s="3">
        <v>8101</v>
      </c>
      <c r="P36" s="3" t="s">
        <v>65</v>
      </c>
      <c r="Q36" s="3">
        <v>14</v>
      </c>
      <c r="R36" s="3">
        <v>5</v>
      </c>
      <c r="S36" s="3" t="s">
        <v>47</v>
      </c>
      <c r="T36" s="3" t="s">
        <v>66</v>
      </c>
      <c r="U36" s="3" t="s">
        <v>46</v>
      </c>
    </row>
    <row r="37" spans="1:21">
      <c r="A37" s="3">
        <v>8445</v>
      </c>
      <c r="B37" s="3" t="s">
        <v>169</v>
      </c>
      <c r="C37" s="3" t="s">
        <v>22</v>
      </c>
      <c r="D37" s="3">
        <v>24</v>
      </c>
      <c r="E37" s="3" t="s">
        <v>23</v>
      </c>
      <c r="F37" s="3" t="s">
        <v>102</v>
      </c>
      <c r="G37" s="3" t="s">
        <v>25</v>
      </c>
      <c r="H37" s="3" t="s">
        <v>60</v>
      </c>
      <c r="I37" s="3" t="s">
        <v>170</v>
      </c>
      <c r="J37" s="3" t="s">
        <v>171</v>
      </c>
      <c r="K37" s="3" t="s">
        <v>29</v>
      </c>
      <c r="L37" s="3" t="s">
        <v>54</v>
      </c>
      <c r="M37" s="3">
        <v>30137</v>
      </c>
      <c r="N37" s="3" t="s">
        <v>45</v>
      </c>
      <c r="O37" s="3">
        <v>4031</v>
      </c>
      <c r="P37" s="3" t="s">
        <v>46</v>
      </c>
      <c r="Q37" s="3">
        <v>5</v>
      </c>
      <c r="R37" s="3">
        <v>3</v>
      </c>
      <c r="S37" s="3" t="s">
        <v>46</v>
      </c>
      <c r="T37" s="3" t="s">
        <v>56</v>
      </c>
      <c r="U37" s="3" t="s">
        <v>35</v>
      </c>
    </row>
    <row r="38" spans="1:21">
      <c r="A38" s="3">
        <v>1550</v>
      </c>
      <c r="B38" s="3" t="s">
        <v>172</v>
      </c>
      <c r="C38" s="3" t="s">
        <v>37</v>
      </c>
      <c r="D38" s="3">
        <v>21</v>
      </c>
      <c r="E38" s="3" t="s">
        <v>23</v>
      </c>
      <c r="F38" s="3" t="s">
        <v>39</v>
      </c>
      <c r="G38" s="3" t="s">
        <v>25</v>
      </c>
      <c r="H38" s="3" t="s">
        <v>26</v>
      </c>
      <c r="I38" s="3" t="s">
        <v>173</v>
      </c>
      <c r="J38" s="3" t="s">
        <v>174</v>
      </c>
      <c r="K38" s="3" t="s">
        <v>29</v>
      </c>
      <c r="L38" s="3" t="s">
        <v>54</v>
      </c>
      <c r="M38" s="3">
        <v>95510</v>
      </c>
      <c r="N38" s="3" t="s">
        <v>31</v>
      </c>
      <c r="O38" s="3">
        <v>6811</v>
      </c>
      <c r="P38" s="3" t="s">
        <v>32</v>
      </c>
      <c r="Q38" s="3">
        <v>18</v>
      </c>
      <c r="R38" s="3">
        <v>4</v>
      </c>
      <c r="S38" s="3" t="s">
        <v>47</v>
      </c>
      <c r="T38" s="3" t="s">
        <v>96</v>
      </c>
      <c r="U38" s="3" t="s">
        <v>35</v>
      </c>
    </row>
    <row r="39" spans="1:21">
      <c r="A39" s="3">
        <v>9968</v>
      </c>
      <c r="B39" s="3" t="s">
        <v>175</v>
      </c>
      <c r="C39" s="3" t="s">
        <v>37</v>
      </c>
      <c r="D39" s="3">
        <v>58</v>
      </c>
      <c r="E39" s="3" t="s">
        <v>68</v>
      </c>
      <c r="F39" s="3" t="s">
        <v>39</v>
      </c>
      <c r="G39" s="3" t="s">
        <v>72</v>
      </c>
      <c r="H39" s="3" t="s">
        <v>26</v>
      </c>
      <c r="I39" s="3" t="s">
        <v>176</v>
      </c>
      <c r="J39" s="3" t="s">
        <v>177</v>
      </c>
      <c r="K39" s="3" t="s">
        <v>63</v>
      </c>
      <c r="L39" s="3" t="s">
        <v>30</v>
      </c>
      <c r="M39" s="3">
        <v>80325</v>
      </c>
      <c r="N39" s="3" t="s">
        <v>45</v>
      </c>
      <c r="O39" s="3">
        <v>6230</v>
      </c>
      <c r="P39" s="3" t="s">
        <v>32</v>
      </c>
      <c r="Q39" s="3">
        <v>5</v>
      </c>
      <c r="R39" s="3">
        <v>4</v>
      </c>
      <c r="S39" s="3" t="s">
        <v>46</v>
      </c>
      <c r="T39" s="3" t="s">
        <v>66</v>
      </c>
      <c r="U39" s="3" t="s">
        <v>57</v>
      </c>
    </row>
    <row r="40" spans="1:21">
      <c r="A40" s="3">
        <v>8029</v>
      </c>
      <c r="B40" s="3" t="s">
        <v>178</v>
      </c>
      <c r="C40" s="3" t="s">
        <v>22</v>
      </c>
      <c r="D40" s="3">
        <v>57</v>
      </c>
      <c r="E40" s="3" t="s">
        <v>68</v>
      </c>
      <c r="F40" s="3" t="s">
        <v>80</v>
      </c>
      <c r="G40" s="3" t="s">
        <v>121</v>
      </c>
      <c r="H40" s="3" t="s">
        <v>81</v>
      </c>
      <c r="I40" s="3" t="s">
        <v>179</v>
      </c>
      <c r="J40" s="3" t="s">
        <v>180</v>
      </c>
      <c r="K40" s="3" t="s">
        <v>111</v>
      </c>
      <c r="L40" s="3" t="s">
        <v>44</v>
      </c>
      <c r="M40" s="3">
        <v>34109</v>
      </c>
      <c r="N40" s="3" t="s">
        <v>45</v>
      </c>
      <c r="O40" s="3">
        <v>9232</v>
      </c>
      <c r="P40" s="3" t="s">
        <v>32</v>
      </c>
      <c r="Q40" s="3">
        <v>13</v>
      </c>
      <c r="R40" s="3">
        <v>3</v>
      </c>
      <c r="S40" s="3" t="s">
        <v>33</v>
      </c>
      <c r="T40" s="3" t="s">
        <v>34</v>
      </c>
      <c r="U40" s="3" t="s">
        <v>35</v>
      </c>
    </row>
    <row r="41" spans="1:21">
      <c r="A41" s="3">
        <v>8847</v>
      </c>
      <c r="B41" s="3" t="s">
        <v>181</v>
      </c>
      <c r="C41" s="3" t="s">
        <v>37</v>
      </c>
      <c r="D41" s="3">
        <v>41</v>
      </c>
      <c r="E41" s="3" t="s">
        <v>59</v>
      </c>
      <c r="F41" s="3" t="s">
        <v>80</v>
      </c>
      <c r="G41" s="3" t="s">
        <v>72</v>
      </c>
      <c r="H41" s="3" t="s">
        <v>26</v>
      </c>
      <c r="I41" s="3" t="s">
        <v>182</v>
      </c>
      <c r="J41" s="3" t="s">
        <v>183</v>
      </c>
      <c r="K41" s="3" t="s">
        <v>111</v>
      </c>
      <c r="L41" s="3" t="s">
        <v>54</v>
      </c>
      <c r="M41" s="3">
        <v>73330</v>
      </c>
      <c r="N41" s="3" t="s">
        <v>31</v>
      </c>
      <c r="O41" s="3">
        <v>2276</v>
      </c>
      <c r="P41" s="3" t="s">
        <v>65</v>
      </c>
      <c r="Q41" s="3">
        <v>5</v>
      </c>
      <c r="R41" s="3">
        <v>1</v>
      </c>
      <c r="S41" s="3" t="s">
        <v>46</v>
      </c>
      <c r="T41" s="3" t="s">
        <v>56</v>
      </c>
      <c r="U41" s="3" t="s">
        <v>57</v>
      </c>
    </row>
    <row r="42" spans="1:21">
      <c r="A42" s="3">
        <v>1955</v>
      </c>
      <c r="B42" s="3" t="s">
        <v>184</v>
      </c>
      <c r="C42" s="3" t="s">
        <v>22</v>
      </c>
      <c r="D42" s="3">
        <v>58</v>
      </c>
      <c r="E42" s="3" t="s">
        <v>68</v>
      </c>
      <c r="F42" s="3" t="s">
        <v>49</v>
      </c>
      <c r="G42" s="3" t="s">
        <v>50</v>
      </c>
      <c r="H42" s="3" t="s">
        <v>41</v>
      </c>
      <c r="I42" s="3" t="s">
        <v>185</v>
      </c>
      <c r="J42" s="3" t="s">
        <v>186</v>
      </c>
      <c r="K42" s="3" t="s">
        <v>63</v>
      </c>
      <c r="L42" s="3" t="s">
        <v>54</v>
      </c>
      <c r="M42" s="3">
        <v>46567</v>
      </c>
      <c r="N42" s="3" t="s">
        <v>64</v>
      </c>
      <c r="O42" s="3">
        <v>2825</v>
      </c>
      <c r="P42" s="3" t="s">
        <v>32</v>
      </c>
      <c r="Q42" s="3">
        <v>15</v>
      </c>
      <c r="R42" s="3">
        <v>3</v>
      </c>
      <c r="S42" s="3" t="s">
        <v>46</v>
      </c>
      <c r="T42" s="3" t="s">
        <v>96</v>
      </c>
      <c r="U42" s="3" t="s">
        <v>57</v>
      </c>
    </row>
    <row r="43" spans="1:21">
      <c r="A43" s="3">
        <v>4522</v>
      </c>
      <c r="B43" s="3" t="s">
        <v>187</v>
      </c>
      <c r="C43" s="3" t="s">
        <v>22</v>
      </c>
      <c r="D43" s="3">
        <v>36</v>
      </c>
      <c r="E43" s="3" t="s">
        <v>59</v>
      </c>
      <c r="F43" s="3" t="s">
        <v>24</v>
      </c>
      <c r="G43" s="3" t="s">
        <v>121</v>
      </c>
      <c r="H43" s="3" t="s">
        <v>26</v>
      </c>
      <c r="I43" s="3" t="s">
        <v>188</v>
      </c>
      <c r="J43" s="3" t="s">
        <v>189</v>
      </c>
      <c r="K43" s="3" t="s">
        <v>63</v>
      </c>
      <c r="L43" s="3" t="s">
        <v>44</v>
      </c>
      <c r="M43" s="3">
        <v>39795</v>
      </c>
      <c r="N43" s="3" t="s">
        <v>64</v>
      </c>
      <c r="O43" s="3">
        <v>1670</v>
      </c>
      <c r="P43" s="3" t="s">
        <v>46</v>
      </c>
      <c r="Q43" s="3">
        <v>0</v>
      </c>
      <c r="R43" s="3">
        <v>2</v>
      </c>
      <c r="S43" s="3" t="s">
        <v>47</v>
      </c>
      <c r="T43" s="3" t="s">
        <v>75</v>
      </c>
      <c r="U43" s="3" t="s">
        <v>46</v>
      </c>
    </row>
    <row r="44" spans="1:21">
      <c r="A44" s="3">
        <v>3078</v>
      </c>
      <c r="B44" s="3" t="s">
        <v>190</v>
      </c>
      <c r="C44" s="3" t="s">
        <v>22</v>
      </c>
      <c r="D44" s="3">
        <v>21</v>
      </c>
      <c r="E44" s="3" t="s">
        <v>23</v>
      </c>
      <c r="F44" s="3" t="s">
        <v>24</v>
      </c>
      <c r="G44" s="3" t="s">
        <v>25</v>
      </c>
      <c r="H44" s="3" t="s">
        <v>81</v>
      </c>
      <c r="I44" s="3" t="s">
        <v>191</v>
      </c>
      <c r="J44" s="3" t="s">
        <v>192</v>
      </c>
      <c r="K44" s="3" t="s">
        <v>63</v>
      </c>
      <c r="L44" s="3" t="s">
        <v>54</v>
      </c>
      <c r="M44" s="3">
        <v>59506</v>
      </c>
      <c r="N44" s="3" t="s">
        <v>64</v>
      </c>
      <c r="O44" s="3">
        <v>4428</v>
      </c>
      <c r="P44" s="3" t="s">
        <v>65</v>
      </c>
      <c r="Q44" s="3">
        <v>0</v>
      </c>
      <c r="R44" s="3">
        <v>1</v>
      </c>
      <c r="S44" s="3" t="s">
        <v>46</v>
      </c>
      <c r="T44" s="3" t="s">
        <v>75</v>
      </c>
      <c r="U44" s="3" t="s">
        <v>35</v>
      </c>
    </row>
    <row r="45" spans="1:21">
      <c r="A45" s="3">
        <v>6357</v>
      </c>
      <c r="B45" s="3" t="s">
        <v>193</v>
      </c>
      <c r="C45" s="3" t="s">
        <v>22</v>
      </c>
      <c r="D45" s="3">
        <v>46</v>
      </c>
      <c r="E45" s="3" t="s">
        <v>98</v>
      </c>
      <c r="F45" s="3" t="s">
        <v>49</v>
      </c>
      <c r="G45" s="3" t="s">
        <v>40</v>
      </c>
      <c r="H45" s="3" t="s">
        <v>81</v>
      </c>
      <c r="I45" s="3" t="s">
        <v>194</v>
      </c>
      <c r="J45" s="3" t="s">
        <v>195</v>
      </c>
      <c r="K45" s="3" t="s">
        <v>63</v>
      </c>
      <c r="L45" s="3" t="s">
        <v>54</v>
      </c>
      <c r="M45" s="3">
        <v>49058</v>
      </c>
      <c r="N45" s="3" t="s">
        <v>45</v>
      </c>
      <c r="O45" s="3">
        <v>4396</v>
      </c>
      <c r="P45" s="3" t="s">
        <v>46</v>
      </c>
      <c r="Q45" s="3">
        <v>5</v>
      </c>
      <c r="R45" s="3">
        <v>1</v>
      </c>
      <c r="S45" s="3" t="s">
        <v>46</v>
      </c>
      <c r="T45" s="3" t="s">
        <v>75</v>
      </c>
      <c r="U45" s="3" t="s">
        <v>46</v>
      </c>
    </row>
    <row r="46" spans="1:21">
      <c r="A46" s="3">
        <v>7951</v>
      </c>
      <c r="B46" s="3" t="s">
        <v>196</v>
      </c>
      <c r="C46" s="3" t="s">
        <v>22</v>
      </c>
      <c r="D46" s="3">
        <v>36</v>
      </c>
      <c r="E46" s="3" t="s">
        <v>59</v>
      </c>
      <c r="F46" s="3" t="s">
        <v>80</v>
      </c>
      <c r="G46" s="3" t="s">
        <v>50</v>
      </c>
      <c r="H46" s="3" t="s">
        <v>81</v>
      </c>
      <c r="I46" s="3" t="s">
        <v>197</v>
      </c>
      <c r="J46" s="3" t="s">
        <v>198</v>
      </c>
      <c r="K46" s="3" t="s">
        <v>63</v>
      </c>
      <c r="L46" s="3" t="s">
        <v>30</v>
      </c>
      <c r="M46" s="3">
        <v>98612</v>
      </c>
      <c r="N46" s="3" t="s">
        <v>64</v>
      </c>
      <c r="O46" s="3">
        <v>1168</v>
      </c>
      <c r="P46" s="3" t="s">
        <v>46</v>
      </c>
      <c r="Q46" s="3">
        <v>9</v>
      </c>
      <c r="R46" s="3">
        <v>2</v>
      </c>
      <c r="S46" s="3" t="s">
        <v>47</v>
      </c>
      <c r="T46" s="3" t="s">
        <v>34</v>
      </c>
      <c r="U46" s="3" t="s">
        <v>35</v>
      </c>
    </row>
    <row r="47" spans="1:21">
      <c r="A47" s="3">
        <v>9228</v>
      </c>
      <c r="B47" s="3" t="s">
        <v>199</v>
      </c>
      <c r="C47" s="3" t="s">
        <v>37</v>
      </c>
      <c r="D47" s="3">
        <v>41</v>
      </c>
      <c r="E47" s="3" t="s">
        <v>59</v>
      </c>
      <c r="F47" s="3" t="s">
        <v>102</v>
      </c>
      <c r="G47" s="3" t="s">
        <v>72</v>
      </c>
      <c r="H47" s="3" t="s">
        <v>41</v>
      </c>
      <c r="I47" s="3" t="s">
        <v>200</v>
      </c>
      <c r="J47" s="3" t="s">
        <v>201</v>
      </c>
      <c r="K47" s="3" t="s">
        <v>111</v>
      </c>
      <c r="L47" s="3" t="s">
        <v>44</v>
      </c>
      <c r="M47" s="3">
        <v>38201</v>
      </c>
      <c r="N47" s="3" t="s">
        <v>64</v>
      </c>
      <c r="O47" s="3">
        <v>7111</v>
      </c>
      <c r="P47" s="3" t="s">
        <v>32</v>
      </c>
      <c r="Q47" s="3">
        <v>8</v>
      </c>
      <c r="R47" s="3">
        <v>4</v>
      </c>
      <c r="S47" s="3" t="s">
        <v>33</v>
      </c>
      <c r="T47" s="3" t="s">
        <v>75</v>
      </c>
      <c r="U47" s="3" t="s">
        <v>46</v>
      </c>
    </row>
    <row r="48" spans="1:21">
      <c r="A48" s="3">
        <v>8988</v>
      </c>
      <c r="B48" s="3" t="s">
        <v>202</v>
      </c>
      <c r="C48" s="3" t="s">
        <v>37</v>
      </c>
      <c r="D48" s="3">
        <v>25</v>
      </c>
      <c r="E48" s="3" t="s">
        <v>23</v>
      </c>
      <c r="F48" s="3" t="s">
        <v>24</v>
      </c>
      <c r="G48" s="3" t="s">
        <v>50</v>
      </c>
      <c r="H48" s="3" t="s">
        <v>51</v>
      </c>
      <c r="I48" s="3" t="s">
        <v>203</v>
      </c>
      <c r="J48" s="3" t="s">
        <v>204</v>
      </c>
      <c r="K48" s="3" t="s">
        <v>111</v>
      </c>
      <c r="L48" s="3" t="s">
        <v>44</v>
      </c>
      <c r="M48" s="3">
        <v>92919</v>
      </c>
      <c r="N48" s="3" t="s">
        <v>55</v>
      </c>
      <c r="O48" s="3">
        <v>9497</v>
      </c>
      <c r="P48" s="3" t="s">
        <v>32</v>
      </c>
      <c r="Q48" s="3">
        <v>7</v>
      </c>
      <c r="R48" s="3">
        <v>2</v>
      </c>
      <c r="S48" s="3" t="s">
        <v>46</v>
      </c>
      <c r="T48" s="3" t="s">
        <v>75</v>
      </c>
      <c r="U48" s="3" t="s">
        <v>57</v>
      </c>
    </row>
    <row r="49" spans="1:21">
      <c r="A49" s="3">
        <v>1952</v>
      </c>
      <c r="B49" s="3" t="s">
        <v>205</v>
      </c>
      <c r="C49" s="3" t="s">
        <v>22</v>
      </c>
      <c r="D49" s="3">
        <v>29</v>
      </c>
      <c r="E49" s="3" t="s">
        <v>38</v>
      </c>
      <c r="F49" s="3" t="s">
        <v>102</v>
      </c>
      <c r="G49" s="3" t="s">
        <v>25</v>
      </c>
      <c r="H49" s="3" t="s">
        <v>41</v>
      </c>
      <c r="I49" s="3" t="s">
        <v>206</v>
      </c>
      <c r="J49" s="3" t="s">
        <v>207</v>
      </c>
      <c r="K49" s="3" t="s">
        <v>29</v>
      </c>
      <c r="L49" s="3" t="s">
        <v>54</v>
      </c>
      <c r="M49" s="3">
        <v>45188</v>
      </c>
      <c r="N49" s="3" t="s">
        <v>64</v>
      </c>
      <c r="O49" s="3">
        <v>9591</v>
      </c>
      <c r="P49" s="3" t="s">
        <v>65</v>
      </c>
      <c r="Q49" s="3">
        <v>18</v>
      </c>
      <c r="R49" s="3">
        <v>3</v>
      </c>
      <c r="S49" s="3" t="s">
        <v>33</v>
      </c>
      <c r="T49" s="3" t="s">
        <v>75</v>
      </c>
      <c r="U49" s="3" t="s">
        <v>46</v>
      </c>
    </row>
    <row r="50" spans="1:21">
      <c r="A50" s="3">
        <v>5760</v>
      </c>
      <c r="B50" s="3" t="s">
        <v>208</v>
      </c>
      <c r="C50" s="3" t="s">
        <v>22</v>
      </c>
      <c r="D50" s="3">
        <v>59</v>
      </c>
      <c r="E50" s="3" t="s">
        <v>68</v>
      </c>
      <c r="F50" s="3" t="s">
        <v>49</v>
      </c>
      <c r="G50" s="3" t="s">
        <v>40</v>
      </c>
      <c r="H50" s="3" t="s">
        <v>26</v>
      </c>
      <c r="I50" s="3" t="s">
        <v>209</v>
      </c>
      <c r="J50" s="3" t="s">
        <v>210</v>
      </c>
      <c r="K50" s="3" t="s">
        <v>29</v>
      </c>
      <c r="L50" s="3" t="s">
        <v>44</v>
      </c>
      <c r="M50" s="3">
        <v>34927</v>
      </c>
      <c r="N50" s="3" t="s">
        <v>55</v>
      </c>
      <c r="O50" s="3">
        <v>6996</v>
      </c>
      <c r="P50" s="3" t="s">
        <v>65</v>
      </c>
      <c r="Q50" s="3">
        <v>16</v>
      </c>
      <c r="R50" s="3">
        <v>1</v>
      </c>
      <c r="S50" s="3" t="s">
        <v>47</v>
      </c>
      <c r="T50" s="3" t="s">
        <v>34</v>
      </c>
      <c r="U50" s="3" t="s">
        <v>35</v>
      </c>
    </row>
    <row r="51" spans="1:21">
      <c r="A51" s="3">
        <v>5742</v>
      </c>
      <c r="B51" s="3" t="s">
        <v>211</v>
      </c>
      <c r="C51" s="3" t="s">
        <v>22</v>
      </c>
      <c r="D51" s="3">
        <v>27</v>
      </c>
      <c r="E51" s="3" t="s">
        <v>38</v>
      </c>
      <c r="F51" s="3" t="s">
        <v>24</v>
      </c>
      <c r="G51" s="3" t="s">
        <v>50</v>
      </c>
      <c r="H51" s="3" t="s">
        <v>60</v>
      </c>
      <c r="I51" s="3" t="s">
        <v>212</v>
      </c>
      <c r="J51" s="3" t="s">
        <v>213</v>
      </c>
      <c r="K51" s="3" t="s">
        <v>29</v>
      </c>
      <c r="L51" s="3" t="s">
        <v>44</v>
      </c>
      <c r="M51" s="3">
        <v>33183</v>
      </c>
      <c r="N51" s="3" t="s">
        <v>64</v>
      </c>
      <c r="O51" s="3">
        <v>1659</v>
      </c>
      <c r="P51" s="3" t="s">
        <v>46</v>
      </c>
      <c r="Q51" s="3">
        <v>11</v>
      </c>
      <c r="R51" s="3">
        <v>1</v>
      </c>
      <c r="S51" s="3" t="s">
        <v>33</v>
      </c>
      <c r="T51" s="3" t="s">
        <v>66</v>
      </c>
      <c r="U51" s="3" t="s">
        <v>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90A35-6827-4480-B5C0-87B3F5771EC7}">
  <dimension ref="A1"/>
  <sheetViews>
    <sheetView showGridLines="0" showRowColHeaders="0" tabSelected="1" workbookViewId="0">
      <selection activeCell="Z7" sqref="Z7"/>
    </sheetView>
  </sheetViews>
  <sheetFormatPr defaultRowHeight="1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613A9-BDF2-4726-8546-CFACAA13DAC3}">
  <dimension ref="B3:R34"/>
  <sheetViews>
    <sheetView topLeftCell="G10" zoomScale="120" zoomScaleNormal="120" workbookViewId="0">
      <selection activeCell="O34" sqref="O34"/>
    </sheetView>
  </sheetViews>
  <sheetFormatPr defaultRowHeight="15"/>
  <cols>
    <col min="2" max="2" width="13.42578125" bestFit="1" customWidth="1"/>
    <col min="3" max="3" width="18.5703125" bestFit="1" customWidth="1"/>
    <col min="5" max="5" width="13.42578125" bestFit="1" customWidth="1"/>
    <col min="6" max="6" width="13.28515625" bestFit="1" customWidth="1"/>
    <col min="8" max="8" width="13.42578125" bestFit="1" customWidth="1"/>
    <col min="9" max="9" width="19" bestFit="1" customWidth="1"/>
    <col min="10" max="10" width="5.42578125" bestFit="1" customWidth="1"/>
    <col min="11" max="11" width="13.42578125" bestFit="1" customWidth="1"/>
    <col min="12" max="12" width="18.5703125" bestFit="1" customWidth="1"/>
    <col min="13" max="13" width="13.42578125" bestFit="1" customWidth="1"/>
    <col min="14" max="14" width="16.140625" bestFit="1" customWidth="1"/>
    <col min="15" max="15" width="29.140625" bestFit="1" customWidth="1"/>
    <col min="16" max="16" width="4.85546875" bestFit="1" customWidth="1"/>
    <col min="17" max="17" width="15.28515625" bestFit="1" customWidth="1"/>
    <col min="18" max="18" width="18.5703125" bestFit="1" customWidth="1"/>
  </cols>
  <sheetData>
    <row r="3" spans="2:18">
      <c r="B3" s="5" t="s">
        <v>214</v>
      </c>
      <c r="C3" t="s">
        <v>216</v>
      </c>
      <c r="E3" s="5" t="s">
        <v>214</v>
      </c>
      <c r="F3" t="s">
        <v>220</v>
      </c>
      <c r="H3" s="5" t="s">
        <v>221</v>
      </c>
      <c r="M3" s="5" t="s">
        <v>214</v>
      </c>
      <c r="N3" t="s">
        <v>221</v>
      </c>
      <c r="Q3" s="5" t="s">
        <v>214</v>
      </c>
      <c r="R3" t="s">
        <v>216</v>
      </c>
    </row>
    <row r="4" spans="2:18">
      <c r="B4" s="6" t="s">
        <v>63</v>
      </c>
      <c r="C4" s="7">
        <v>17</v>
      </c>
      <c r="E4" s="6" t="s">
        <v>25</v>
      </c>
      <c r="F4" s="8">
        <v>731170</v>
      </c>
      <c r="I4" t="s">
        <v>22</v>
      </c>
      <c r="J4" t="s">
        <v>37</v>
      </c>
      <c r="K4" t="s">
        <v>215</v>
      </c>
      <c r="M4" s="6" t="s">
        <v>44</v>
      </c>
      <c r="N4" s="7">
        <v>23</v>
      </c>
      <c r="Q4" s="6" t="s">
        <v>75</v>
      </c>
      <c r="R4" s="7">
        <v>12</v>
      </c>
    </row>
    <row r="5" spans="2:18">
      <c r="B5" s="6" t="s">
        <v>29</v>
      </c>
      <c r="C5" s="7">
        <v>20</v>
      </c>
      <c r="E5" s="6" t="s">
        <v>121</v>
      </c>
      <c r="F5" s="8">
        <v>167041</v>
      </c>
      <c r="H5" s="6" t="s">
        <v>23</v>
      </c>
      <c r="I5" s="7">
        <v>6</v>
      </c>
      <c r="J5" s="7">
        <v>3</v>
      </c>
      <c r="K5" s="7">
        <v>9</v>
      </c>
      <c r="M5" s="6" t="s">
        <v>30</v>
      </c>
      <c r="N5" s="7">
        <v>8</v>
      </c>
      <c r="Q5" s="6" t="s">
        <v>34</v>
      </c>
      <c r="R5" s="7">
        <v>11</v>
      </c>
    </row>
    <row r="6" spans="2:18">
      <c r="B6" s="6" t="s">
        <v>111</v>
      </c>
      <c r="C6" s="7">
        <v>13</v>
      </c>
      <c r="E6" s="6" t="s">
        <v>40</v>
      </c>
      <c r="F6" s="8">
        <v>613842</v>
      </c>
      <c r="H6" s="6" t="s">
        <v>38</v>
      </c>
      <c r="I6" s="7">
        <v>7</v>
      </c>
      <c r="J6" s="7">
        <v>6</v>
      </c>
      <c r="K6" s="7">
        <v>13</v>
      </c>
      <c r="M6" s="6" t="s">
        <v>54</v>
      </c>
      <c r="N6" s="7">
        <v>19</v>
      </c>
      <c r="Q6" s="6" t="s">
        <v>96</v>
      </c>
      <c r="R6" s="7">
        <v>7</v>
      </c>
    </row>
    <row r="7" spans="2:18">
      <c r="B7" s="6" t="s">
        <v>215</v>
      </c>
      <c r="C7" s="7">
        <v>50</v>
      </c>
      <c r="E7" s="6" t="s">
        <v>72</v>
      </c>
      <c r="F7" s="8">
        <v>633594</v>
      </c>
      <c r="H7" s="6" t="s">
        <v>59</v>
      </c>
      <c r="I7" s="7">
        <v>5</v>
      </c>
      <c r="J7" s="7">
        <v>7</v>
      </c>
      <c r="K7" s="7">
        <v>12</v>
      </c>
      <c r="M7" s="6" t="s">
        <v>215</v>
      </c>
      <c r="N7" s="7">
        <v>50</v>
      </c>
      <c r="Q7" s="6" t="s">
        <v>56</v>
      </c>
      <c r="R7" s="7">
        <v>11</v>
      </c>
    </row>
    <row r="8" spans="2:18">
      <c r="E8" s="6" t="s">
        <v>50</v>
      </c>
      <c r="F8" s="8">
        <v>959266</v>
      </c>
      <c r="H8" s="6" t="s">
        <v>98</v>
      </c>
      <c r="I8" s="7">
        <v>4</v>
      </c>
      <c r="J8" s="7">
        <v>3</v>
      </c>
      <c r="K8" s="7">
        <v>7</v>
      </c>
      <c r="Q8" s="6" t="s">
        <v>66</v>
      </c>
      <c r="R8" s="7">
        <v>9</v>
      </c>
    </row>
    <row r="9" spans="2:18">
      <c r="B9" s="6" t="s">
        <v>217</v>
      </c>
      <c r="C9" t="s">
        <v>218</v>
      </c>
      <c r="E9" s="6" t="s">
        <v>215</v>
      </c>
      <c r="F9" s="7">
        <v>3104913</v>
      </c>
      <c r="H9" s="6" t="s">
        <v>68</v>
      </c>
      <c r="I9" s="7">
        <v>4</v>
      </c>
      <c r="J9" s="7">
        <v>5</v>
      </c>
      <c r="K9" s="7">
        <v>9</v>
      </c>
      <c r="Q9" s="6" t="s">
        <v>215</v>
      </c>
      <c r="R9" s="7">
        <v>50</v>
      </c>
    </row>
    <row r="10" spans="2:18">
      <c r="B10" s="6" t="s">
        <v>63</v>
      </c>
      <c r="C10">
        <f>IFERROR(C4,"0")</f>
        <v>17</v>
      </c>
      <c r="H10" s="6" t="s">
        <v>215</v>
      </c>
      <c r="I10" s="7">
        <v>26</v>
      </c>
      <c r="J10" s="7">
        <v>24</v>
      </c>
      <c r="K10" s="7">
        <v>50</v>
      </c>
      <c r="M10" s="6" t="s">
        <v>44</v>
      </c>
      <c r="N10">
        <f>IFERROR(N4,"0")</f>
        <v>23</v>
      </c>
      <c r="O10" s="9">
        <f>N10/$N$7</f>
        <v>0.46</v>
      </c>
      <c r="P10" s="10">
        <f>1-O10</f>
        <v>0.54</v>
      </c>
    </row>
    <row r="11" spans="2:18">
      <c r="B11" s="6" t="s">
        <v>29</v>
      </c>
      <c r="C11">
        <f t="shared" ref="C11" si="0">IFERROR(C5,"0")</f>
        <v>20</v>
      </c>
      <c r="E11" s="6" t="s">
        <v>25</v>
      </c>
      <c r="F11" s="8">
        <f>F4</f>
        <v>731170</v>
      </c>
      <c r="M11" s="6" t="s">
        <v>30</v>
      </c>
      <c r="N11">
        <f t="shared" ref="N11" si="1">IFERROR(N5,"0")</f>
        <v>8</v>
      </c>
      <c r="O11" s="9">
        <f t="shared" ref="O11" si="2">N11/$N$7</f>
        <v>0.16</v>
      </c>
      <c r="P11" s="10">
        <f t="shared" ref="P11:P12" si="3">1-O11</f>
        <v>0.84</v>
      </c>
      <c r="Q11" s="6" t="s">
        <v>75</v>
      </c>
      <c r="R11">
        <f>IFERROR(R4,"0")</f>
        <v>12</v>
      </c>
    </row>
    <row r="12" spans="2:18">
      <c r="B12" s="6" t="s">
        <v>111</v>
      </c>
      <c r="C12">
        <f>IFERROR(C6,"0")</f>
        <v>13</v>
      </c>
      <c r="E12" s="6" t="s">
        <v>121</v>
      </c>
      <c r="F12" s="8">
        <f t="shared" ref="F12:F15" si="4">F5</f>
        <v>167041</v>
      </c>
      <c r="M12" s="6" t="s">
        <v>54</v>
      </c>
      <c r="N12">
        <f>IFERROR(N6,"0")</f>
        <v>19</v>
      </c>
      <c r="O12" s="9">
        <f>N12/$N$7</f>
        <v>0.38</v>
      </c>
      <c r="P12" s="10">
        <f t="shared" si="3"/>
        <v>0.62</v>
      </c>
      <c r="Q12" s="6" t="s">
        <v>34</v>
      </c>
      <c r="R12">
        <f t="shared" ref="R12:R15" si="5">IFERROR(R5,"0")</f>
        <v>11</v>
      </c>
    </row>
    <row r="13" spans="2:18">
      <c r="B13" s="6" t="s">
        <v>219</v>
      </c>
      <c r="C13">
        <f>SUM(C10:C12)</f>
        <v>50</v>
      </c>
      <c r="E13" s="6" t="s">
        <v>40</v>
      </c>
      <c r="F13" s="8">
        <f t="shared" si="4"/>
        <v>613842</v>
      </c>
      <c r="H13" s="6" t="s">
        <v>23</v>
      </c>
      <c r="I13">
        <f>IFERROR(K5,"0")</f>
        <v>9</v>
      </c>
      <c r="M13" s="6" t="s">
        <v>222</v>
      </c>
      <c r="N13">
        <f>SUM(N10:N12)</f>
        <v>50</v>
      </c>
      <c r="Q13" s="6" t="s">
        <v>96</v>
      </c>
      <c r="R13">
        <f t="shared" si="5"/>
        <v>7</v>
      </c>
    </row>
    <row r="14" spans="2:18">
      <c r="E14" s="6" t="s">
        <v>72</v>
      </c>
      <c r="F14" s="8">
        <f t="shared" si="4"/>
        <v>633594</v>
      </c>
      <c r="H14" s="6" t="s">
        <v>38</v>
      </c>
      <c r="I14">
        <f>IFERROR(K6,"0")</f>
        <v>13</v>
      </c>
      <c r="Q14" s="6" t="s">
        <v>56</v>
      </c>
      <c r="R14">
        <f t="shared" si="5"/>
        <v>11</v>
      </c>
    </row>
    <row r="15" spans="2:18">
      <c r="E15" s="6" t="s">
        <v>50</v>
      </c>
      <c r="F15" s="8">
        <f t="shared" si="4"/>
        <v>959266</v>
      </c>
      <c r="H15" s="6" t="s">
        <v>59</v>
      </c>
      <c r="I15">
        <f t="shared" ref="I15" si="6">IFERROR(K7,"0")</f>
        <v>12</v>
      </c>
      <c r="Q15" s="6" t="s">
        <v>66</v>
      </c>
      <c r="R15">
        <f t="shared" si="5"/>
        <v>9</v>
      </c>
    </row>
    <row r="16" spans="2:18">
      <c r="E16" s="6" t="s">
        <v>219</v>
      </c>
      <c r="F16" s="8">
        <f>SUM(F11:F15)</f>
        <v>3104913</v>
      </c>
      <c r="H16" s="6" t="s">
        <v>98</v>
      </c>
      <c r="I16">
        <f>IFERROR(K8,"0")</f>
        <v>7</v>
      </c>
    </row>
    <row r="17" spans="2:15">
      <c r="B17" s="5" t="s">
        <v>214</v>
      </c>
      <c r="C17" t="s">
        <v>221</v>
      </c>
      <c r="H17" s="6" t="s">
        <v>68</v>
      </c>
      <c r="I17">
        <f>IFERROR(K9,"0")</f>
        <v>9</v>
      </c>
    </row>
    <row r="18" spans="2:15">
      <c r="B18" s="6" t="s">
        <v>22</v>
      </c>
      <c r="C18" s="7">
        <v>26</v>
      </c>
      <c r="H18" s="6" t="s">
        <v>219</v>
      </c>
      <c r="I18">
        <f>SUM(I13:I17)</f>
        <v>50</v>
      </c>
    </row>
    <row r="19" spans="2:15">
      <c r="B19" s="6" t="s">
        <v>37</v>
      </c>
      <c r="C19" s="7">
        <v>24</v>
      </c>
    </row>
    <row r="20" spans="2:15">
      <c r="B20" s="6" t="s">
        <v>215</v>
      </c>
      <c r="C20" s="7">
        <v>50</v>
      </c>
    </row>
    <row r="21" spans="2:15">
      <c r="H21" s="5" t="s">
        <v>214</v>
      </c>
      <c r="I21" t="s">
        <v>223</v>
      </c>
      <c r="K21" s="5" t="s">
        <v>214</v>
      </c>
      <c r="L21" t="s">
        <v>216</v>
      </c>
      <c r="N21" s="5" t="s">
        <v>214</v>
      </c>
      <c r="O21" t="s">
        <v>224</v>
      </c>
    </row>
    <row r="22" spans="2:15">
      <c r="B22" s="6" t="s">
        <v>22</v>
      </c>
      <c r="C22">
        <f>IFERROR(C18,"0")</f>
        <v>26</v>
      </c>
      <c r="D22" s="9">
        <f>C22/$C$20</f>
        <v>0.52</v>
      </c>
      <c r="E22" s="10">
        <f>1-D22</f>
        <v>0.48</v>
      </c>
      <c r="H22" s="6" t="s">
        <v>25</v>
      </c>
      <c r="I22" s="7">
        <v>122</v>
      </c>
      <c r="K22" s="6" t="s">
        <v>39</v>
      </c>
      <c r="L22" s="7">
        <v>14</v>
      </c>
      <c r="N22" s="6" t="s">
        <v>26</v>
      </c>
      <c r="O22" s="11">
        <v>2.5833333333333335</v>
      </c>
    </row>
    <row r="23" spans="2:15">
      <c r="B23" s="6" t="s">
        <v>37</v>
      </c>
      <c r="C23">
        <f>IFERROR(C19,"0")</f>
        <v>24</v>
      </c>
      <c r="D23" s="9">
        <f>C23/$C$20</f>
        <v>0.48</v>
      </c>
      <c r="E23" s="10">
        <f>1-D23</f>
        <v>0.52</v>
      </c>
      <c r="H23" s="6" t="s">
        <v>121</v>
      </c>
      <c r="I23" s="7">
        <v>28</v>
      </c>
      <c r="K23" s="6" t="s">
        <v>24</v>
      </c>
      <c r="L23" s="7">
        <v>10</v>
      </c>
      <c r="N23" s="6" t="s">
        <v>41</v>
      </c>
      <c r="O23" s="11">
        <v>3.3</v>
      </c>
    </row>
    <row r="24" spans="2:15">
      <c r="C24">
        <f>SUM(C22:C23)</f>
        <v>50</v>
      </c>
      <c r="H24" s="6" t="s">
        <v>40</v>
      </c>
      <c r="I24" s="7">
        <v>110</v>
      </c>
      <c r="K24" s="6" t="s">
        <v>102</v>
      </c>
      <c r="L24" s="7">
        <v>7</v>
      </c>
      <c r="N24" s="6" t="s">
        <v>81</v>
      </c>
      <c r="O24" s="11">
        <v>2.25</v>
      </c>
    </row>
    <row r="25" spans="2:15">
      <c r="H25" s="6" t="s">
        <v>72</v>
      </c>
      <c r="I25" s="7">
        <v>104</v>
      </c>
      <c r="K25" s="6" t="s">
        <v>80</v>
      </c>
      <c r="L25" s="7">
        <v>10</v>
      </c>
      <c r="N25" s="6" t="s">
        <v>51</v>
      </c>
      <c r="O25" s="11">
        <v>2.3636363636363638</v>
      </c>
    </row>
    <row r="26" spans="2:15">
      <c r="H26" s="6" t="s">
        <v>50</v>
      </c>
      <c r="I26" s="7">
        <v>123</v>
      </c>
      <c r="K26" s="6" t="s">
        <v>49</v>
      </c>
      <c r="L26" s="7">
        <v>9</v>
      </c>
      <c r="N26" s="6" t="s">
        <v>60</v>
      </c>
      <c r="O26" s="11">
        <v>2.5555555555555554</v>
      </c>
    </row>
    <row r="27" spans="2:15">
      <c r="H27" s="6" t="s">
        <v>215</v>
      </c>
      <c r="I27" s="7">
        <v>487</v>
      </c>
      <c r="K27" s="6" t="s">
        <v>215</v>
      </c>
      <c r="L27" s="7">
        <v>50</v>
      </c>
      <c r="N27" s="6" t="s">
        <v>215</v>
      </c>
      <c r="O27" s="11">
        <v>2.62</v>
      </c>
    </row>
    <row r="29" spans="2:15">
      <c r="K29" s="6" t="s">
        <v>39</v>
      </c>
      <c r="L29">
        <f>IFERROR(L22,"0")</f>
        <v>14</v>
      </c>
      <c r="N29" s="6" t="s">
        <v>26</v>
      </c>
      <c r="O29" s="11">
        <f>IFERROR(O22,"0")</f>
        <v>2.5833333333333335</v>
      </c>
    </row>
    <row r="30" spans="2:15">
      <c r="K30" s="6" t="s">
        <v>24</v>
      </c>
      <c r="L30">
        <f t="shared" ref="L30:L33" si="7">IFERROR(L23,"0")</f>
        <v>10</v>
      </c>
      <c r="N30" s="6" t="s">
        <v>41</v>
      </c>
      <c r="O30" s="11">
        <f t="shared" ref="O30:O33" si="8">IFERROR(O23,"0")</f>
        <v>3.3</v>
      </c>
    </row>
    <row r="31" spans="2:15">
      <c r="K31" s="6" t="s">
        <v>102</v>
      </c>
      <c r="L31">
        <f t="shared" si="7"/>
        <v>7</v>
      </c>
      <c r="N31" s="6" t="s">
        <v>81</v>
      </c>
      <c r="O31" s="11">
        <f t="shared" si="8"/>
        <v>2.25</v>
      </c>
    </row>
    <row r="32" spans="2:15">
      <c r="K32" s="6" t="s">
        <v>80</v>
      </c>
      <c r="L32">
        <f t="shared" si="7"/>
        <v>10</v>
      </c>
      <c r="N32" s="6" t="s">
        <v>51</v>
      </c>
      <c r="O32" s="11">
        <f t="shared" si="8"/>
        <v>2.3636363636363638</v>
      </c>
    </row>
    <row r="33" spans="11:15">
      <c r="K33" s="6" t="s">
        <v>49</v>
      </c>
      <c r="L33">
        <f t="shared" si="7"/>
        <v>9</v>
      </c>
      <c r="N33" s="6" t="s">
        <v>60</v>
      </c>
      <c r="O33" s="11">
        <f t="shared" si="8"/>
        <v>2.5555555555555554</v>
      </c>
    </row>
    <row r="34" spans="11:15">
      <c r="N34" s="6" t="s">
        <v>219</v>
      </c>
      <c r="O34" s="11">
        <f>AVERAGE(O29:O33)</f>
        <v>2.6105050505050502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Ariful Islam</cp:lastModifiedBy>
  <dcterms:created xsi:type="dcterms:W3CDTF">2024-12-11T17:14:33Z</dcterms:created>
  <dcterms:modified xsi:type="dcterms:W3CDTF">2025-10-02T16:28:47Z</dcterms:modified>
</cp:coreProperties>
</file>