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6.xml" ContentType="application/vnd.openxmlformats-officedocument.drawing+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8.xml" ContentType="application/vnd.openxmlformats-officedocument.drawing+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xml" ContentType="application/vnd.openxmlformats-officedocument.drawing+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0.xml" ContentType="application/vnd.openxmlformats-officedocument.drawing+xml"/>
  <Override PartName="/xl/slicers/slicer3.xml" ContentType="application/vnd.ms-excel.slicer+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1.xml" ContentType="application/vnd.openxmlformats-officedocument.drawing+xml"/>
  <Override PartName="/xl/slicers/slicer4.xml" ContentType="application/vnd.ms-excel.slicer+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2.xml" ContentType="application/vnd.openxmlformats-officedocument.drawing+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3.xml" ContentType="application/vnd.openxmlformats-officedocument.drawing+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4.xml" ContentType="application/vnd.openxmlformats-officedocument.drawing+xml"/>
  <Override PartName="/xl/slicers/slicer5.xml" ContentType="application/vnd.ms-excel.slicer+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15.xml" ContentType="application/vnd.openxmlformats-officedocument.drawing+xml"/>
  <Override PartName="/xl/slicers/slicer6.xml" ContentType="application/vnd.ms-excel.slicer+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6.xml" ContentType="application/vnd.openxmlformats-officedocument.drawing+xml"/>
  <Override PartName="/xl/slicers/slicer7.xml" ContentType="application/vnd.ms-excel.slicer+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17.xml" ContentType="application/vnd.openxmlformats-officedocument.drawing+xml"/>
  <Override PartName="/xl/tables/table4.xml" ContentType="application/vnd.openxmlformats-officedocument.spreadsheetml.table+xml"/>
  <Override PartName="/xl/slicers/slicer8.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Arif Muhammed\OneDrive\Desktop\data analytics task\week 3 excel\Excel project\"/>
    </mc:Choice>
  </mc:AlternateContent>
  <xr:revisionPtr revIDLastSave="0" documentId="8_{C76FA8F6-7AB5-4590-903E-2DD7E10D0D30}" xr6:coauthVersionLast="47" xr6:coauthVersionMax="47" xr10:uidLastSave="{00000000-0000-0000-0000-000000000000}"/>
  <bookViews>
    <workbookView xWindow="-108" yWindow="-108" windowWidth="23256" windowHeight="12456" activeTab="5" xr2:uid="{26D4546B-D2A1-4444-8EAF-A6228F96F0C1}"/>
  </bookViews>
  <sheets>
    <sheet name="Data" sheetId="2" r:id="rId1"/>
    <sheet name="Pivots" sheetId="7" r:id="rId2"/>
    <sheet name="Assets" sheetId="4" r:id="rId3"/>
    <sheet name="Purpose" sheetId="36" r:id="rId4"/>
    <sheet name=" Overoll summery" sheetId="20" r:id="rId5"/>
    <sheet name="Customer center Report" sheetId="5" r:id="rId6"/>
    <sheet name="Calls monthly" sheetId="21" r:id="rId7"/>
    <sheet name="Amount Monthly" sheetId="22" r:id="rId8"/>
    <sheet name="Duration" sheetId="23" r:id="rId9"/>
    <sheet name="Avg.Rating" sheetId="25" r:id="rId10"/>
    <sheet name="Happy caller" sheetId="24" r:id="rId11"/>
    <sheet name="Call trend" sheetId="18" r:id="rId12"/>
    <sheet name="Weekday trend" sheetId="27" r:id="rId13"/>
    <sheet name="Male vs Female Callers" sheetId="28" r:id="rId14"/>
    <sheet name="total Amount vs City" sheetId="32" r:id="rId15"/>
    <sheet name="Rating" sheetId="29" r:id="rId16"/>
    <sheet name="Amount" sheetId="30" r:id="rId17"/>
    <sheet name="Amount vs city" sheetId="31" r:id="rId18"/>
    <sheet name="Rep Summery" sheetId="33" r:id="rId19"/>
    <sheet name="Summery of data analysis" sheetId="37" r:id="rId20"/>
  </sheets>
  <definedNames>
    <definedName name="_xlnm._FilterDatabase" localSheetId="0" hidden="1">Data!$B$3:$H$1003</definedName>
    <definedName name="_xlcn.WorksheetConnection_sampledataexcelportfolioproject.xlsxcalls" hidden="1">calls[]</definedName>
    <definedName name="_xlcn.WorksheetConnection_sampledataexcelportfolioproject.xlsxcustomers" hidden="1">customers[]</definedName>
    <definedName name="Slicer_Date_of_Call__Month">#N/A</definedName>
    <definedName name="Slicer_Representative">#N/A</definedName>
  </definedNames>
  <calcPr calcId="191029"/>
  <pivotCaches>
    <pivotCache cacheId="0" r:id="rId21"/>
    <pivotCache cacheId="1" r:id="rId22"/>
    <pivotCache cacheId="2" r:id="rId23"/>
    <pivotCache cacheId="3" r:id="rId24"/>
    <pivotCache cacheId="4" r:id="rId25"/>
    <pivotCache cacheId="5" r:id="rId26"/>
    <pivotCache cacheId="6" r:id="rId27"/>
    <pivotCache cacheId="7" r:id="rId28"/>
    <pivotCache cacheId="8" r:id="rId29"/>
    <pivotCache cacheId="9" r:id="rId30"/>
    <pivotCache cacheId="10" r:id="rId31"/>
    <pivotCache cacheId="11" r:id="rId32"/>
    <pivotCache cacheId="12" r:id="rId33"/>
    <pivotCache cacheId="13" r:id="rId34"/>
    <pivotCache cacheId="14" r:id="rId35"/>
    <pivotCache cacheId="15" r:id="rId36"/>
  </pivotCaches>
  <extLst>
    <ext xmlns:x14="http://schemas.microsoft.com/office/spreadsheetml/2009/9/main" uri="{876F7934-8845-4945-9796-88D515C7AA90}">
      <x14:pivotCaches>
        <pivotCache cacheId="16" r:id="rId37"/>
      </x14:pivotCaches>
    </ext>
    <ext xmlns:x14="http://schemas.microsoft.com/office/spreadsheetml/2009/9/main" uri="{BBE1A952-AA13-448e-AADC-164F8A28A991}">
      <x14:slicerCaches>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19" i="7" l="1"/>
  <c r="H218" i="7"/>
  <c r="H217" i="7"/>
  <c r="G219" i="7"/>
  <c r="G218" i="7"/>
  <c r="G217" i="7"/>
  <c r="E86" i="7"/>
  <c r="G95" i="7" s="1"/>
  <c r="N40" i="5" s="1"/>
  <c r="C10" i="33" s="1"/>
  <c r="I48" i="7"/>
  <c r="E50" i="7" a="1"/>
  <c r="E50" i="7" s="1"/>
  <c r="E88" i="7" s="1"/>
  <c r="E91" i="7" s="1"/>
  <c r="G97" i="7" s="1"/>
  <c r="N44" i="5" s="1"/>
  <c r="C12" i="33"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s="1"/>
  <c r="K32" i="2" a="1"/>
  <c r="K32" i="2" s="1"/>
  <c r="K33" i="2" a="1"/>
  <c r="K33" i="2" s="1"/>
  <c r="K34" i="2" a="1"/>
  <c r="K34" i="2" s="1"/>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s="1"/>
  <c r="K86" i="2" a="1"/>
  <c r="K86" i="2" s="1"/>
  <c r="K87" i="2" a="1"/>
  <c r="K87" i="2" s="1"/>
  <c r="K88" i="2" a="1"/>
  <c r="K88" i="2" s="1"/>
  <c r="K89" i="2" a="1"/>
  <c r="K89" i="2"/>
  <c r="K90" i="2" a="1"/>
  <c r="K90" i="2" s="1"/>
  <c r="K91" i="2" a="1"/>
  <c r="K91" i="2" s="1"/>
  <c r="K92" i="2" a="1"/>
  <c r="K92" i="2" s="1"/>
  <c r="K93" i="2" a="1"/>
  <c r="K93" i="2" s="1"/>
  <c r="K94" i="2" a="1"/>
  <c r="K94" i="2" s="1"/>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s="1"/>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s="1"/>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s="1"/>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s="1"/>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s="1"/>
  <c r="K550" i="2" a="1"/>
  <c r="K550" i="2" s="1"/>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s="1"/>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s="1"/>
  <c r="K766" i="2" a="1"/>
  <c r="K766" i="2" s="1"/>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s="1"/>
  <c r="K991" i="2" a="1"/>
  <c r="K991" i="2" s="1"/>
  <c r="K992" i="2" a="1"/>
  <c r="K992" i="2" s="1"/>
  <c r="K993" i="2" a="1"/>
  <c r="K993" i="2" s="1"/>
  <c r="K994" i="2" a="1"/>
  <c r="K994" i="2"/>
  <c r="K995" i="2" a="1"/>
  <c r="K995" i="2" s="1"/>
  <c r="K996" i="2" a="1"/>
  <c r="K996" i="2" s="1"/>
  <c r="K997" i="2" a="1"/>
  <c r="K997" i="2"/>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L24" i="30" l="1"/>
  <c r="M23" i="18"/>
  <c r="E87" i="7"/>
  <c r="E90" i="7" s="1"/>
  <c r="G96" i="7" s="1"/>
  <c r="N42" i="5" s="1"/>
  <c r="L23" i="30" s="1"/>
  <c r="I54" i="7"/>
  <c r="H52" i="7"/>
  <c r="H51" i="7"/>
  <c r="H50" i="7"/>
  <c r="H54" i="7"/>
  <c r="H53" i="7"/>
  <c r="I50" i="7"/>
  <c r="I51" i="7"/>
  <c r="I52" i="7"/>
  <c r="I53" i="7"/>
  <c r="C11" i="33" l="1"/>
  <c r="M24"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E49730-3013-4AE2-A698-8D00BDCBAB0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C2D1FC1-13CF-4E83-A8CE-86E8971E154C}" name="WorksheetConnection_sample-data-excel-portfolio-project.xlsx!calls" type="102" refreshedVersion="7"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02EA88AC-49F8-44E0-8BE6-88EB1642B42A}" name="WorksheetConnection_sample-data-excel-portfolio-project.xlsx!customers" type="102" refreshedVersion="7"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<sst xmlns="http://schemas.openxmlformats.org/spreadsheetml/2006/main" count="3432" uniqueCount="1180">
  <si>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</si>
  <si>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</si>
  <si>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</si>
  <si>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</si>
  <si>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</si>
  <si>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</si>
  <si>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</si>
  <si>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</si>
  <si>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</si>
  <si>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</si>
  <si>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</si>
  <si>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</si>
  <si>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</si>
  <si>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</si>
  <si>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</si>
  <si>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</si>
  <si>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</si>
  <si>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</si>
  <si>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</si>
  <si>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</si>
  <si>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</si>
  <si>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</si>
  <si>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</si>
  <si>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</si>
  <si>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</si>
  <si>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</si>
  <si>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</si>
  <si>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</si>
  <si>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</si>
  <si>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</si>
  <si>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</si>
  <si>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</si>
  <si>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</si>
  <si>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</si>
  <si>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</si>
  <si>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</si>
  <si>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</si>
  <si>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</si>
  <si>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</si>
  <si>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</si>
  <si>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</si>
  <si>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</si>
  <si>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</si>
  <si>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</si>
  <si>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</si>
  <si>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</si>
  <si>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</si>
  <si>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</si>
  <si>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</si>
  <si>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</si>
  <si>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</si>
  <si>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</si>
  <si>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</si>
  <si>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</si>
  <si>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</si>
  <si>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</si>
  <si>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</si>
  <si>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</si>
  <si>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</si>
  <si>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</si>
  <si>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</si>
  <si>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</si>
  <si>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</si>
  <si>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</si>
  <si>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</si>
  <si>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</si>
  <si>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</si>
  <si>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</si>
  <si>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</si>
  <si>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</si>
  <si>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</si>
  <si>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</si>
  <si>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</si>
  <si>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</si>
  <si>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</si>
  <si>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</si>
  <si>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</si>
  <si>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</si>
  <si>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</si>
  <si>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</si>
  <si>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</si>
  <si>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</si>
  <si>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</si>
  <si>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</si>
  <si>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</si>
  <si>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</si>
  <si>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</si>
  <si>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</si>
  <si>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</si>
  <si>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</si>
  <si>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</si>
  <si>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</si>
  <si>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</si>
  <si>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</si>
  <si>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</si>
  <si>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</si>
  <si>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</si>
  <si>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</si>
  <si>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</si>
  <si>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</si>
  <si>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</si>
  <si>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</si>
  <si>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</si>
  <si>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</si>
  <si>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</si>
  <si>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</si>
  <si>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</si>
  <si>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</si>
  <si>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</si>
  <si>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</si>
  <si>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</si>
  <si>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</si>
  <si>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</si>
  <si>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</si>
  <si>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</si>
  <si>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</si>
  <si>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</si>
  <si>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</si>
  <si>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</si>
  <si>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</si>
  <si>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</si>
  <si>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</si>
  <si>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</si>
  <si>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</si>
  <si>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</si>
  <si>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</si>
  <si>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</si>
  <si>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</si>
  <si>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</si>
  <si>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</si>
  <si>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</si>
  <si>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</si>
  <si>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</si>
  <si>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</si>
  <si>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</si>
  <si>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</si>
  <si>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</si>
  <si>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</si>
  <si>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</si>
  <si>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</si>
  <si>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</si>
  <si>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</si>
  <si>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</si>
  <si>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</si>
  <si>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</si>
  <si>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</si>
  <si>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</si>
  <si>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</si>
  <si>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</si>
  <si>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</si>
  <si>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</si>
  <si>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</si>
  <si>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</si>
  <si>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</si>
  <si>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</si>
  <si>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</si>
  <si>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</si>
  <si>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</si>
  <si>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</si>
  <si>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</si>
  <si>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</si>
  <si>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</si>
  <si>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</si>
  <si>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</si>
  <si>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</si>
  <si>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</si>
  <si>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</si>
  <si>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</si>
  <si>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</si>
  <si>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</si>
  <si>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</si>
  <si>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</si>
  <si>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</si>
  <si>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</si>
  <si>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</si>
  <si>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</si>
  <si>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</si>
  <si>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</si>
  <si>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</si>
  <si>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</si>
  <si>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</si>
  <si>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</si>
  <si>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</si>
  <si>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</si>
  <si>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</si>
  <si>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</si>
  <si>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</si>
  <si>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</si>
  <si>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</si>
  <si>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</si>
  <si>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</si>
  <si>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</si>
  <si>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</si>
  <si>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</si>
  <si>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</si>
  <si>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</si>
  <si>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</si>
  <si>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</si>
  <si>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</si>
  <si>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</si>
  <si>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</si>
  <si>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</si>
  <si>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</si>
  <si>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</si>
  <si>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</si>
  <si>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</si>
  <si>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</si>
  <si>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</si>
  <si>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</si>
  <si>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</si>
  <si>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</si>
  <si>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</si>
  <si>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</si>
  <si>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</si>
  <si>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</si>
  <si>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</si>
  <si>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</si>
  <si>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</si>
  <si>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</si>
  <si>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</si>
  <si>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</si>
  <si>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</si>
  <si>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</si>
  <si>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</si>
  <si>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</si>
  <si>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</si>
  <si>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</si>
  <si>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</si>
  <si>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</si>
  <si>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</si>
  <si>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</si>
  <si>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</si>
  <si>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</si>
  <si>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</si>
  <si>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</si>
  <si>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</si>
  <si>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</si>
  <si>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</si>
  <si>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</si>
  <si>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</si>
  <si>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</si>
  <si>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</si>
  <si>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</si>
  <si>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</si>
  <si>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</si>
  <si>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</si>
  <si>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</si>
  <si>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</si>
  <si>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</si>
  <si>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</si>
  <si>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</si>
  <si>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</si>
  <si>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</si>
  <si>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</si>
  <si>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</si>
  <si>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</si>
  <si>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</si>
  <si>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</si>
  <si>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</si>
  <si>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</si>
  <si>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</si>
  <si>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</si>
  <si>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</si>
  <si>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</si>
  <si>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</si>
  <si>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</si>
  <si>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</si>
  <si>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</si>
  <si>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</si>
  <si>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</si>
  <si>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</si>
  <si>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</si>
  <si>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</si>
  <si>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</si>
  <si>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</si>
  <si>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</si>
  <si>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</si>
  <si>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</si>
  <si>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</si>
  <si>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</si>
  <si>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</si>
  <si>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</si>
  <si>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</si>
  <si>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</si>
  <si>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</si>
  <si>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</si>
  <si>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</si>
  <si>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</si>
  <si>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</si>
  <si>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</si>
  <si>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</si>
  <si>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</si>
  <si>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</si>
  <si>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</si>
  <si>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</si>
  <si>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</si>
  <si>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</si>
  <si>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</si>
  <si>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</si>
  <si>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</si>
  <si>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</si>
  <si>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</si>
  <si>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</si>
  <si>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</si>
  <si>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</si>
  <si>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</si>
  <si>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</si>
  <si>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</si>
  <si>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</si>
  <si>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</si>
  <si>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</si>
  <si>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</si>
  <si>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</si>
  <si>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</si>
  <si>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</si>
  <si>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</si>
  <si>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</si>
  <si>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</si>
  <si>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</si>
  <si>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</si>
  <si>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</si>
  <si>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</si>
  <si>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</si>
  <si>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</si>
  <si>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</si>
  <si>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</si>
  <si>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</si>
  <si>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</si>
  <si>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</si>
  <si>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</si>
  <si>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</si>
  <si>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</si>
  <si>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</si>
  <si>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</si>
  <si>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</si>
  <si>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</si>
  <si>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</si>
  <si>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</si>
  <si>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</si>
  <si>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</si>
  <si>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</si>
  <si>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</si>
  <si>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</si>
  <si>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</si>
  <si>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</si>
  <si>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</si>
  <si>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</si>
  <si>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</si>
  <si>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</si>
  <si>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</si>
  <si>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</si>
  <si>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</si>
  <si>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</si>
  <si>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</si>
  <si>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</si>
  <si>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</si>
  <si>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</si>
  <si>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</si>
  <si>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</si>
  <si>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</si>
  <si>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</si>
  <si>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</si>
  <si>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</si>
  <si>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</si>
  <si>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</si>
  <si>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</si>
  <si>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</si>
  <si>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</si>
  <si>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</si>
  <si>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</si>
  <si>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</si>
  <si>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</si>
  <si>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</si>
  <si>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</si>
  <si>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</si>
  <si>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</si>
  <si>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</si>
  <si>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</si>
  <si>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</si>
  <si>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</si>
  <si>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</si>
  <si>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</si>
  <si>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</si>
  <si>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</si>
  <si>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</si>
  <si>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</si>
  <si>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</si>
  <si>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</si>
  <si>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</si>
  <si>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</si>
  <si>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</si>
  <si>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</si>
  <si>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</si>
  <si>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</si>
  <si>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</si>
  <si>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</si>
  <si>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</si>
  <si>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</si>
  <si>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</si>
  <si>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</si>
  <si>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</si>
  <si>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</si>
  <si>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</si>
  <si>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</si>
  <si>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</si>
  <si>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</si>
  <si>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</si>
  <si>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</si>
  <si>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</si>
  <si>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</si>
  <si>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</si>
  <si>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</si>
  <si>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</si>
  <si>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</si>
  <si>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</si>
  <si>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</si>
  <si>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</si>
  <si>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</si>
  <si>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</si>
  <si>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</si>
  <si>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</si>
  <si>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</si>
  <si>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</si>
  <si>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</si>
  <si>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</si>
  <si>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</si>
  <si>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</si>
  <si>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</si>
  <si>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</si>
  <si>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</si>
  <si>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</si>
  <si>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</si>
  <si>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</si>
  <si>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</si>
  <si>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</si>
  <si>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</si>
  <si>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</si>
  <si>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</si>
  <si>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</si>
  <si>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</si>
  <si>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</si>
  <si>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</si>
  <si>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</si>
  <si>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</si>
  <si>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</si>
  <si>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</si>
  <si>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</si>
  <si>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</si>
  <si>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</si>
  <si>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</si>
  <si>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</si>
  <si>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</si>
  <si>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</si>
  <si>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</si>
  <si>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</si>
  <si>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</si>
  <si>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</si>
  <si>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</si>
  <si>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</si>
  <si>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</si>
  <si>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</si>
  <si>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</si>
  <si>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</si>
  <si>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</si>
  <si>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</si>
  <si>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</si>
  <si>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</si>
  <si>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</si>
  <si>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</si>
  <si>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</si>
  <si>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</si>
  <si>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</si>
  <si>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</si>
  <si>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</si>
  <si>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</si>
  <si>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</si>
  <si>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</si>
  <si>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</si>
  <si>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</si>
  <si>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</si>
  <si>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</si>
  <si>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</si>
  <si>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</si>
  <si>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</si>
  <si>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</si>
  <si>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</si>
  <si>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</si>
  <si>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</si>
  <si>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</si>
  <si>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</si>
  <si>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</si>
  <si>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</si>
  <si>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</si>
  <si>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</si>
  <si>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</si>
  <si>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</si>
  <si>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</si>
  <si>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</si>
  <si>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</si>
  <si>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</si>
  <si>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</si>
  <si>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</si>
  <si>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</si>
  <si>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</si>
  <si>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</si>
  <si>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</si>
  <si>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</si>
  <si>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</si>
  <si>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</si>
  <si>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</si>
  <si>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</si>
  <si>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</si>
  <si>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</si>
  <si>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</si>
  <si>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</si>
  <si>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</si>
  <si>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</si>
  <si>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</si>
  <si>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</si>
  <si>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</si>
  <si>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</si>
  <si>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</si>
  <si>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</si>
  <si>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</si>
  <si>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</si>
  <si>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</si>
  <si>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</si>
  <si>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</si>
  <si>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</si>
  <si>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</si>
  <si>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</si>
  <si>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</si>
  <si>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</si>
  <si>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</si>
  <si>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</si>
  <si>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</si>
  <si>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</si>
  <si>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</si>
  <si>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</si>
  <si>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</si>
  <si>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</si>
  <si>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</si>
  <si>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</si>
  <si>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</si>
  <si>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</si>
  <si>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</si>
  <si>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</si>
  <si>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</si>
  <si>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</si>
  <si>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</si>
  <si>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</si>
  <si>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</si>
  <si>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</si>
  <si>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</si>
  <si>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</si>
  <si>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</si>
  <si>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</si>
  <si>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</si>
  <si>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</si>
  <si>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</si>
  <si>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</si>
  <si>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</si>
  <si>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</si>
  <si>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</si>
  <si>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</si>
  <si>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</si>
  <si>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</si>
  <si>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</si>
  <si>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</si>
  <si>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</si>
  <si>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</si>
  <si>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</si>
  <si>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</si>
  <si>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</si>
  <si>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</si>
  <si>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</si>
  <si>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</si>
  <si>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</si>
  <si>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</si>
  <si>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</si>
  <si>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</si>
  <si>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</si>
  <si>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</si>
  <si>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</si>
  <si>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</si>
  <si>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</si>
  <si>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</si>
  <si>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</si>
  <si>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</si>
  <si>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</si>
  <si>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</si>
  <si>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</si>
  <si>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</si>
  <si>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</si>
  <si>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</si>
  <si>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</si>
  <si>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</si>
  <si>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</si>
  <si>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</si>
  <si>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</si>
  <si>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</si>
  <si>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</si>
  <si>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</si>
  <si>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</si>
  <si>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</si>
  <si>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</si>
  <si>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</si>
  <si>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</si>
  <si>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</si>
  <si>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</si>
  <si>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</si>
  <si>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</si>
  <si>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</si>
  <si>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</si>
  <si>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</si>
  <si>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</si>
  <si>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</si>
  <si>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</si>
  <si>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</si>
  <si>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</si>
  <si>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</si>
  <si>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</si>
  <si>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</si>
  <si>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</si>
  <si>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</si>
  <si>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</si>
  <si>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</si>
  <si>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</si>
  <si>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</si>
  <si>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</si>
  <si>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</si>
  <si>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</si>
  <si>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</si>
  <si>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</si>
  <si>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</si>
  <si>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</si>
  <si>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</si>
  <si>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</si>
  <si>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</si>
  <si>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</si>
  <si>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</si>
  <si>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</si>
  <si>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</si>
  <si>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</si>
  <si>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</si>
  <si>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</si>
  <si>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</si>
  <si>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</si>
  <si>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</si>
  <si>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</si>
  <si>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</si>
  <si>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</si>
  <si>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</si>
  <si>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</si>
  <si>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</si>
  <si>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</si>
  <si>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</si>
  <si>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</si>
  <si>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</si>
  <si>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</si>
  <si>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</si>
  <si>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</si>
  <si>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</si>
  <si>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</si>
  <si>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</si>
  <si>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</si>
  <si>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</si>
  <si>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</si>
  <si>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</si>
  <si>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</si>
  <si>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</si>
  <si>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</si>
  <si>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</si>
  <si>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</si>
  <si>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</si>
  <si>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</si>
  <si>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</si>
  <si>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</si>
  <si>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</si>
  <si>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</si>
  <si>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</si>
  <si>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</si>
  <si>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</si>
  <si>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</si>
  <si>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</si>
  <si>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</si>
  <si>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</si>
  <si>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</si>
  <si>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</si>
  <si>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</si>
  <si>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</si>
  <si>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</si>
  <si>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</si>
  <si>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</si>
  <si>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</si>
  <si>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</si>
  <si>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</si>
  <si>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</si>
  <si>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</si>
  <si>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</si>
  <si>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</si>
  <si>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</si>
  <si>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</si>
  <si>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</si>
  <si>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</si>
  <si>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</si>
  <si>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</si>
  <si>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</si>
  <si>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</si>
  <si>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</si>
  <si>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</si>
  <si>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</si>
  <si>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</si>
  <si>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</si>
  <si>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</si>
  <si>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</si>
  <si>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</si>
  <si>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</si>
  <si>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</si>
  <si>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</si>
  <si>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</si>
  <si>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</si>
  <si>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</si>
  <si>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</si>
  <si>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</si>
  <si>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</si>
  <si>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</si>
  <si>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</si>
  <si>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</si>
  <si>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</si>
  <si>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</si>
  <si>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</si>
  <si>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</si>
  <si>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</si>
  <si>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</si>
  <si>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</si>
  <si>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</si>
  <si>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</si>
  <si>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</si>
  <si>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</si>
  <si>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</si>
  <si>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</si>
  <si>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</si>
  <si>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</si>
  <si>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</si>
  <si>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</si>
  <si>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</si>
  <si>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</si>
  <si>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</si>
  <si>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</si>
  <si>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</si>
  <si>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</si>
  <si>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</si>
  <si>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</si>
  <si>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</si>
  <si>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</si>
  <si>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</si>
  <si>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</si>
  <si>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</si>
  <si>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</si>
  <si>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</si>
  <si>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</si>
  <si>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</si>
  <si>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</si>
  <si>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</si>
  <si>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</si>
  <si>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</si>
  <si>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</si>
  <si>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</si>
  <si>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</si>
  <si>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</si>
  <si>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</si>
  <si>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</si>
  <si>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</si>
  <si>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</si>
  <si>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</si>
  <si>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</si>
  <si>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</si>
  <si>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</si>
  <si>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</si>
  <si>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</si>
  <si>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</si>
  <si>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</si>
  <si>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</si>
  <si>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</si>
  <si>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</si>
  <si>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</si>
  <si>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</si>
  <si>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</si>
  <si>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</si>
  <si>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</si>
  <si>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</si>
  <si>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</si>
  <si>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</si>
  <si>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</si>
  <si>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</si>
  <si>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</si>
  <si>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</si>
  <si>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</si>
  <si>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</si>
  <si>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</si>
  <si>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</si>
  <si>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</si>
  <si>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</si>
  <si>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</si>
  <si>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</si>
  <si>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</si>
  <si>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</si>
  <si>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</si>
  <si>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</si>
  <si>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</si>
  <si>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</si>
  <si>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</si>
  <si>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</si>
  <si>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</si>
  <si>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</si>
  <si>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</si>
  <si>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</si>
  <si>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</si>
  <si>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</si>
  <si>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</si>
  <si>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</si>
  <si>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</si>
  <si>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</si>
  <si>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</si>
  <si>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</si>
  <si>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</si>
  <si>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</si>
  <si>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</si>
  <si>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</si>
  <si>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</si>
  <si>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</si>
  <si>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</si>
  <si>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</si>
  <si>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</si>
  <si>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</si>
  <si>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</si>
  <si>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</si>
  <si>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</si>
  <si>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</si>
  <si>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</si>
  <si>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</si>
  <si>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</si>
  <si>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</si>
  <si>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</si>
  <si>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</si>
  <si>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</si>
  <si>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</si>
  <si>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</si>
  <si>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</si>
  <si>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</si>
  <si>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</si>
  <si>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</si>
  <si>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</si>
  <si>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</si>
  <si>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</si>
  <si>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</si>
  <si>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</si>
  <si>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</si>
  <si>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</si>
  <si>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</si>
  <si>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</si>
  <si>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</si>
  <si>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</si>
  <si>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</si>
  <si>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</si>
  <si>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</si>
  <si>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</si>
  <si>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</si>
  <si>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</si>
  <si>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</si>
  <si>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</si>
  <si>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</si>
  <si>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</si>
  <si>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</si>
  <si>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</si>
  <si>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</si>
  <si>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</si>
  <si>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</si>
  <si>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</si>
  <si>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</si>
  <si>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</si>
  <si>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</si>
  <si>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</si>
  <si>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</si>
  <si>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</si>
  <si>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</si>
  <si>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</si>
  <si>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</si>
  <si>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</si>
  <si>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</si>
  <si>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</si>
  <si>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</si>
  <si>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</si>
  <si>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</si>
  <si>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</si>
  <si>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</si>
  <si>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</si>
  <si>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</si>
  <si>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</si>
  <si>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</si>
  <si>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</si>
  <si>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</si>
  <si>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</si>
  <si>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</si>
  <si>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</si>
  <si>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</si>
  <si>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</si>
  <si>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</si>
  <si>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</si>
  <si>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</si>
  <si>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</si>
  <si>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</si>
  <si>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</si>
  <si>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</si>
  <si>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</si>
  <si>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</si>
  <si>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</si>
  <si>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</si>
  <si>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</si>
  <si>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</si>
  <si>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</si>
  <si>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</si>
  <si>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</si>
  <si>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</si>
  <si>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</si>
  <si>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</si>
  <si>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</si>
  <si>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</si>
  <si>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</si>
  <si>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</si>
  <si>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</si>
  <si>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</si>
  <si>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</si>
  <si>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</si>
  <si>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</si>
  <si>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</si>
  <si>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</si>
  <si>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</si>
  <si>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</si>
  <si>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</si>
  <si>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</si>
  <si>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</si>
  <si>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</si>
  <si>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</si>
  <si>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</si>
  <si>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</si>
  <si>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</si>
  <si>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</si>
  <si>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</si>
  <si>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</si>
  <si>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</si>
  <si>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</si>
  <si>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</si>
  <si>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</si>
  <si>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</si>
  <si>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</si>
  <si>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</si>
  <si>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</si>
  <si>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</si>
  <si>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</si>
  <si>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</si>
  <si>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</si>
  <si>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</si>
  <si>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</si>
  <si>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</si>
  <si>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</si>
  <si>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</si>
  <si>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</si>
  <si>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</si>
  <si>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</si>
  <si>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</si>
  <si>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</si>
  <si>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</si>
  <si>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</si>
  <si>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</si>
  <si>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</si>
  <si>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</si>
  <si>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</si>
  <si>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</si>
  <si>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</si>
  <si>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</si>
  <si>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</si>
  <si>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</si>
  <si>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</si>
  <si>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</si>
  <si>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</si>
  <si>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</si>
  <si>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</si>
  <si>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</si>
  <si>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</si>
  <si>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</si>
  <si>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</si>
  <si>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</si>
  <si>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</si>
  <si>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</si>
  <si>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</si>
  <si>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</si>
  <si>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</si>
  <si>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</si>
  <si>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</si>
  <si>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</si>
  <si>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</si>
  <si>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</si>
  <si>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</si>
  <si>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</si>
  <si>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</si>
  <si>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</si>
  <si>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</si>
  <si>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</si>
  <si>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</si>
  <si>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</si>
  <si>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</si>
  <si>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</si>
  <si>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</si>
  <si>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</si>
  <si>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</si>
  <si>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</si>
  <si>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</si>
  <si>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</si>
  <si>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</si>
  <si>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</si>
  <si>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</si>
  <si>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</si>
  <si>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</si>
  <si>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</si>
  <si>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</si>
  <si>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</si>
  <si>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</si>
  <si>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</si>
  <si>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</si>
  <si>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</si>
  <si>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</si>
  <si>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</si>
  <si>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</si>
  <si>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</si>
  <si>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</si>
  <si>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</si>
  <si>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</si>
  <si>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</si>
  <si>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</si>
  <si>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</si>
  <si>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</si>
  <si>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</si>
  <si>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</si>
  <si>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</si>
  <si>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5*calls</t>
  </si>
  <si>
    <t>Row Labels</t>
  </si>
  <si>
    <t>Grand Total</t>
  </si>
  <si>
    <t>Jan</t>
  </si>
  <si>
    <t>Feb</t>
  </si>
  <si>
    <t>Mar</t>
  </si>
  <si>
    <t>Apr</t>
  </si>
  <si>
    <t>May</t>
  </si>
  <si>
    <t>Jun</t>
  </si>
  <si>
    <t>Jul</t>
  </si>
  <si>
    <t>Aug</t>
  </si>
  <si>
    <t>Sep</t>
  </si>
  <si>
    <t>Oct</t>
  </si>
  <si>
    <t>Nov</t>
  </si>
  <si>
    <t>Dec</t>
  </si>
  <si>
    <t>Count of Call number</t>
  </si>
  <si>
    <t>Count of Date of Call</t>
  </si>
  <si>
    <t>Wednesday</t>
  </si>
  <si>
    <t>Friday</t>
  </si>
  <si>
    <t>Sunday</t>
  </si>
  <si>
    <t>Thursday</t>
  </si>
  <si>
    <t>Saturday</t>
  </si>
  <si>
    <t>Monday</t>
  </si>
  <si>
    <t>Tuesday</t>
  </si>
  <si>
    <t>Sum of Purchase Amount</t>
  </si>
  <si>
    <t>rep</t>
  </si>
  <si>
    <t>calls</t>
  </si>
  <si>
    <t>amount</t>
  </si>
  <si>
    <t>sel.call</t>
  </si>
  <si>
    <t>sel.amount</t>
  </si>
  <si>
    <t>selected rep</t>
  </si>
  <si>
    <t>Column Labels</t>
  </si>
  <si>
    <t>rep sammary</t>
  </si>
  <si>
    <t>% of calls</t>
  </si>
  <si>
    <t xml:space="preserve">call </t>
  </si>
  <si>
    <t>call rank</t>
  </si>
  <si>
    <t>Amount rank</t>
  </si>
  <si>
    <t>lable</t>
  </si>
  <si>
    <t xml:space="preserve">   CALL CENTER REPORT - 2023</t>
  </si>
  <si>
    <t>Rep Summery</t>
  </si>
  <si>
    <t xml:space="preserve"> </t>
  </si>
  <si>
    <t>chart</t>
  </si>
  <si>
    <t>`</t>
  </si>
  <si>
    <t>📈 Highest Purchases:</t>
  </si>
  <si>
    <r>
      <t>March:</t>
    </r>
    <r>
      <rPr>
        <sz val="11"/>
        <color theme="1"/>
        <rFont val="Aptos"/>
        <family val="2"/>
        <scheme val="minor"/>
      </rPr>
      <t xml:space="preserve"> 14,563 (</t>
    </r>
    <r>
      <rPr>
        <b/>
        <sz val="11"/>
        <color theme="1"/>
        <rFont val="Aptos"/>
        <family val="2"/>
        <scheme val="minor"/>
      </rPr>
      <t>15.07%</t>
    </r>
    <r>
      <rPr>
        <sz val="11"/>
        <color theme="1"/>
        <rFont val="Aptos"/>
        <family val="2"/>
        <scheme val="minor"/>
      </rPr>
      <t xml:space="preserve"> of total)</t>
    </r>
  </si>
  <si>
    <r>
      <t>April:</t>
    </r>
    <r>
      <rPr>
        <sz val="11"/>
        <color theme="1"/>
        <rFont val="Aptos"/>
        <family val="2"/>
        <scheme val="minor"/>
      </rPr>
      <t xml:space="preserve"> 13,536 (</t>
    </r>
    <r>
      <rPr>
        <b/>
        <sz val="11"/>
        <color theme="1"/>
        <rFont val="Aptos"/>
        <family val="2"/>
        <scheme val="minor"/>
      </rPr>
      <t>14.01%</t>
    </r>
    <r>
      <rPr>
        <sz val="11"/>
        <color theme="1"/>
        <rFont val="Aptos"/>
        <family val="2"/>
        <scheme val="minor"/>
      </rPr>
      <t xml:space="preserve"> of total)</t>
    </r>
  </si>
  <si>
    <r>
      <t>October:</t>
    </r>
    <r>
      <rPr>
        <sz val="11"/>
        <color theme="1"/>
        <rFont val="Aptos"/>
        <family val="2"/>
        <scheme val="minor"/>
      </rPr>
      <t xml:space="preserve"> 10,875 (</t>
    </r>
    <r>
      <rPr>
        <b/>
        <sz val="11"/>
        <color theme="1"/>
        <rFont val="Aptos"/>
        <family val="2"/>
        <scheme val="minor"/>
      </rPr>
      <t>11.26%</t>
    </r>
    <r>
      <rPr>
        <sz val="11"/>
        <color theme="1"/>
        <rFont val="Aptos"/>
        <family val="2"/>
        <scheme val="minor"/>
      </rPr>
      <t xml:space="preserve"> of total)</t>
    </r>
  </si>
  <si>
    <t>📉 Lowest Purchase:</t>
  </si>
  <si>
    <r>
      <t>August:</t>
    </r>
    <r>
      <rPr>
        <sz val="11"/>
        <color theme="1"/>
        <rFont val="Aptos"/>
        <family val="2"/>
        <scheme val="minor"/>
      </rPr>
      <t xml:space="preserve"> 4,950 (</t>
    </r>
    <r>
      <rPr>
        <b/>
        <sz val="11"/>
        <color theme="1"/>
        <rFont val="Aptos"/>
        <family val="2"/>
        <scheme val="minor"/>
      </rPr>
      <t>5.12%</t>
    </r>
    <r>
      <rPr>
        <sz val="11"/>
        <color theme="1"/>
        <rFont val="Aptos"/>
        <family val="2"/>
        <scheme val="minor"/>
      </rPr>
      <t xml:space="preserve"> of total)</t>
    </r>
  </si>
  <si>
    <t>📈 Highest Calls:</t>
  </si>
  <si>
    <r>
      <t>March:</t>
    </r>
    <r>
      <rPr>
        <sz val="11"/>
        <color theme="1"/>
        <rFont val="Aptos"/>
        <family val="2"/>
        <scheme val="minor"/>
      </rPr>
      <t xml:space="preserve"> 155 (</t>
    </r>
    <r>
      <rPr>
        <b/>
        <sz val="11"/>
        <color theme="1"/>
        <rFont val="Aptos"/>
        <family val="2"/>
        <scheme val="minor"/>
      </rPr>
      <t>15.5%</t>
    </r>
    <r>
      <rPr>
        <sz val="11"/>
        <color theme="1"/>
        <rFont val="Aptos"/>
        <family val="2"/>
        <scheme val="minor"/>
      </rPr>
      <t xml:space="preserve"> of total)</t>
    </r>
  </si>
  <si>
    <r>
      <t>April:</t>
    </r>
    <r>
      <rPr>
        <sz val="11"/>
        <color theme="1"/>
        <rFont val="Aptos"/>
        <family val="2"/>
        <scheme val="minor"/>
      </rPr>
      <t xml:space="preserve"> 136 (</t>
    </r>
    <r>
      <rPr>
        <b/>
        <sz val="11"/>
        <color theme="1"/>
        <rFont val="Aptos"/>
        <family val="2"/>
        <scheme val="minor"/>
      </rPr>
      <t>13.6%</t>
    </r>
    <r>
      <rPr>
        <sz val="11"/>
        <color theme="1"/>
        <rFont val="Aptos"/>
        <family val="2"/>
        <scheme val="minor"/>
      </rPr>
      <t xml:space="preserve"> of total)</t>
    </r>
  </si>
  <si>
    <r>
      <t>October:</t>
    </r>
    <r>
      <rPr>
        <sz val="11"/>
        <color theme="1"/>
        <rFont val="Aptos"/>
        <family val="2"/>
        <scheme val="minor"/>
      </rPr>
      <t xml:space="preserve"> 114 (</t>
    </r>
    <r>
      <rPr>
        <b/>
        <sz val="11"/>
        <color theme="1"/>
        <rFont val="Aptos"/>
        <family val="2"/>
        <scheme val="minor"/>
      </rPr>
      <t>11.4%</t>
    </r>
    <r>
      <rPr>
        <sz val="11"/>
        <color theme="1"/>
        <rFont val="Aptos"/>
        <family val="2"/>
        <scheme val="minor"/>
      </rPr>
      <t xml:space="preserve"> of total)</t>
    </r>
  </si>
  <si>
    <t>📉 Lowest Call:</t>
  </si>
  <si>
    <r>
      <t>August:</t>
    </r>
    <r>
      <rPr>
        <sz val="11"/>
        <color theme="1"/>
        <rFont val="Aptos"/>
        <family val="2"/>
        <scheme val="minor"/>
      </rPr>
      <t xml:space="preserve"> 50 (</t>
    </r>
    <r>
      <rPr>
        <b/>
        <sz val="11"/>
        <color theme="1"/>
        <rFont val="Aptos"/>
        <family val="2"/>
        <scheme val="minor"/>
      </rPr>
      <t>5.0%</t>
    </r>
    <r>
      <rPr>
        <sz val="11"/>
        <color theme="1"/>
        <rFont val="Aptos"/>
        <family val="2"/>
        <scheme val="minor"/>
      </rPr>
      <t xml:space="preserve"> of total)</t>
    </r>
  </si>
  <si>
    <t>📈 Highest Durations:</t>
  </si>
  <si>
    <t>📉 Lowest Duration:</t>
  </si>
  <si>
    <t>March: 13,923 (15.5%)</t>
  </si>
  <si>
    <t>April: 11,404 (12.7%)</t>
  </si>
  <si>
    <t>October: 10,134 (11.3%)</t>
  </si>
  <si>
    <t>August: 4,553 (5.1%)</t>
  </si>
  <si>
    <t>⭐ Highest Rating (3.9):</t>
  </si>
  <si>
    <t>Jan, Mar, Apr, May, Jun, Aug, Sep, Oct</t>
  </si>
  <si>
    <t>(Consistently high in most months)</t>
  </si>
  <si>
    <t>⚠️ Lowest Rating (3.8):</t>
  </si>
  <si>
    <t>Feb, Jul, Nov, Dec</t>
  </si>
  <si>
    <t>✅ Highest Months:</t>
  </si>
  <si>
    <r>
      <t>March</t>
    </r>
    <r>
      <rPr>
        <sz val="11"/>
        <color theme="1"/>
        <rFont val="Aptos"/>
        <family val="2"/>
        <scheme val="minor"/>
      </rPr>
      <t xml:space="preserve"> – 44 (</t>
    </r>
    <r>
      <rPr>
        <b/>
        <sz val="11"/>
        <color theme="1"/>
        <rFont val="Aptos"/>
        <family val="2"/>
        <scheme val="minor"/>
      </rPr>
      <t>14.3%</t>
    </r>
    <r>
      <rPr>
        <sz val="11"/>
        <color theme="1"/>
        <rFont val="Aptos"/>
        <family val="2"/>
        <scheme val="minor"/>
      </rPr>
      <t xml:space="preserve"> of total)</t>
    </r>
  </si>
  <si>
    <r>
      <t>April</t>
    </r>
    <r>
      <rPr>
        <sz val="11"/>
        <color theme="1"/>
        <rFont val="Aptos"/>
        <family val="2"/>
        <scheme val="minor"/>
      </rPr>
      <t xml:space="preserve"> – 40 (</t>
    </r>
    <r>
      <rPr>
        <b/>
        <sz val="11"/>
        <color theme="1"/>
        <rFont val="Aptos"/>
        <family val="2"/>
        <scheme val="minor"/>
      </rPr>
      <t>13.0%</t>
    </r>
    <r>
      <rPr>
        <sz val="11"/>
        <color theme="1"/>
        <rFont val="Aptos"/>
        <family val="2"/>
        <scheme val="minor"/>
      </rPr>
      <t>)</t>
    </r>
  </si>
  <si>
    <r>
      <t>October</t>
    </r>
    <r>
      <rPr>
        <sz val="11"/>
        <color theme="1"/>
        <rFont val="Aptos"/>
        <family val="2"/>
        <scheme val="minor"/>
      </rPr>
      <t xml:space="preserve"> – 37 (</t>
    </r>
    <r>
      <rPr>
        <b/>
        <sz val="11"/>
        <color theme="1"/>
        <rFont val="Aptos"/>
        <family val="2"/>
        <scheme val="minor"/>
      </rPr>
      <t>12.1%</t>
    </r>
    <r>
      <rPr>
        <sz val="11"/>
        <color theme="1"/>
        <rFont val="Aptos"/>
        <family val="2"/>
        <scheme val="minor"/>
      </rPr>
      <t>)</t>
    </r>
  </si>
  <si>
    <t>⚠️ Lowest Months:</t>
  </si>
  <si>
    <r>
      <t>November</t>
    </r>
    <r>
      <rPr>
        <sz val="11"/>
        <color theme="1"/>
        <rFont val="Aptos"/>
        <family val="2"/>
        <scheme val="minor"/>
      </rPr>
      <t xml:space="preserve"> – 15 (</t>
    </r>
    <r>
      <rPr>
        <b/>
        <sz val="11"/>
        <color theme="1"/>
        <rFont val="Aptos"/>
        <family val="2"/>
        <scheme val="minor"/>
      </rPr>
      <t>4.9%</t>
    </r>
    <r>
      <rPr>
        <sz val="11"/>
        <color theme="1"/>
        <rFont val="Aptos"/>
        <family val="2"/>
        <scheme val="minor"/>
      </rPr>
      <t>)</t>
    </r>
  </si>
  <si>
    <r>
      <t>August &amp; December</t>
    </r>
    <r>
      <rPr>
        <sz val="11"/>
        <color theme="1"/>
        <rFont val="Aptos"/>
        <family val="2"/>
        <scheme val="minor"/>
      </rPr>
      <t xml:space="preserve"> – 17 each (</t>
    </r>
    <r>
      <rPr>
        <b/>
        <sz val="11"/>
        <color theme="1"/>
        <rFont val="Aptos"/>
        <family val="2"/>
        <scheme val="minor"/>
      </rPr>
      <t>5.5%</t>
    </r>
    <r>
      <rPr>
        <sz val="11"/>
        <color theme="1"/>
        <rFont val="Aptos"/>
        <family val="2"/>
        <scheme val="minor"/>
      </rPr>
      <t>)</t>
    </r>
  </si>
  <si>
    <r>
      <t>R02 is the top-performing representative</t>
    </r>
    <r>
      <rPr>
        <sz val="11"/>
        <color theme="1"/>
        <rFont val="Aptos"/>
        <family val="2"/>
        <scheme val="minor"/>
      </rPr>
      <t xml:space="preserve"> in terms of </t>
    </r>
    <r>
      <rPr>
        <b/>
        <sz val="11"/>
        <color theme="1"/>
        <rFont val="Aptos"/>
        <family val="2"/>
        <scheme val="minor"/>
      </rPr>
      <t>call volume</t>
    </r>
  </si>
  <si>
    <r>
      <t>R04 is the Lowest-performing representative</t>
    </r>
    <r>
      <rPr>
        <sz val="11"/>
        <color theme="1"/>
        <rFont val="Aptos"/>
        <family val="2"/>
        <scheme val="minor"/>
      </rPr>
      <t xml:space="preserve"> in terms of </t>
    </r>
    <r>
      <rPr>
        <b/>
        <sz val="11"/>
        <color theme="1"/>
        <rFont val="Aptos"/>
        <family val="2"/>
        <scheme val="minor"/>
      </rPr>
      <t>call volume</t>
    </r>
  </si>
  <si>
    <r>
      <t>Peak Day</t>
    </r>
    <r>
      <rPr>
        <sz val="11"/>
        <color theme="1"/>
        <rFont val="Aptos"/>
        <family val="2"/>
        <scheme val="minor"/>
      </rPr>
      <t xml:space="preserve">: </t>
    </r>
    <r>
      <rPr>
        <b/>
        <sz val="11"/>
        <color theme="1"/>
        <rFont val="Aptos"/>
        <family val="2"/>
        <scheme val="minor"/>
      </rPr>
      <t>Tuesday</t>
    </r>
    <r>
      <rPr>
        <sz val="11"/>
        <color theme="1"/>
        <rFont val="Aptos"/>
        <family val="2"/>
        <scheme val="minor"/>
      </rPr>
      <t xml:space="preserve"> (44 calls) is R02’s most productive day.</t>
    </r>
  </si>
  <si>
    <r>
      <t>Lowest Days</t>
    </r>
    <r>
      <rPr>
        <sz val="11"/>
        <color theme="1"/>
        <rFont val="Aptos"/>
        <family val="2"/>
        <scheme val="minor"/>
      </rPr>
      <t xml:space="preserve">: </t>
    </r>
    <r>
      <rPr>
        <b/>
        <sz val="11"/>
        <color theme="1"/>
        <rFont val="Aptos"/>
        <family val="2"/>
        <scheme val="minor"/>
      </rPr>
      <t>Monday &amp; Saturday</t>
    </r>
    <r>
      <rPr>
        <sz val="11"/>
        <color theme="1"/>
        <rFont val="Aptos"/>
        <family val="2"/>
        <scheme val="minor"/>
      </rPr>
      <t xml:space="preserve"> (both 24 calls).</t>
    </r>
  </si>
  <si>
    <t>RO2</t>
  </si>
  <si>
    <r>
      <t>Top Day</t>
    </r>
    <r>
      <rPr>
        <sz val="11"/>
        <color theme="1"/>
        <rFont val="Aptos"/>
        <family val="2"/>
        <scheme val="minor"/>
      </rPr>
      <t xml:space="preserve">: </t>
    </r>
    <r>
      <rPr>
        <b/>
        <sz val="11"/>
        <color theme="1"/>
        <rFont val="Aptos"/>
        <family val="2"/>
        <scheme val="minor"/>
      </rPr>
      <t>Saturday</t>
    </r>
    <r>
      <rPr>
        <sz val="11"/>
        <color theme="1"/>
        <rFont val="Aptos"/>
        <family val="2"/>
        <scheme val="minor"/>
      </rPr>
      <t xml:space="preserve"> with </t>
    </r>
    <r>
      <rPr>
        <b/>
        <sz val="11"/>
        <color theme="1"/>
        <rFont val="Aptos"/>
        <family val="2"/>
        <scheme val="minor"/>
      </rPr>
      <t>40 calls</t>
    </r>
    <r>
      <rPr>
        <sz val="11"/>
        <color theme="1"/>
        <rFont val="Aptos"/>
        <family val="2"/>
        <scheme val="minor"/>
      </rPr>
      <t xml:space="preserve"> – strongest performance.</t>
    </r>
  </si>
  <si>
    <r>
      <t>Weakest Day</t>
    </r>
    <r>
      <rPr>
        <sz val="11"/>
        <color theme="1"/>
        <rFont val="Aptos"/>
        <family val="2"/>
        <scheme val="minor"/>
      </rPr>
      <t xml:space="preserve">: </t>
    </r>
    <r>
      <rPr>
        <b/>
        <sz val="11"/>
        <color theme="1"/>
        <rFont val="Aptos"/>
        <family val="2"/>
        <scheme val="minor"/>
      </rPr>
      <t>Tuesday</t>
    </r>
    <r>
      <rPr>
        <sz val="11"/>
        <color theme="1"/>
        <rFont val="Aptos"/>
        <family val="2"/>
        <scheme val="minor"/>
      </rPr>
      <t xml:space="preserve"> with </t>
    </r>
    <r>
      <rPr>
        <b/>
        <sz val="11"/>
        <color theme="1"/>
        <rFont val="Aptos"/>
        <family val="2"/>
        <scheme val="minor"/>
      </rPr>
      <t>13 calls</t>
    </r>
    <r>
      <rPr>
        <sz val="11"/>
        <color theme="1"/>
        <rFont val="Aptos"/>
        <family val="2"/>
        <scheme val="minor"/>
      </rPr>
      <t xml:space="preserve"> – needs improvement.</t>
    </r>
  </si>
  <si>
    <t>Most calls came from Cleveland (38.9% of total).</t>
  </si>
  <si>
    <t>Female callers dominate overall (59.9% of total).</t>
  </si>
  <si>
    <r>
      <t>Cincinnati</t>
    </r>
    <r>
      <rPr>
        <sz val="11"/>
        <color theme="1"/>
        <rFont val="Aptos"/>
        <family val="2"/>
        <scheme val="minor"/>
      </rPr>
      <t xml:space="preserve"> - </t>
    </r>
    <r>
      <rPr>
        <b/>
        <sz val="11"/>
        <color theme="1"/>
        <rFont val="Aptos"/>
        <family val="2"/>
        <scheme val="minor"/>
      </rPr>
      <t>$28,020.67</t>
    </r>
    <r>
      <rPr>
        <sz val="11"/>
        <color theme="1"/>
        <rFont val="Aptos"/>
        <family val="2"/>
        <scheme val="minor"/>
      </rPr>
      <t xml:space="preserve"> (29% of total)</t>
    </r>
  </si>
  <si>
    <r>
      <t>Cleveland</t>
    </r>
    <r>
      <rPr>
        <sz val="11"/>
        <color theme="1"/>
        <rFont val="Aptos"/>
        <family val="2"/>
        <scheme val="minor"/>
      </rPr>
      <t xml:space="preserve"> - </t>
    </r>
    <r>
      <rPr>
        <b/>
        <sz val="11"/>
        <color theme="1"/>
        <rFont val="Aptos"/>
        <family val="2"/>
        <scheme val="minor"/>
      </rPr>
      <t>$44,446.58</t>
    </r>
    <r>
      <rPr>
        <sz val="11"/>
        <color theme="1"/>
        <rFont val="Aptos"/>
        <family val="2"/>
        <scheme val="minor"/>
      </rPr>
      <t xml:space="preserve"> (46% of total)</t>
    </r>
  </si>
  <si>
    <r>
      <t>Columbus</t>
    </r>
    <r>
      <rPr>
        <sz val="11"/>
        <color theme="1"/>
        <rFont val="Aptos"/>
        <family val="2"/>
        <scheme val="minor"/>
      </rPr>
      <t xml:space="preserve"> - </t>
    </r>
    <r>
      <rPr>
        <b/>
        <sz val="11"/>
        <color theme="1"/>
        <rFont val="Aptos"/>
        <family val="2"/>
        <scheme val="minor"/>
      </rPr>
      <t>$24,155.75</t>
    </r>
    <r>
      <rPr>
        <sz val="11"/>
        <color theme="1"/>
        <rFont val="Aptos"/>
        <family val="2"/>
        <scheme val="minor"/>
      </rPr>
      <t xml:space="preserve"> (25% of total)</t>
    </r>
  </si>
  <si>
    <t>R02 got a strong number of 5-star ratings</t>
  </si>
  <si>
    <r>
      <t>R02</t>
    </r>
    <r>
      <rPr>
        <sz val="11"/>
        <color theme="1"/>
        <rFont val="Aptos"/>
        <family val="2"/>
        <scheme val="minor"/>
      </rPr>
      <t xml:space="preserve"> handled the </t>
    </r>
    <r>
      <rPr>
        <b/>
        <sz val="11"/>
        <color theme="1"/>
        <rFont val="Aptos"/>
        <family val="2"/>
        <scheme val="minor"/>
      </rPr>
      <t>most calls</t>
    </r>
    <r>
      <rPr>
        <sz val="11"/>
        <color theme="1"/>
        <rFont val="Aptos"/>
        <family val="2"/>
        <scheme val="minor"/>
      </rPr>
      <t xml:space="preserve"> (218).</t>
    </r>
  </si>
  <si>
    <r>
      <t>R03</t>
    </r>
    <r>
      <rPr>
        <sz val="11"/>
        <color theme="1"/>
        <rFont val="Aptos"/>
        <family val="2"/>
        <scheme val="minor"/>
      </rPr>
      <t xml:space="preserve"> generated the </t>
    </r>
    <r>
      <rPr>
        <b/>
        <sz val="11"/>
        <color theme="1"/>
        <rFont val="Aptos"/>
        <family val="2"/>
        <scheme val="minor"/>
      </rPr>
      <t>highest amount</t>
    </r>
    <r>
      <rPr>
        <sz val="11"/>
        <color theme="1"/>
        <rFont val="Aptos"/>
        <family val="2"/>
        <scheme val="minor"/>
      </rPr>
      <t xml:space="preserve"> ($20.9K), slightly more than R02.</t>
    </r>
  </si>
  <si>
    <r>
      <t>Top contributing customer</t>
    </r>
    <r>
      <rPr>
        <sz val="11"/>
        <color theme="1"/>
        <rFont val="Aptos"/>
        <family val="2"/>
        <scheme val="minor"/>
      </rPr>
      <t xml:space="preserve">: </t>
    </r>
    <r>
      <rPr>
        <b/>
        <sz val="11"/>
        <color theme="1"/>
        <rFont val="Aptos"/>
        <family val="2"/>
        <scheme val="minor"/>
      </rPr>
      <t>C0005 (Columbus)</t>
    </r>
    <r>
      <rPr>
        <sz val="11"/>
        <color theme="1"/>
        <rFont val="Aptos"/>
        <family val="2"/>
        <scheme val="minor"/>
      </rPr>
      <t xml:space="preserve"> with </t>
    </r>
    <r>
      <rPr>
        <b/>
        <sz val="11"/>
        <color theme="1"/>
        <rFont val="Aptos"/>
        <family val="2"/>
        <scheme val="minor"/>
      </rPr>
      <t>$2,280</t>
    </r>
  </si>
  <si>
    <r>
      <t xml:space="preserve"> </t>
    </r>
    <r>
      <rPr>
        <b/>
        <sz val="11"/>
        <color theme="1"/>
        <rFont val="Aptos"/>
        <family val="2"/>
        <scheme val="minor"/>
      </rPr>
      <t>Amount Rank</t>
    </r>
    <r>
      <rPr>
        <sz val="11"/>
        <color theme="1"/>
        <rFont val="Aptos"/>
        <family val="2"/>
        <scheme val="minor"/>
      </rPr>
      <t xml:space="preserve">: </t>
    </r>
    <r>
      <rPr>
        <b/>
        <sz val="11"/>
        <color theme="1"/>
        <rFont val="Aptos"/>
        <family val="2"/>
        <scheme val="minor"/>
      </rPr>
      <t>1st</t>
    </r>
    <r>
      <rPr>
        <sz val="11"/>
        <color theme="1"/>
        <rFont val="Aptos"/>
        <family val="2"/>
        <scheme val="minor"/>
      </rPr>
      <t xml:space="preserve"> (Top revenue earner with ~$20.9K)</t>
    </r>
  </si>
  <si>
    <r>
      <t xml:space="preserve"> </t>
    </r>
    <r>
      <rPr>
        <b/>
        <sz val="11"/>
        <color theme="1"/>
        <rFont val="Aptos"/>
        <family val="2"/>
        <scheme val="minor"/>
      </rPr>
      <t>Call Rank</t>
    </r>
    <r>
      <rPr>
        <sz val="11"/>
        <color theme="1"/>
        <rFont val="Aptos"/>
        <family val="2"/>
        <scheme val="minor"/>
      </rPr>
      <t xml:space="preserve">: </t>
    </r>
    <r>
      <rPr>
        <b/>
        <sz val="11"/>
        <color theme="1"/>
        <rFont val="Aptos"/>
        <family val="2"/>
        <scheme val="minor"/>
      </rPr>
      <t>2nd</t>
    </r>
    <r>
      <rPr>
        <sz val="11"/>
        <color theme="1"/>
        <rFont val="Aptos"/>
        <family val="2"/>
        <scheme val="minor"/>
      </rPr>
      <t xml:space="preserve"> (207 calls)</t>
    </r>
  </si>
  <si>
    <t>Amount Rank: 2nd (Collected ~$20.6K)</t>
  </si>
  <si>
    <t>Call Rank: 1st (Highest number of calls: 218)</t>
  </si>
  <si>
    <t>Purpose of Data Analysis</t>
  </si>
  <si>
    <t>1. Call Volume Analysis</t>
  </si>
  <si>
    <r>
      <t xml:space="preserve">Which month had the </t>
    </r>
    <r>
      <rPr>
        <b/>
        <sz val="11"/>
        <color theme="1"/>
        <rFont val="Aptos"/>
        <family val="2"/>
        <scheme val="minor"/>
      </rPr>
      <t>highest</t>
    </r>
    <r>
      <rPr>
        <sz val="11"/>
        <color theme="1"/>
        <rFont val="Aptos"/>
        <family val="2"/>
        <scheme val="minor"/>
      </rPr>
      <t xml:space="preserve"> and </t>
    </r>
    <r>
      <rPr>
        <b/>
        <sz val="11"/>
        <color theme="1"/>
        <rFont val="Aptos"/>
        <family val="2"/>
        <scheme val="minor"/>
      </rPr>
      <t>lowest</t>
    </r>
    <r>
      <rPr>
        <sz val="11"/>
        <color theme="1"/>
        <rFont val="Aptos"/>
        <family val="2"/>
        <scheme val="minor"/>
      </rPr>
      <t xml:space="preserve"> number of calls received?</t>
    </r>
  </si>
  <si>
    <t>2. Purchase Activity</t>
  </si>
  <si>
    <r>
      <t xml:space="preserve">Identify the </t>
    </r>
    <r>
      <rPr>
        <b/>
        <sz val="11"/>
        <color theme="1"/>
        <rFont val="Aptos"/>
        <family val="2"/>
        <scheme val="minor"/>
      </rPr>
      <t>highest</t>
    </r>
    <r>
      <rPr>
        <sz val="11"/>
        <color theme="1"/>
        <rFont val="Aptos"/>
        <family val="2"/>
        <scheme val="minor"/>
      </rPr>
      <t xml:space="preserve"> and </t>
    </r>
    <r>
      <rPr>
        <b/>
        <sz val="11"/>
        <color theme="1"/>
        <rFont val="Aptos"/>
        <family val="2"/>
        <scheme val="minor"/>
      </rPr>
      <t>lowest</t>
    </r>
    <r>
      <rPr>
        <sz val="11"/>
        <color theme="1"/>
        <rFont val="Aptos"/>
        <family val="2"/>
        <scheme val="minor"/>
      </rPr>
      <t xml:space="preserve"> months for </t>
    </r>
    <r>
      <rPr>
        <b/>
        <sz val="11"/>
        <color theme="1"/>
        <rFont val="Aptos"/>
        <family val="2"/>
        <scheme val="minor"/>
      </rPr>
      <t>purchases</t>
    </r>
    <r>
      <rPr>
        <sz val="11"/>
        <color theme="1"/>
        <rFont val="Aptos"/>
        <family val="2"/>
        <scheme val="minor"/>
      </rPr>
      <t>.</t>
    </r>
  </si>
  <si>
    <t>3. Call Duration Trends</t>
  </si>
  <si>
    <r>
      <t xml:space="preserve">Determine the month with the </t>
    </r>
    <r>
      <rPr>
        <b/>
        <sz val="11"/>
        <color theme="1"/>
        <rFont val="Aptos"/>
        <family val="2"/>
        <scheme val="minor"/>
      </rPr>
      <t>longest</t>
    </r>
    <r>
      <rPr>
        <sz val="11"/>
        <color theme="1"/>
        <rFont val="Aptos"/>
        <family val="2"/>
        <scheme val="minor"/>
      </rPr>
      <t xml:space="preserve"> and </t>
    </r>
    <r>
      <rPr>
        <b/>
        <sz val="11"/>
        <color theme="1"/>
        <rFont val="Aptos"/>
        <family val="2"/>
        <scheme val="minor"/>
      </rPr>
      <t>shortest</t>
    </r>
    <r>
      <rPr>
        <sz val="11"/>
        <color theme="1"/>
        <rFont val="Aptos"/>
        <family val="2"/>
        <scheme val="minor"/>
      </rPr>
      <t xml:space="preserve"> total call durations.</t>
    </r>
  </si>
  <si>
    <t>4. Customer Rating Trend</t>
  </si>
  <si>
    <r>
      <t xml:space="preserve">Analyze the </t>
    </r>
    <r>
      <rPr>
        <b/>
        <sz val="11"/>
        <color theme="1"/>
        <rFont val="Aptos"/>
        <family val="2"/>
        <scheme val="minor"/>
      </rPr>
      <t>average rating</t>
    </r>
    <r>
      <rPr>
        <sz val="11"/>
        <color theme="1"/>
        <rFont val="Aptos"/>
        <family val="2"/>
        <scheme val="minor"/>
      </rPr>
      <t xml:space="preserve"> trend over time (monthly or weekly).</t>
    </r>
  </si>
  <si>
    <t>5. Customer Satisfaction</t>
  </si>
  <si>
    <r>
      <t xml:space="preserve">Which month had the </t>
    </r>
    <r>
      <rPr>
        <b/>
        <sz val="11"/>
        <color theme="1"/>
        <rFont val="Aptos"/>
        <family val="2"/>
        <scheme val="minor"/>
      </rPr>
      <t>highest number of happy customers</t>
    </r>
    <r>
      <rPr>
        <sz val="11"/>
        <color theme="1"/>
        <rFont val="Aptos"/>
        <family val="2"/>
        <scheme val="minor"/>
      </rPr>
      <t xml:space="preserve"> (based on ratings or feedback)?</t>
    </r>
  </si>
  <si>
    <t>6. Call Handling Performance</t>
  </si>
  <si>
    <r>
      <t xml:space="preserve">Who handled the </t>
    </r>
    <r>
      <rPr>
        <b/>
        <sz val="11"/>
        <color theme="1"/>
        <rFont val="Aptos"/>
        <family val="2"/>
        <scheme val="minor"/>
      </rPr>
      <t>most</t>
    </r>
    <r>
      <rPr>
        <sz val="11"/>
        <color theme="1"/>
        <rFont val="Aptos"/>
        <family val="2"/>
        <scheme val="minor"/>
      </rPr>
      <t xml:space="preserve"> and the </t>
    </r>
    <r>
      <rPr>
        <b/>
        <sz val="11"/>
        <color theme="1"/>
        <rFont val="Aptos"/>
        <family val="2"/>
        <scheme val="minor"/>
      </rPr>
      <t>fewest</t>
    </r>
    <r>
      <rPr>
        <sz val="11"/>
        <color theme="1"/>
        <rFont val="Aptos"/>
        <family val="2"/>
        <scheme val="minor"/>
      </rPr>
      <t xml:space="preserve"> calls?</t>
    </r>
  </si>
  <si>
    <t>7. Weekly Representative Performance</t>
  </si>
  <si>
    <r>
      <t xml:space="preserve">Analyze the </t>
    </r>
    <r>
      <rPr>
        <b/>
        <sz val="11"/>
        <color theme="1"/>
        <rFont val="Aptos"/>
        <family val="2"/>
        <scheme val="minor"/>
      </rPr>
      <t>weekly performance</t>
    </r>
    <r>
      <rPr>
        <sz val="11"/>
        <color theme="1"/>
        <rFont val="Aptos"/>
        <family val="2"/>
        <scheme val="minor"/>
      </rPr>
      <t xml:space="preserve"> of each representative (calls attended, ratings, etc.).</t>
    </r>
  </si>
  <si>
    <t>8. Customer Demographics</t>
  </si>
  <si>
    <r>
      <t xml:space="preserve">What is the </t>
    </r>
    <r>
      <rPr>
        <b/>
        <sz val="11"/>
        <color theme="1"/>
        <rFont val="Aptos"/>
        <family val="2"/>
        <scheme val="minor"/>
      </rPr>
      <t>gender distribution</t>
    </r>
    <r>
      <rPr>
        <sz val="11"/>
        <color theme="1"/>
        <rFont val="Aptos"/>
        <family val="2"/>
        <scheme val="minor"/>
      </rPr>
      <t xml:space="preserve"> of customers?</t>
    </r>
  </si>
  <si>
    <r>
      <t xml:space="preserve">Which </t>
    </r>
    <r>
      <rPr>
        <b/>
        <sz val="11"/>
        <color theme="1"/>
        <rFont val="Aptos"/>
        <family val="2"/>
        <scheme val="minor"/>
      </rPr>
      <t>city</t>
    </r>
    <r>
      <rPr>
        <sz val="11"/>
        <color theme="1"/>
        <rFont val="Aptos"/>
        <family val="2"/>
        <scheme val="minor"/>
      </rPr>
      <t xml:space="preserve"> has the majority of customers?</t>
    </r>
  </si>
  <si>
    <t>9. Revenue by City</t>
  </si>
  <si>
    <r>
      <t xml:space="preserve">Which city generated the </t>
    </r>
    <r>
      <rPr>
        <b/>
        <sz val="11"/>
        <color theme="1"/>
        <rFont val="Aptos"/>
        <family val="2"/>
        <scheme val="minor"/>
      </rPr>
      <t>highest revenue</t>
    </r>
    <r>
      <rPr>
        <sz val="11"/>
        <color theme="1"/>
        <rFont val="Aptos"/>
        <family val="2"/>
        <scheme val="minor"/>
      </rPr>
      <t>?</t>
    </r>
  </si>
  <si>
    <t>10. Top Rated Representative</t>
  </si>
  <si>
    <r>
      <t xml:space="preserve">Who received the </t>
    </r>
    <r>
      <rPr>
        <b/>
        <sz val="11"/>
        <color theme="1"/>
        <rFont val="Aptos"/>
        <family val="2"/>
        <scheme val="minor"/>
      </rPr>
      <t>most 5-star ratings</t>
    </r>
    <r>
      <rPr>
        <sz val="11"/>
        <color theme="1"/>
        <rFont val="Aptos"/>
        <family val="2"/>
        <scheme val="minor"/>
      </rPr>
      <t>?</t>
    </r>
  </si>
  <si>
    <t>11. Top Revenue Generator (Rep)</t>
  </si>
  <si>
    <r>
      <t xml:space="preserve">Which representative generated the </t>
    </r>
    <r>
      <rPr>
        <b/>
        <sz val="11"/>
        <color theme="1"/>
        <rFont val="Aptos"/>
        <family val="2"/>
        <scheme val="minor"/>
      </rPr>
      <t>highest amount of revenue</t>
    </r>
    <r>
      <rPr>
        <sz val="11"/>
        <color theme="1"/>
        <rFont val="Aptos"/>
        <family val="2"/>
        <scheme val="minor"/>
      </rPr>
      <t>?</t>
    </r>
  </si>
  <si>
    <t>12. Top Paying Customer</t>
  </si>
  <si>
    <r>
      <t xml:space="preserve">Which customer </t>
    </r>
    <r>
      <rPr>
        <b/>
        <sz val="11"/>
        <color theme="1"/>
        <rFont val="Aptos"/>
        <family val="2"/>
        <scheme val="minor"/>
      </rPr>
      <t>paid the highest amount</t>
    </r>
    <r>
      <rPr>
        <sz val="11"/>
        <color theme="1"/>
        <rFont val="Aptos"/>
        <family val="2"/>
        <scheme val="minor"/>
      </rPr>
      <t>?</t>
    </r>
  </si>
  <si>
    <t>13. Best Call Performer</t>
  </si>
  <si>
    <r>
      <t xml:space="preserve">Who is the </t>
    </r>
    <r>
      <rPr>
        <b/>
        <sz val="11"/>
        <color theme="1"/>
        <rFont val="Aptos"/>
        <family val="2"/>
        <scheme val="minor"/>
      </rPr>
      <t>best performer</t>
    </r>
    <r>
      <rPr>
        <sz val="11"/>
        <color theme="1"/>
        <rFont val="Aptos"/>
        <family val="2"/>
        <scheme val="minor"/>
      </rPr>
      <t xml:space="preserve"> based on </t>
    </r>
    <r>
      <rPr>
        <b/>
        <sz val="11"/>
        <color theme="1"/>
        <rFont val="Aptos"/>
        <family val="2"/>
        <scheme val="minor"/>
      </rPr>
      <t>number of calls</t>
    </r>
    <r>
      <rPr>
        <sz val="11"/>
        <color theme="1"/>
        <rFont val="Aptos"/>
        <family val="2"/>
        <scheme val="minor"/>
      </rPr>
      <t xml:space="preserve"> handled?</t>
    </r>
  </si>
  <si>
    <t>14. Best Revenue Performer</t>
  </si>
  <si>
    <r>
      <t xml:space="preserve">Who is the </t>
    </r>
    <r>
      <rPr>
        <b/>
        <sz val="11"/>
        <color theme="1"/>
        <rFont val="Aptos"/>
        <family val="2"/>
        <scheme val="minor"/>
      </rPr>
      <t>best performer</t>
    </r>
    <r>
      <rPr>
        <sz val="11"/>
        <color theme="1"/>
        <rFont val="Aptos"/>
        <family val="2"/>
        <scheme val="minor"/>
      </rPr>
      <t xml:space="preserve"> in terms of </t>
    </r>
    <r>
      <rPr>
        <b/>
        <sz val="11"/>
        <color theme="1"/>
        <rFont val="Aptos"/>
        <family val="2"/>
        <scheme val="minor"/>
      </rPr>
      <t>amount generated</t>
    </r>
    <r>
      <rPr>
        <sz val="11"/>
        <color theme="1"/>
        <rFont val="Aptos"/>
        <family val="2"/>
        <scheme val="minor"/>
      </rPr>
      <t>?</t>
    </r>
  </si>
  <si>
    <t xml:space="preserve">  </t>
  </si>
  <si>
    <r>
      <t xml:space="preserve">Analyze the </t>
    </r>
    <r>
      <rPr>
        <b/>
        <sz val="11"/>
        <color theme="1"/>
        <rFont val="Aptos"/>
        <family val="2"/>
        <scheme val="minor"/>
      </rPr>
      <t>average rating</t>
    </r>
    <r>
      <rPr>
        <sz val="11"/>
        <color theme="1"/>
        <rFont val="Aptos"/>
        <family val="2"/>
        <scheme val="minor"/>
      </rPr>
      <t xml:space="preserve"> trend over time </t>
    </r>
  </si>
  <si>
    <t>Summery of Data Analysis</t>
  </si>
  <si>
    <r>
      <t xml:space="preserve">Which month had the </t>
    </r>
    <r>
      <rPr>
        <b/>
        <sz val="11"/>
        <color theme="1"/>
        <rFont val="Aptos"/>
        <family val="2"/>
        <scheme val="minor"/>
      </rPr>
      <t>highest number of happy customers</t>
    </r>
    <r>
      <rPr>
        <sz val="11"/>
        <color theme="1"/>
        <rFont val="Aptos"/>
        <family val="2"/>
        <scheme val="minor"/>
      </rPr>
      <t xml:space="preserve"> (based on ratings )?</t>
    </r>
  </si>
  <si>
    <t>R04 is the Lowest-performing representative in terms of call volume</t>
  </si>
  <si>
    <r>
      <t xml:space="preserve">Analyze the </t>
    </r>
    <r>
      <rPr>
        <b/>
        <sz val="11"/>
        <color theme="1"/>
        <rFont val="Aptos"/>
        <family val="2"/>
        <scheme val="minor"/>
      </rPr>
      <t>weekly performance</t>
    </r>
    <r>
      <rPr>
        <sz val="11"/>
        <color theme="1"/>
        <rFont val="Aptos"/>
        <family val="2"/>
        <scheme val="minor"/>
      </rPr>
      <t xml:space="preserve"> of each representative (calls attended.).</t>
    </r>
  </si>
  <si>
    <t xml:space="preserve"> Best Call Performer</t>
  </si>
  <si>
    <t xml:space="preserve">     Best Revenue Performer</t>
  </si>
  <si>
    <t>Call Center Report monthly</t>
  </si>
  <si>
    <t>1.Why This Analysis Matters</t>
  </si>
  <si>
    <t>" goal is to better understand customer engagement and representative performance so we can improve service delivery, increase revenue, and identify where we’re winning — and where we need to improve."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</si>
</sst>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164" formatCode="[$-409]d\-mmm\-yy;@"/>
    <numFmt numFmtId="165" formatCode="\$#,##0;\(\$#,##0\);\$#,##0"/>
    <numFmt numFmtId="166" formatCode="0.0"/>
    <numFmt numFmtId="167" formatCode="&quot;$&quot;#,###.0,\'\k\'"/>
    <numFmt numFmtId="168" formatCode="_([$$-409]* #,##0.00_);_([$$-409]* \(#,##0.00\);_([$$-409]* &quot;-&quot;??_);_(@_)"/>
  </numFmts>
  <fonts count="22">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20"/>
      <color theme="9" tint="-0.24994659260841701"/>
      <name val="Aptos"/>
      <scheme val="minor"/>
    </font>
    <font>
      <sz val="20"/>
      <color theme="1"/>
      <name val="Aptos"/>
      <scheme val="minor"/>
    </font>
    <font>
      <sz val="20"/>
      <color theme="9" tint="-0.24994659260841701"/>
      <name val="Aptos"/>
      <scheme val="minor"/>
    </font>
    <font>
      <b/>
      <sz val="36"/>
      <color theme="1"/>
      <name val="Aptos"/>
      <scheme val="minor"/>
    </font>
    <font>
      <sz val="20"/>
      <color theme="1"/>
      <name val="Aptos"/>
      <family val="2"/>
      <scheme val="minor"/>
    </font>
    <font>
      <b/>
      <sz val="20"/>
      <color theme="1"/>
      <name val="Aptos"/>
      <scheme val="minor"/>
    </font>
    <font>
      <b/>
      <sz val="13.5"/>
      <color theme="1"/>
      <name val="Aptos"/>
      <family val="2"/>
      <scheme val="minor"/>
    </font>
    <font>
      <sz val="11"/>
      <color theme="1"/>
      <name val="Aptos"/>
      <scheme val="minor"/>
    </font>
    <font>
      <b/>
      <sz val="13.5"/>
      <color theme="1"/>
      <name val="Aptos"/>
      <scheme val="minor"/>
    </font>
    <font>
      <b/>
      <sz val="11"/>
      <color theme="1"/>
      <name val="Aptos"/>
      <scheme val="minor"/>
    </font>
    <font>
      <i/>
      <sz val="11"/>
      <color theme="1"/>
      <name val="Aptos"/>
      <family val="2"/>
      <scheme val="minor"/>
    </font>
    <font>
      <b/>
      <sz val="18"/>
      <color theme="1"/>
      <name val="Aptos"/>
      <scheme val="minor"/>
    </font>
    <font>
      <b/>
      <sz val="20"/>
      <color theme="1"/>
      <name val="Aptos"/>
      <family val="2"/>
      <scheme val="minor"/>
    </font>
    <font>
      <b/>
      <sz val="22"/>
      <color theme="1"/>
      <name val="Aptos"/>
      <family val="2"/>
      <scheme val="minor"/>
    </font>
    <font>
      <sz val="22"/>
      <color theme="1"/>
      <name val="Aptos"/>
      <family val="2"/>
      <scheme val="minor"/>
    </font>
    <font>
      <b/>
      <sz val="11"/>
      <color rgb="FF000000"/>
      <name val="Arial"/>
      <family val="2"/>
    </font>
    <font>
      <i/>
      <sz val="11"/>
      <color rgb="FF000000"/>
      <name val="Arial"/>
      <family val="2"/>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9"/>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bottom/>
      <diagonal/>
    </border>
  </borders>
  <cellStyleXfs count="2">
    <xf numFmtId="0" fontId="0" fillId="0" borderId="0"/>
    <xf numFmtId="9" fontId="4" fillId="0" borderId="0" applyFont="0" applyFill="0" applyBorder="0" applyAlignment="0" applyProtection="0"/>
  </cellStyleXfs>
  <cellXfs count="6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9" fontId="0" fillId="0" borderId="0" xfId="1" applyFont="1"/>
    <xf numFmtId="0" fontId="5" fillId="5" borderId="10" xfId="0" applyFont="1" applyFill="1" applyBorder="1" applyAlignment="1">
      <alignment horizontal="left"/>
    </xf>
    <xf numFmtId="0" fontId="5" fillId="5" borderId="5" xfId="0" applyFont="1" applyFill="1" applyBorder="1" applyAlignment="1">
      <alignment horizontal="left"/>
    </xf>
    <xf numFmtId="0" fontId="6" fillId="3" borderId="0" xfId="0" applyFont="1" applyFill="1" applyAlignment="1">
      <alignment horizontal="left"/>
    </xf>
    <xf numFmtId="0" fontId="7" fillId="5" borderId="10" xfId="0" applyFont="1" applyFill="1" applyBorder="1" applyAlignment="1">
      <alignment horizontal="left"/>
    </xf>
    <xf numFmtId="0" fontId="6" fillId="0" borderId="0" xfId="0" applyFont="1" applyAlignment="1">
      <alignment horizontal="left"/>
    </xf>
    <xf numFmtId="0" fontId="8" fillId="3" borderId="0" xfId="0" applyFont="1" applyFill="1" applyAlignment="1">
      <alignment horizontal="left"/>
    </xf>
    <xf numFmtId="0" fontId="8" fillId="0" borderId="0" xfId="0" applyFont="1" applyAlignment="1">
      <alignment horizontal="left"/>
    </xf>
    <xf numFmtId="0" fontId="9" fillId="0" borderId="0" xfId="0" applyFont="1"/>
    <xf numFmtId="0" fontId="8" fillId="0" borderId="0" xfId="0" applyFont="1"/>
    <xf numFmtId="168" fontId="0" fillId="0" borderId="0" xfId="1" applyNumberFormat="1" applyFont="1"/>
    <xf numFmtId="0" fontId="10" fillId="5" borderId="8" xfId="0" applyFont="1" applyFill="1" applyBorder="1" applyAlignment="1">
      <alignment horizontal="left"/>
    </xf>
    <xf numFmtId="0" fontId="10" fillId="5" borderId="10" xfId="0" applyFont="1" applyFill="1" applyBorder="1" applyAlignment="1">
      <alignment horizontal="left"/>
    </xf>
    <xf numFmtId="0" fontId="10" fillId="5" borderId="5" xfId="0" applyFont="1" applyFill="1" applyBorder="1" applyAlignment="1">
      <alignment horizontal="left"/>
    </xf>
    <xf numFmtId="0" fontId="1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2" fillId="0" borderId="0" xfId="0" applyFont="1"/>
    <xf numFmtId="0" fontId="13" fillId="0" borderId="0" xfId="0" applyFont="1" applyAlignment="1">
      <alignment vertical="center"/>
    </xf>
    <xf numFmtId="0" fontId="14" fillId="0" borderId="0" xfId="0" applyFont="1" applyAlignment="1">
      <alignment horizontal="left" vertical="center" indent="1"/>
    </xf>
    <xf numFmtId="0" fontId="14" fillId="0" borderId="0" xfId="0" applyFont="1"/>
    <xf numFmtId="0" fontId="15" fillId="0" borderId="0" xfId="0" applyFont="1" applyAlignment="1">
      <alignment horizontal="left" vertical="center" indent="1"/>
    </xf>
    <xf numFmtId="0" fontId="10" fillId="0" borderId="0" xfId="0" applyFont="1"/>
    <xf numFmtId="9" fontId="0" fillId="0" borderId="0" xfId="0" applyNumberFormat="1" applyAlignment="1">
      <alignment vertical="center" wrapText="1"/>
    </xf>
    <xf numFmtId="8" fontId="0" fillId="0" borderId="0" xfId="0" applyNumberFormat="1" applyAlignment="1">
      <alignment vertical="center" wrapText="1"/>
    </xf>
    <xf numFmtId="0" fontId="12" fillId="0" borderId="0" xfId="0" applyFont="1" applyAlignment="1">
      <alignment horizontal="center" vertical="center" wrapText="1"/>
    </xf>
    <xf numFmtId="0" fontId="16" fillId="0" borderId="0" xfId="0" applyFont="1"/>
    <xf numFmtId="0" fontId="0" fillId="0" borderId="0" xfId="0" applyAlignment="1">
      <alignment horizontal="left" vertical="center" indent="2"/>
    </xf>
    <xf numFmtId="0" fontId="18" fillId="0" borderId="0" xfId="0" applyFont="1" applyAlignment="1">
      <alignment horizontal="left" vertical="center" indent="1"/>
    </xf>
    <xf numFmtId="0" fontId="19" fillId="0" borderId="0" xfId="0" applyFont="1"/>
    <xf numFmtId="0" fontId="17" fillId="0" borderId="0" xfId="0" applyFont="1" applyAlignment="1">
      <alignment horizontal="left" vertical="center" indent="1"/>
    </xf>
    <xf numFmtId="0" fontId="20" fillId="0" borderId="0" xfId="0" applyFont="1" applyAlignment="1">
      <alignment vertical="center"/>
    </xf>
    <xf numFmtId="0" fontId="21" fillId="0" borderId="0" xfId="0" applyFont="1" applyAlignment="1">
      <alignment vertical="center"/>
    </xf>
  </cellXfs>
  <cellStyles count="2">
    <cellStyle name="Normal" xfId="0" builtinId="0"/>
    <cellStyle name="Percent" xfId="1" builtinId="5"/>
  </cellStyles>
  <dxfs count="26">
    <dxf>
      <font>
        <strike val="0"/>
        <outline val="0"/>
        <shadow val="0"/>
        <u val="none"/>
        <vertAlign val="baseline"/>
        <sz val="20"/>
        <color theme="1"/>
        <name val="Aptos"/>
        <family val="2"/>
        <scheme val="minor"/>
      </font>
    </dxf>
    <dxf>
      <font>
        <strike val="0"/>
        <outline val="0"/>
        <shadow val="0"/>
        <u val="none"/>
        <vertAlign val="baseline"/>
        <sz val="20"/>
        <color theme="1"/>
        <name val="Aptos"/>
        <family val="2"/>
        <scheme val="minor"/>
      </font>
    </dxf>
    <dxf>
      <font>
        <strike val="0"/>
        <outline val="0"/>
        <shadow val="0"/>
        <u val="none"/>
        <vertAlign val="baseline"/>
        <sz val="20"/>
        <color theme="1"/>
        <name val="Aptos"/>
        <family val="2"/>
        <scheme val="minor"/>
      </font>
    </dxf>
    <dxf>
      <font>
        <strike val="0"/>
        <outline val="0"/>
        <shadow val="0"/>
        <u val="none"/>
        <vertAlign val="baseline"/>
        <sz val="20"/>
        <name val="Aptos"/>
        <scheme val="minor"/>
      </font>
      <alignment horizontal="left" vertical="bottom" textRotation="0" wrapText="0" indent="0" justifyLastLine="0" shrinkToFit="0" readingOrder="0"/>
    </dxf>
    <dxf>
      <font>
        <strike val="0"/>
        <outline val="0"/>
        <shadow val="0"/>
        <u val="none"/>
        <vertAlign val="baseline"/>
        <sz val="20"/>
        <name val="Aptos"/>
        <scheme val="minor"/>
      </font>
      <alignment horizontal="left" vertical="bottom" textRotation="0" wrapText="0" indent="0" justifyLastLine="0" shrinkToFit="0" readingOrder="0"/>
    </dxf>
    <dxf>
      <font>
        <strike val="0"/>
        <outline val="0"/>
        <shadow val="0"/>
        <u val="none"/>
        <vertAlign val="baseline"/>
        <sz val="20"/>
        <name val="Aptos"/>
        <scheme val="minor"/>
      </font>
      <fill>
        <patternFill patternType="solid">
          <fgColor indexed="64"/>
          <bgColor theme="0" tint="-4.9989318521683403E-2"/>
        </patternFill>
      </fill>
      <alignment horizontal="left" vertical="bottom" textRotation="0" wrapText="0" indent="0" justifyLastLine="0" shrinkToFit="0" readingOrder="0"/>
    </dxf>
    <dxf>
      <font>
        <strike val="0"/>
        <outline val="0"/>
        <shadow val="0"/>
        <u val="none"/>
        <vertAlign val="baseline"/>
        <sz val="20"/>
        <color theme="9" tint="-0.24994659260841701"/>
        <name val="Aptos"/>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20"/>
        <name val="Aptos"/>
        <scheme val="minor"/>
      </font>
      <alignment horizontal="left" vertical="bottom" textRotation="0" wrapText="0" indent="0" justifyLastLine="0" shrinkToFit="0" readingOrder="0"/>
    </dxf>
    <dxf>
      <font>
        <strike val="0"/>
        <outline val="0"/>
        <shadow val="0"/>
        <u val="none"/>
        <vertAlign val="baseline"/>
        <sz val="20"/>
        <name val="Aptos"/>
        <scheme val="minor"/>
      </font>
      <alignment horizontal="left" vertical="bottom" textRotation="0" wrapText="0" indent="0" justifyLastLine="0" shrinkToFit="0" readingOrder="0"/>
    </dxf>
    <dxf>
      <fill>
        <patternFill>
          <bgColor theme="9"/>
        </patternFill>
      </fill>
    </dxf>
    <dxf>
      <fill>
        <patternFill patternType="solid">
          <bgColor rgb="FFFFFF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9" Type="http://schemas.microsoft.com/office/2007/relationships/slicerCache" Target="slicerCaches/slicerCache2.xml"/><Relationship Id="rId21" Type="http://schemas.openxmlformats.org/officeDocument/2006/relationships/pivotCacheDefinition" Target="pivotCache/pivotCacheDefinition1.xml"/><Relationship Id="rId34" Type="http://schemas.openxmlformats.org/officeDocument/2006/relationships/pivotCacheDefinition" Target="pivotCache/pivotCacheDefinition14.xml"/><Relationship Id="rId42" Type="http://schemas.openxmlformats.org/officeDocument/2006/relationships/styles" Target="styles.xml"/><Relationship Id="rId47" Type="http://schemas.microsoft.com/office/2017/06/relationships/rdRichValueTypes" Target="richData/rdRichValueTypes.xml"/><Relationship Id="rId50" Type="http://schemas.microsoft.com/office/2022/10/relationships/richValueRel" Target="richData/richValueRel.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9.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pivotCacheDefinition" Target="pivotCache/pivotCacheDefinition12.xml"/><Relationship Id="rId37" Type="http://schemas.openxmlformats.org/officeDocument/2006/relationships/pivotCacheDefinition" Target="pivotCache/pivotCacheDefinition17.xml"/><Relationship Id="rId40" Type="http://schemas.openxmlformats.org/officeDocument/2006/relationships/theme" Target="theme/theme1.xml"/><Relationship Id="rId45"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36" Type="http://schemas.openxmlformats.org/officeDocument/2006/relationships/pivotCacheDefinition" Target="pivotCache/pivotCacheDefinition1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pivotCacheDefinition" Target="pivotCache/pivotCacheDefinition10.xml"/><Relationship Id="rId35" Type="http://schemas.openxmlformats.org/officeDocument/2006/relationships/pivotCacheDefinition" Target="pivotCache/pivotCacheDefinition15.xml"/><Relationship Id="rId43" Type="http://schemas.openxmlformats.org/officeDocument/2006/relationships/sharedStrings" Target="sharedStrings.xml"/><Relationship Id="rId48"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pivotCacheDefinition" Target="pivotCache/pivotCacheDefinition13.xml"/><Relationship Id="rId38" Type="http://schemas.microsoft.com/office/2007/relationships/slicerCache" Target="slicerCaches/slicerCache1.xml"/><Relationship Id="rId46" Type="http://schemas.microsoft.com/office/2017/06/relationships/rdRichValueStructure" Target="richData/rdrichvaluestructure.xml"/><Relationship Id="rId20" Type="http://schemas.openxmlformats.org/officeDocument/2006/relationships/worksheet" Target="worksheets/sheet20.xml"/><Relationship Id="rId41"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[sample-data-excel-portfolio-project.xlsx]Pivots!reps pivot</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Pivots!$B$49</c:f>
              <c:strCache>
                <c:ptCount val="1"/>
                <c:pt idx="0">
                  <c:v>Count of Call number</c:v>
                </c:pt>
              </c:strCache>
            </c:strRef>
          </c:tx>
          <c:spPr>
            <a:solidFill>
              <a:schemeClr val="accent1"/>
            </a:solidFill>
            <a:ln>
              <a:noFill/>
            </a:ln>
            <a:effectLst/>
          </c:spPr>
          <c:cat>
            <c:strRef>
              <c:f>Pivots!$A$50:$A$55</c:f>
              <c:strCache>
                <c:ptCount val="5"/>
                <c:pt idx="0">
                  <c:v>R01</c:v>
                </c:pt>
                <c:pt idx="1">
                  <c:v>R02</c:v>
                </c:pt>
                <c:pt idx="2">
                  <c:v>R03</c:v>
                </c:pt>
                <c:pt idx="3">
                  <c:v>R04</c:v>
                </c:pt>
                <c:pt idx="4">
                  <c:v>R05</c:v>
                </c:pt>
              </c:strCache>
            </c:strRef>
          </c:cat>
          <c:val>
            <c:numRef>
              <c:f>Pivots!$B$50:$B$55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1-9359-40C6-8630-0C9D9553DB51}"/>
            </c:ext>
          </c:extLst>
        </c:ser>
        <c:ser>
          <c:idx val="1"/>
          <c:order val="1"/>
          <c:tx>
            <c:strRef>
              <c:f>Pivots!$C$49</c:f>
              <c:strCache>
                <c:ptCount val="1"/>
                <c:pt idx="0">
                  <c:v>Sum of Purchase Amount</c:v>
                </c:pt>
              </c:strCache>
            </c:strRef>
          </c:tx>
          <c:spPr>
            <a:solidFill>
              <a:schemeClr val="accent2"/>
            </a:solidFill>
            <a:ln w="25400">
              <a:noFill/>
            </a:ln>
            <a:effectLst/>
          </c:spPr>
          <c:cat>
            <c:strRef>
              <c:f>Pivots!$A$50:$A$55</c:f>
              <c:strCache>
                <c:ptCount val="5"/>
                <c:pt idx="0">
                  <c:v>R01</c:v>
                </c:pt>
                <c:pt idx="1">
                  <c:v>R02</c:v>
                </c:pt>
                <c:pt idx="2">
                  <c:v>R03</c:v>
                </c:pt>
                <c:pt idx="3">
                  <c:v>R04</c:v>
                </c:pt>
                <c:pt idx="4">
                  <c:v>R05</c:v>
                </c:pt>
              </c:strCache>
            </c:strRef>
          </c:cat>
          <c:val>
            <c:numRef>
              <c:f>Pivots!$C$50:$C$55</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2-9359-40C6-8630-0C9D9553DB51}"/>
            </c:ext>
          </c:extLst>
        </c:ser>
        <c:dLbls>
          <c:showLegendKey val="0"/>
          <c:showVal val="0"/>
          <c:showCatName val="0"/>
          <c:showSerName val="0"/>
          <c:showPercent val="0"/>
          <c:showBubbleSize val="0"/>
        </c:dLbls>
        <c:axId val="855646576"/>
        <c:axId val="855648240"/>
      </c:areaChart>
      <c:catAx>
        <c:axId val="85564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8240"/>
        <c:crosses val="autoZero"/>
        <c:auto val="1"/>
        <c:lblAlgn val="ctr"/>
        <c:lblOffset val="100"/>
        <c:noMultiLvlLbl val="0"/>
      </c:catAx>
      <c:valAx>
        <c:axId val="85564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[sample-data-excel-portfolio-project.xlsx]Pivots!Weekly trend</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Pivots!$B$36</c:f>
              <c:strCache>
                <c:ptCount val="1"/>
                <c:pt idx="0">
                  <c:v>Total</c:v>
                </c:pt>
              </c:strCache>
            </c:strRef>
          </c:tx>
          <c:spPr>
            <a:solidFill>
              <a:schemeClr val="accent1"/>
            </a:solidFill>
            <a:ln>
              <a:noFill/>
            </a:ln>
            <a:effectLst/>
          </c:spPr>
          <c:invertIfNegative val="0"/>
          <c:cat>
            <c:strRef>
              <c:f>Pivots!$A$37:$A$44</c:f>
              <c:strCache>
                <c:ptCount val="7"/>
                <c:pt idx="0">
                  <c:v>Sunday</c:v>
                </c:pt>
                <c:pt idx="1">
                  <c:v>Monday</c:v>
                </c:pt>
                <c:pt idx="2">
                  <c:v>Tuesday</c:v>
                </c:pt>
                <c:pt idx="3">
                  <c:v>Wednesday</c:v>
                </c:pt>
                <c:pt idx="4">
                  <c:v>Thursday</c:v>
                </c:pt>
                <c:pt idx="5">
                  <c:v>Friday</c:v>
                </c:pt>
                <c:pt idx="6">
                  <c:v>Saturday</c:v>
                </c:pt>
              </c:strCache>
            </c:strRef>
          </c:cat>
          <c:val>
            <c:numRef>
              <c:f>Pivots!$B$37:$B$44</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E708-4C84-AE6F-4D4DE0AD1DD1}"/>
            </c:ext>
          </c:extLst>
        </c:ser>
        <c:dLbls>
          <c:showLegendKey val="0"/>
          <c:showVal val="0"/>
          <c:showCatName val="0"/>
          <c:showSerName val="0"/>
          <c:showPercent val="0"/>
          <c:showBubbleSize val="0"/>
        </c:dLbls>
        <c:gapWidth val="182"/>
        <c:axId val="743425631"/>
        <c:axId val="743424383"/>
      </c:barChart>
      <c:catAx>
        <c:axId val="7434256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24383"/>
        <c:crosses val="autoZero"/>
        <c:auto val="1"/>
        <c:lblAlgn val="ctr"/>
        <c:lblOffset val="100"/>
        <c:noMultiLvlLbl val="0"/>
      </c:catAx>
      <c:valAx>
        <c:axId val="74342438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2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Pivots!$E$75:$E$76</c:f>
              <c:strCache>
                <c:ptCount val="1"/>
                <c:pt idx="0">
                  <c:v>Female</c:v>
                </c:pt>
              </c:strCache>
            </c:strRef>
          </c:tx>
          <c:spPr>
            <a:solidFill>
              <a:schemeClr val="accent1"/>
            </a:solidFill>
            <a:ln>
              <a:noFill/>
            </a:ln>
            <a:effectLst/>
          </c:spPr>
          <c:invertIfNegative val="0"/>
          <c:cat>
            <c:strRef>
              <c:f>Pivots!$D$77:$D$80</c:f>
              <c:strCache>
                <c:ptCount val="3"/>
                <c:pt idx="0">
                  <c:v>Cincinnati</c:v>
                </c:pt>
                <c:pt idx="1">
                  <c:v>Cleveland</c:v>
                </c:pt>
                <c:pt idx="2">
                  <c:v>Columbus</c:v>
                </c:pt>
              </c:strCache>
            </c:strRef>
          </c:cat>
          <c:val>
            <c:numRef>
              <c:f>Pivots!$E$77:$E$80</c:f>
              <c:numCache>
                <c:formatCode>#,##0</c:formatCode>
                <c:ptCount val="3"/>
                <c:pt idx="0">
                  <c:v>144</c:v>
                </c:pt>
                <c:pt idx="1">
                  <c:v>326</c:v>
                </c:pt>
                <c:pt idx="2">
                  <c:v>129</c:v>
                </c:pt>
              </c:numCache>
            </c:numRef>
          </c:val>
          <c:extLst>
            <c:ext xmlns:c16="http://schemas.microsoft.com/office/drawing/2014/chart" uri="{C3380CC4-5D6E-409C-BE32-E72D297353CC}">
              <c16:uniqueId val="{00000000-D7C8-4740-9203-458FB4746A9A}"/>
            </c:ext>
          </c:extLst>
        </c:ser>
        <c:ser>
          <c:idx val="1"/>
          <c:order val="1"/>
          <c:tx>
            <c:strRef>
              <c:f>Pivots!$F$75:$F$76</c:f>
              <c:strCache>
                <c:ptCount val="1"/>
                <c:pt idx="0">
                  <c:v>Male</c:v>
                </c:pt>
              </c:strCache>
            </c:strRef>
          </c:tx>
          <c:spPr>
            <a:solidFill>
              <a:schemeClr val="accent2"/>
            </a:solidFill>
            <a:ln>
              <a:noFill/>
            </a:ln>
            <a:effectLst/>
          </c:spPr>
          <c:invertIfNegative val="0"/>
          <c:cat>
            <c:strRef>
              <c:f>Pivots!$D$77:$D$80</c:f>
              <c:strCache>
                <c:ptCount val="3"/>
                <c:pt idx="0">
                  <c:v>Cincinnati</c:v>
                </c:pt>
                <c:pt idx="1">
                  <c:v>Cleveland</c:v>
                </c:pt>
                <c:pt idx="2">
                  <c:v>Columbus</c:v>
                </c:pt>
              </c:strCache>
            </c:strRef>
          </c:cat>
          <c:val>
            <c:numRef>
              <c:f>Pivots!$F$77:$F$80</c:f>
              <c:numCache>
                <c:formatCode>#,##0</c:formatCode>
                <c:ptCount val="3"/>
                <c:pt idx="0">
                  <c:v>132</c:v>
                </c:pt>
                <c:pt idx="1">
                  <c:v>63</c:v>
                </c:pt>
                <c:pt idx="2">
                  <c:v>206</c:v>
                </c:pt>
              </c:numCache>
            </c:numRef>
          </c:val>
          <c:extLst>
            <c:ext xmlns:c16="http://schemas.microsoft.com/office/drawing/2014/chart" uri="{C3380CC4-5D6E-409C-BE32-E72D297353CC}">
              <c16:uniqueId val="{00000001-D7C8-4740-9203-458FB4746A9A}"/>
            </c:ext>
          </c:extLst>
        </c:ser>
        <c:dLbls>
          <c:showLegendKey val="0"/>
          <c:showVal val="0"/>
          <c:showCatName val="0"/>
          <c:showSerName val="0"/>
          <c:showPercent val="0"/>
          <c:showBubbleSize val="0"/>
        </c:dLbls>
        <c:gapWidth val="150"/>
        <c:overlap val="100"/>
        <c:axId val="1678453439"/>
        <c:axId val="1678451359"/>
      </c:barChart>
      <c:catAx>
        <c:axId val="167845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51359"/>
        <c:crosses val="autoZero"/>
        <c:auto val="1"/>
        <c:lblAlgn val="ctr"/>
        <c:lblOffset val="100"/>
        <c:noMultiLvlLbl val="0"/>
      </c:catAx>
      <c:valAx>
        <c:axId val="1678451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5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staifaction</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Pivots!$C$84</c:f>
              <c:strCache>
                <c:ptCount val="1"/>
                <c:pt idx="0">
                  <c:v>Total</c:v>
                </c:pt>
              </c:strCache>
            </c:strRef>
          </c:tx>
          <c:spPr>
            <a:solidFill>
              <a:schemeClr val="accent1"/>
            </a:solidFill>
            <a:ln>
              <a:noFill/>
            </a:ln>
            <a:effectLst/>
          </c:spPr>
          <c:invertIfNegative val="0"/>
          <c:cat>
            <c:strRef>
              <c:f>Pivots!$B$85:$B$90</c:f>
              <c:strCache>
                <c:ptCount val="5"/>
                <c:pt idx="0">
                  <c:v>1</c:v>
                </c:pt>
                <c:pt idx="1">
                  <c:v>2</c:v>
                </c:pt>
                <c:pt idx="2">
                  <c:v>3</c:v>
                </c:pt>
                <c:pt idx="3">
                  <c:v>4</c:v>
                </c:pt>
                <c:pt idx="4">
                  <c:v>5</c:v>
                </c:pt>
              </c:strCache>
            </c:strRef>
          </c:cat>
          <c:val>
            <c:numRef>
              <c:f>Pivots!$C$85:$C$90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C76C-4DB0-BC9A-15879672908E}"/>
            </c:ext>
          </c:extLst>
        </c:ser>
        <c:dLbls>
          <c:showLegendKey val="0"/>
          <c:showVal val="0"/>
          <c:showCatName val="0"/>
          <c:showSerName val="0"/>
          <c:showPercent val="0"/>
          <c:showBubbleSize val="0"/>
        </c:dLbls>
        <c:gapWidth val="219"/>
        <c:overlap val="-27"/>
        <c:axId val="733201679"/>
        <c:axId val="733198351"/>
      </c:barChart>
      <c:catAx>
        <c:axId val="73320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198351"/>
        <c:crosses val="autoZero"/>
        <c:auto val="1"/>
        <c:lblAlgn val="ctr"/>
        <c:lblOffset val="100"/>
        <c:noMultiLvlLbl val="0"/>
      </c:catAx>
      <c:valAx>
        <c:axId val="73319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20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Amount</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Pivots!$C$96:$C$97</c:f>
              <c:strCache>
                <c:ptCount val="1"/>
                <c:pt idx="0">
                  <c:v>R01</c:v>
                </c:pt>
              </c:strCache>
            </c:strRef>
          </c:tx>
          <c:spPr>
            <a:solidFill>
              <a:schemeClr val="accent1"/>
            </a:solidFill>
            <a:ln>
              <a:noFill/>
            </a:ln>
            <a:effectLst/>
          </c:spPr>
          <c:invertIfNegative val="0"/>
          <c:cat>
            <c:multiLvlStrRef>
              <c:f>Pivots!$B$98:$B$115</c:f>
              <c:multiLvlStrCache>
                <c:ptCount val="15"/>
                <c:lvl>
                  <c:pt idx="0">
                    <c:v>C0003</c:v>
                  </c:pt>
                  <c:pt idx="1">
                    <c:v>C0004</c:v>
                  </c:pt>
                  <c:pt idx="2">
                    <c:v>C0011</c:v>
                  </c:pt>
                  <c:pt idx="3">
                    <c:v>C0012</c:v>
                  </c:pt>
                  <c:pt idx="4">
                    <c:v>C0002</c:v>
                  </c:pt>
                  <c:pt idx="5">
                    <c:v>C0007</c:v>
                  </c:pt>
                  <c:pt idx="6">
                    <c:v>C0008</c:v>
                  </c:pt>
                  <c:pt idx="7">
                    <c:v>C0010</c:v>
                  </c:pt>
                  <c:pt idx="8">
                    <c:v>C0013</c:v>
                  </c:pt>
                  <c:pt idx="9">
                    <c:v>C0015</c:v>
                  </c:pt>
                  <c:pt idx="10">
                    <c:v>C0001</c:v>
                  </c:pt>
                  <c:pt idx="11">
                    <c:v>C0005</c:v>
                  </c:pt>
                  <c:pt idx="12">
                    <c:v>C0006</c:v>
                  </c:pt>
                  <c:pt idx="13">
                    <c:v>C0009</c:v>
                  </c:pt>
                  <c:pt idx="14">
                    <c:v>C0014</c:v>
                  </c:pt>
                </c:lvl>
                <c:lvl>
                  <c:pt idx="0">
                    <c:v>Cincinnati</c:v>
                  </c:pt>
                  <c:pt idx="4">
                    <c:v>Cleveland</c:v>
                  </c:pt>
                  <c:pt idx="10">
                    <c:v>Columbus</c:v>
                  </c:pt>
                </c:lvl>
              </c:multiLvlStrCache>
            </c:multiLvlStrRef>
          </c:cat>
          <c:val>
            <c:numRef>
              <c:f>Pivots!$C$98:$C$115</c:f>
              <c:numCache>
                <c:formatCode>\$#,##0;\(\$#,##0\);\$#,##0</c:formatCode>
                <c:ptCount val="15"/>
                <c:pt idx="0">
                  <c:v>891</c:v>
                </c:pt>
                <c:pt idx="1">
                  <c:v>1991</c:v>
                </c:pt>
                <c:pt idx="2">
                  <c:v>1163</c:v>
                </c:pt>
                <c:pt idx="3">
                  <c:v>1438</c:v>
                </c:pt>
                <c:pt idx="4">
                  <c:v>1233</c:v>
                </c:pt>
                <c:pt idx="5">
                  <c:v>1598</c:v>
                </c:pt>
                <c:pt idx="6">
                  <c:v>900</c:v>
                </c:pt>
                <c:pt idx="7">
                  <c:v>900</c:v>
                </c:pt>
                <c:pt idx="8">
                  <c:v>1255</c:v>
                </c:pt>
                <c:pt idx="9">
                  <c:v>1138</c:v>
                </c:pt>
                <c:pt idx="10">
                  <c:v>1655</c:v>
                </c:pt>
                <c:pt idx="11">
                  <c:v>1104</c:v>
                </c:pt>
                <c:pt idx="12">
                  <c:v>372</c:v>
                </c:pt>
                <c:pt idx="13">
                  <c:v>1415</c:v>
                </c:pt>
                <c:pt idx="14">
                  <c:v>1362</c:v>
                </c:pt>
              </c:numCache>
            </c:numRef>
          </c:val>
          <c:extLst>
            <c:ext xmlns:c16="http://schemas.microsoft.com/office/drawing/2014/chart" uri="{C3380CC4-5D6E-409C-BE32-E72D297353CC}">
              <c16:uniqueId val="{00000000-37C1-412E-9C53-26C3DA30B533}"/>
            </c:ext>
          </c:extLst>
        </c:ser>
        <c:dLbls>
          <c:showLegendKey val="0"/>
          <c:showVal val="0"/>
          <c:showCatName val="0"/>
          <c:showSerName val="0"/>
          <c:showPercent val="0"/>
          <c:showBubbleSize val="0"/>
        </c:dLbls>
        <c:gapWidth val="219"/>
        <c:overlap val="-27"/>
        <c:axId val="1674672495"/>
        <c:axId val="1674674991"/>
      </c:barChart>
      <c:catAx>
        <c:axId val="167467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74991"/>
        <c:crosses val="autoZero"/>
        <c:auto val="1"/>
        <c:lblAlgn val="ctr"/>
        <c:lblOffset val="100"/>
        <c:noMultiLvlLbl val="0"/>
      </c:catAx>
      <c:valAx>
        <c:axId val="1674674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7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[sample-data-excel-portfolio-project.xlsx]Pivots!monthely perfomance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Pivots!$C$122</c:f>
              <c:strCache>
                <c:ptCount val="1"/>
                <c:pt idx="0">
                  <c:v>Total</c:v>
                </c:pt>
              </c:strCache>
            </c:strRef>
          </c:tx>
          <c:spPr>
            <a:ln w="28575" cap="rnd">
              <a:solidFill>
                <a:schemeClr val="accent1"/>
              </a:solidFill>
              <a:round/>
            </a:ln>
            <a:effectLst/>
          </c:spPr>
          <c:marker>
            <c:symbol val="none"/>
          </c:marker>
          <c:cat>
            <c:strRef>
              <c:f>Pivots!$B$123:$B$135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Pivots!$C$123:$C$135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3-694D-48F0-9DDA-2596E5DCC3C0}"/>
            </c:ext>
          </c:extLst>
        </c:ser>
        <c:dLbls>
          <c:showLegendKey val="0"/>
          <c:showVal val="0"/>
          <c:showCatName val="0"/>
          <c:showSerName val="0"/>
          <c:showPercent val="0"/>
          <c:showBubbleSize val="0"/>
        </c:dLbls>
        <c:smooth val="0"/>
        <c:axId val="427835184"/>
        <c:axId val="427831024"/>
      </c:lineChart>
      <c:catAx>
        <c:axId val="4278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31024"/>
        <c:crosses val="autoZero"/>
        <c:auto val="1"/>
        <c:lblAlgn val="ctr"/>
        <c:lblOffset val="100"/>
        <c:noMultiLvlLbl val="0"/>
      </c:catAx>
      <c:valAx>
        <c:axId val="427831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351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Pivots!$C$142</c:f>
              <c:strCache>
                <c:ptCount val="1"/>
                <c:pt idx="0">
                  <c:v>Total</c:v>
                </c:pt>
              </c:strCache>
            </c:strRef>
          </c:tx>
          <c:spPr>
            <a:solidFill>
              <a:schemeClr val="accent1"/>
            </a:solidFill>
            <a:ln>
              <a:noFill/>
            </a:ln>
            <a:effectLst/>
          </c:spPr>
          <c:invertIfNegative val="0"/>
          <c:cat>
            <c:strRef>
              <c:f>Pivots!$B$143:$B$155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Pivots!$C$143:$C$155</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extLst>
            <c:ext xmlns:c16="http://schemas.microsoft.com/office/drawing/2014/chart" uri="{C3380CC4-5D6E-409C-BE32-E72D297353CC}">
              <c16:uniqueId val="{00000000-5AC1-46FE-9B93-65504A4BB0F9}"/>
            </c:ext>
          </c:extLst>
        </c:ser>
        <c:dLbls>
          <c:showLegendKey val="0"/>
          <c:showVal val="0"/>
          <c:showCatName val="0"/>
          <c:showSerName val="0"/>
          <c:showPercent val="0"/>
          <c:showBubbleSize val="0"/>
        </c:dLbls>
        <c:gapWidth val="219"/>
        <c:overlap val="-27"/>
        <c:axId val="503348624"/>
        <c:axId val="503345712"/>
      </c:barChart>
      <c:catAx>
        <c:axId val="5033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345712"/>
        <c:crosses val="autoZero"/>
        <c:auto val="1"/>
        <c:lblAlgn val="ctr"/>
        <c:lblOffset val="100"/>
        <c:noMultiLvlLbl val="0"/>
      </c:catAx>
      <c:valAx>
        <c:axId val="50334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34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Pivots!$C$160</c:f>
              <c:strCache>
                <c:ptCount val="1"/>
                <c:pt idx="0">
                  <c:v>Total</c:v>
                </c:pt>
              </c:strCache>
            </c:strRef>
          </c:tx>
          <c:spPr>
            <a:solidFill>
              <a:schemeClr val="accent1"/>
            </a:solidFill>
            <a:ln>
              <a:noFill/>
            </a:ln>
            <a:effectLst/>
          </c:spPr>
          <c:invertIfNegative val="0"/>
          <c:cat>
            <c:strRef>
              <c:f>Pivots!$B$161:$B$173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Pivots!$C$161:$C$173</c:f>
              <c:numCache>
                <c:formatCode>0</c:formatCode>
                <c:ptCount val="12"/>
                <c:pt idx="0">
                  <c:v>7052</c:v>
                </c:pt>
                <c:pt idx="1">
                  <c:v>5967</c:v>
                </c:pt>
                <c:pt idx="2">
                  <c:v>13923</c:v>
                </c:pt>
                <c:pt idx="3">
                  <c:v>11404</c:v>
                </c:pt>
                <c:pt idx="4">
                  <c:v>7221</c:v>
                </c:pt>
                <c:pt idx="5">
                  <c:v>6315</c:v>
                </c:pt>
                <c:pt idx="6">
                  <c:v>5911</c:v>
                </c:pt>
                <c:pt idx="7">
                  <c:v>4553</c:v>
                </c:pt>
                <c:pt idx="8">
                  <c:v>7303</c:v>
                </c:pt>
                <c:pt idx="9">
                  <c:v>10134</c:v>
                </c:pt>
                <c:pt idx="10">
                  <c:v>4968</c:v>
                </c:pt>
                <c:pt idx="11">
                  <c:v>5099</c:v>
                </c:pt>
              </c:numCache>
            </c:numRef>
          </c:val>
          <c:extLst>
            <c:ext xmlns:c16="http://schemas.microsoft.com/office/drawing/2014/chart" uri="{C3380CC4-5D6E-409C-BE32-E72D297353CC}">
              <c16:uniqueId val="{00000000-8DAC-4674-B820-3F6E6CEA938F}"/>
            </c:ext>
          </c:extLst>
        </c:ser>
        <c:dLbls>
          <c:showLegendKey val="0"/>
          <c:showVal val="0"/>
          <c:showCatName val="0"/>
          <c:showSerName val="0"/>
          <c:showPercent val="0"/>
          <c:showBubbleSize val="0"/>
        </c:dLbls>
        <c:gapWidth val="182"/>
        <c:axId val="1344419599"/>
        <c:axId val="1344423343"/>
      </c:barChart>
      <c:catAx>
        <c:axId val="134441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23343"/>
        <c:crosses val="autoZero"/>
        <c:auto val="1"/>
        <c:lblAlgn val="ctr"/>
        <c:lblOffset val="100"/>
        <c:noMultiLvlLbl val="0"/>
      </c:catAx>
      <c:valAx>
        <c:axId val="1344423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[sample-data-excel-portfolio-project.xlsx]Pivots!Avg rating</c:name>
    <c:fmtId val="1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Pivots!$C$178</c:f>
              <c:strCache>
                <c:ptCount val="1"/>
                <c:pt idx="0">
                  <c:v>Total</c:v>
                </c:pt>
              </c:strCache>
            </c:strRef>
          </c:tx>
          <c:spPr>
            <a:ln w="28575" cap="rnd">
              <a:solidFill>
                <a:schemeClr val="accent1"/>
              </a:solidFill>
              <a:round/>
            </a:ln>
            <a:effectLst/>
          </c:spPr>
          <c:marker>
            <c:symbol val="none"/>
          </c:marker>
          <c:cat>
            <c:strRef>
              <c:f>Pivots!$B$179:$B$191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Pivots!$C$179:$C$191</c:f>
              <c:numCache>
                <c:formatCode>0.0</c:formatCode>
                <c:ptCount val="12"/>
                <c:pt idx="0">
                  <c:v>3.8632911392405078</c:v>
                </c:pt>
                <c:pt idx="1">
                  <c:v>3.8121212121212129</c:v>
                </c:pt>
                <c:pt idx="2">
                  <c:v>3.9148387096774182</c:v>
                </c:pt>
                <c:pt idx="3">
                  <c:v>3.9036764705882341</c:v>
                </c:pt>
                <c:pt idx="4">
                  <c:v>3.9337349397590353</c:v>
                </c:pt>
                <c:pt idx="5">
                  <c:v>3.8761194029850743</c:v>
                </c:pt>
                <c:pt idx="6">
                  <c:v>3.8281249999999996</c:v>
                </c:pt>
                <c:pt idx="7">
                  <c:v>3.9240000000000022</c:v>
                </c:pt>
                <c:pt idx="8">
                  <c:v>3.8934210526315787</c:v>
                </c:pt>
                <c:pt idx="9">
                  <c:v>3.9421052631578961</c:v>
                </c:pt>
                <c:pt idx="10">
                  <c:v>3.8438596491228081</c:v>
                </c:pt>
                <c:pt idx="11">
                  <c:v>3.756603773584906</c:v>
                </c:pt>
              </c:numCache>
            </c:numRef>
          </c:val>
          <c:smooth val="0"/>
          <c:extLst>
            <c:ext xmlns:c16="http://schemas.microsoft.com/office/drawing/2014/chart" uri="{C3380CC4-5D6E-409C-BE32-E72D297353CC}">
              <c16:uniqueId val="{00000000-2710-417C-8CA1-BEF649B6AFE8}"/>
            </c:ext>
          </c:extLst>
        </c:ser>
        <c:dLbls>
          <c:showLegendKey val="0"/>
          <c:showVal val="0"/>
          <c:showCatName val="0"/>
          <c:showSerName val="0"/>
          <c:showPercent val="0"/>
          <c:showBubbleSize val="0"/>
        </c:dLbls>
        <c:smooth val="0"/>
        <c:axId val="1990528239"/>
        <c:axId val="1990527407"/>
      </c:lineChart>
      <c:catAx>
        <c:axId val="199052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527407"/>
        <c:crosses val="autoZero"/>
        <c:auto val="1"/>
        <c:lblAlgn val="ctr"/>
        <c:lblOffset val="100"/>
        <c:noMultiLvlLbl val="0"/>
      </c:catAx>
      <c:valAx>
        <c:axId val="1990527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5282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[sample-data-excel-portfolio-project.xlsx]Pivots!happy caller</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Happy Caller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Pivots!$C$196</c:f>
              <c:strCache>
                <c:ptCount val="1"/>
                <c:pt idx="0">
                  <c:v>Total</c:v>
                </c:pt>
              </c:strCache>
            </c:strRef>
          </c:tx>
          <c:spPr>
            <a:ln w="28575" cap="rnd">
              <a:solidFill>
                <a:schemeClr val="accent1"/>
              </a:solidFill>
              <a:round/>
            </a:ln>
            <a:effectLst/>
          </c:spPr>
          <c:marker>
            <c:symbol val="none"/>
          </c:marker>
          <c:cat>
            <c:strRef>
              <c:f>Pivots!$B$197:$B$209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Pivots!$C$197:$C$209</c:f>
              <c:numCache>
                <c:formatCode>#,##0</c:formatCode>
                <c:ptCount val="12"/>
                <c:pt idx="0">
                  <c:v>26</c:v>
                </c:pt>
                <c:pt idx="1">
                  <c:v>23</c:v>
                </c:pt>
                <c:pt idx="2">
                  <c:v>44</c:v>
                </c:pt>
                <c:pt idx="3">
                  <c:v>40</c:v>
                </c:pt>
                <c:pt idx="4">
                  <c:v>28</c:v>
                </c:pt>
                <c:pt idx="5">
                  <c:v>20</c:v>
                </c:pt>
                <c:pt idx="6">
                  <c:v>20</c:v>
                </c:pt>
                <c:pt idx="7">
                  <c:v>17</c:v>
                </c:pt>
                <c:pt idx="8">
                  <c:v>20</c:v>
                </c:pt>
                <c:pt idx="9">
                  <c:v>37</c:v>
                </c:pt>
                <c:pt idx="10">
                  <c:v>15</c:v>
                </c:pt>
                <c:pt idx="11">
                  <c:v>17</c:v>
                </c:pt>
              </c:numCache>
            </c:numRef>
          </c:val>
          <c:smooth val="0"/>
          <c:extLst>
            <c:ext xmlns:c16="http://schemas.microsoft.com/office/drawing/2014/chart" uri="{C3380CC4-5D6E-409C-BE32-E72D297353CC}">
              <c16:uniqueId val="{00000000-D53D-486E-850D-7FD81CBAB15C}"/>
            </c:ext>
          </c:extLst>
        </c:ser>
        <c:dLbls>
          <c:showLegendKey val="0"/>
          <c:showVal val="0"/>
          <c:showCatName val="0"/>
          <c:showSerName val="0"/>
          <c:showPercent val="0"/>
          <c:showBubbleSize val="0"/>
        </c:dLbls>
        <c:smooth val="0"/>
        <c:axId val="1879850895"/>
        <c:axId val="1879845487"/>
      </c:lineChart>
      <c:catAx>
        <c:axId val="187985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45487"/>
        <c:crosses val="autoZero"/>
        <c:auto val="1"/>
        <c:lblAlgn val="ctr"/>
        <c:lblOffset val="100"/>
        <c:noMultiLvlLbl val="0"/>
      </c:catAx>
      <c:valAx>
        <c:axId val="1879845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8508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r>
              <a:rPr lang="en-IN" baseline="0"/>
              <a:t> vs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56-42E7-9D2D-9D85EDEA35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56-42E7-9D2D-9D85EDEA35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56-42E7-9D2D-9D85EDEA35F4}"/>
              </c:ext>
            </c:extLst>
          </c:dPt>
          <c:cat>
            <c:strRef>
              <c:f>Pivots!$G$217:$G$219</c:f>
              <c:strCache>
                <c:ptCount val="3"/>
                <c:pt idx="0">
                  <c:v>Cincinnati</c:v>
                </c:pt>
                <c:pt idx="1">
                  <c:v>Cleveland</c:v>
                </c:pt>
                <c:pt idx="2">
                  <c:v>Columbus</c:v>
                </c:pt>
              </c:strCache>
            </c:strRef>
          </c:cat>
          <c:val>
            <c:numRef>
              <c:f>Pivots!$H$217:$H$219</c:f>
              <c:numCache>
                <c:formatCode>_([$$-409]* #,##0.00_);_([$$-409]* \(#,##0.00\);_([$$-409]* "-"??_);_(@_)</c:formatCode>
                <c:ptCount val="3"/>
                <c:pt idx="0">
                  <c:v>2264</c:v>
                </c:pt>
                <c:pt idx="1">
                  <c:v>3569</c:v>
                </c:pt>
                <c:pt idx="2">
                  <c:v>1957</c:v>
                </c:pt>
              </c:numCache>
            </c:numRef>
          </c:val>
          <c:extLst>
            <c:ext xmlns:c16="http://schemas.microsoft.com/office/drawing/2014/chart" uri="{C3380CC4-5D6E-409C-BE32-E72D297353CC}">
              <c16:uniqueId val="{00000000-FEE4-474F-9F72-559EE3A6239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[sample-data-excel-portfolio-project.xlsx]Pivots!monthely perfomance</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CALLS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Pivots!$C$122</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Pivots!$B$123:$B$135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Pivots!$C$123:$C$135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0D88-4FB8-80B9-82ECCEC8AD97}"/>
            </c:ext>
          </c:extLst>
        </c:ser>
        <c:dLbls>
          <c:dLblPos val="t"/>
          <c:showLegendKey val="0"/>
          <c:showVal val="1"/>
          <c:showCatName val="0"/>
          <c:showSerName val="0"/>
          <c:showPercent val="0"/>
          <c:showBubbleSize val="0"/>
        </c:dLbls>
        <c:smooth val="0"/>
        <c:axId val="427835184"/>
        <c:axId val="427831024"/>
      </c:lineChart>
      <c:catAx>
        <c:axId val="4278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31024"/>
        <c:crosses val="autoZero"/>
        <c:auto val="1"/>
        <c:lblAlgn val="ctr"/>
        <c:lblOffset val="100"/>
        <c:noMultiLvlLbl val="0"/>
      </c:catAx>
      <c:valAx>
        <c:axId val="427831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351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[sample-data-excel-portfolio-project.xlsx]Pivots!PivotTable4</c:name>
    <c:fmtId val="7"/>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Pivots!$C$142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Pivots!$B$143:$B$155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Pivots!$C$143:$C$155</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extLst>
            <c:ext xmlns:c16="http://schemas.microsoft.com/office/drawing/2014/chart" uri="{C3380CC4-5D6E-409C-BE32-E72D297353CC}">
              <c16:uniqueId val="{00000000-50E2-45F6-A957-C8F1DCDE6D0E}"/>
            </c:ext>
          </c:extLst>
        </c:ser>
        <c:dLbls>
          <c:dLblPos val="outEnd"/>
          <c:showLegendKey val="0"/>
          <c:showVal val="1"/>
          <c:showCatName val="0"/>
          <c:showSerName val="0"/>
          <c:showPercent val="0"/>
          <c:showBubbleSize val="0"/>
        </c:dLbls>
        <c:gapWidth val="219"/>
        <c:overlap val="-27"/>
        <c:axId val="503348624"/>
        <c:axId val="503345712"/>
      </c:barChart>
      <c:catAx>
        <c:axId val="5033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03345712"/>
        <c:crosses val="autoZero"/>
        <c:auto val="1"/>
        <c:lblAlgn val="ctr"/>
        <c:lblOffset val="100"/>
        <c:noMultiLvlLbl val="0"/>
      </c:catAx>
      <c:valAx>
        <c:axId val="50334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0334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[sample-data-excel-portfolio-project.xlsx]Pivots!PivotTable2</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Pivots!$C$160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Pivots!$B$161:$B$173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Pivots!$C$161:$C$173</c:f>
              <c:numCache>
                <c:formatCode>0</c:formatCode>
                <c:ptCount val="12"/>
                <c:pt idx="0">
                  <c:v>7052</c:v>
                </c:pt>
                <c:pt idx="1">
                  <c:v>5967</c:v>
                </c:pt>
                <c:pt idx="2">
                  <c:v>13923</c:v>
                </c:pt>
                <c:pt idx="3">
                  <c:v>11404</c:v>
                </c:pt>
                <c:pt idx="4">
                  <c:v>7221</c:v>
                </c:pt>
                <c:pt idx="5">
                  <c:v>6315</c:v>
                </c:pt>
                <c:pt idx="6">
                  <c:v>5911</c:v>
                </c:pt>
                <c:pt idx="7">
                  <c:v>4553</c:v>
                </c:pt>
                <c:pt idx="8">
                  <c:v>7303</c:v>
                </c:pt>
                <c:pt idx="9">
                  <c:v>10134</c:v>
                </c:pt>
                <c:pt idx="10">
                  <c:v>4968</c:v>
                </c:pt>
                <c:pt idx="11">
                  <c:v>5099</c:v>
                </c:pt>
              </c:numCache>
            </c:numRef>
          </c:val>
          <c:extLst>
            <c:ext xmlns:c16="http://schemas.microsoft.com/office/drawing/2014/chart" uri="{C3380CC4-5D6E-409C-BE32-E72D297353CC}">
              <c16:uniqueId val="{00000000-C03B-4BC6-BABB-F66EC1AA174F}"/>
            </c:ext>
          </c:extLst>
        </c:ser>
        <c:dLbls>
          <c:dLblPos val="outEnd"/>
          <c:showLegendKey val="0"/>
          <c:showVal val="1"/>
          <c:showCatName val="0"/>
          <c:showSerName val="0"/>
          <c:showPercent val="0"/>
          <c:showBubbleSize val="0"/>
        </c:dLbls>
        <c:gapWidth val="182"/>
        <c:axId val="1344419599"/>
        <c:axId val="1344423343"/>
      </c:barChart>
      <c:catAx>
        <c:axId val="13444195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23343"/>
        <c:crosses val="autoZero"/>
        <c:auto val="1"/>
        <c:lblAlgn val="ctr"/>
        <c:lblOffset val="100"/>
        <c:noMultiLvlLbl val="0"/>
      </c:catAx>
      <c:valAx>
        <c:axId val="134442334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[sample-data-excel-portfolio-project.xlsx]Pivots!Avg rating</c:name>
    <c:fmtId val="1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Avg.Rating</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Pivots!$C$178</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Pivots!$B$179:$B$191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Pivots!$C$179:$C$191</c:f>
              <c:numCache>
                <c:formatCode>0.0</c:formatCode>
                <c:ptCount val="12"/>
                <c:pt idx="0">
                  <c:v>3.8632911392405078</c:v>
                </c:pt>
                <c:pt idx="1">
                  <c:v>3.8121212121212129</c:v>
                </c:pt>
                <c:pt idx="2">
                  <c:v>3.9148387096774182</c:v>
                </c:pt>
                <c:pt idx="3">
                  <c:v>3.9036764705882341</c:v>
                </c:pt>
                <c:pt idx="4">
                  <c:v>3.9337349397590353</c:v>
                </c:pt>
                <c:pt idx="5">
                  <c:v>3.8761194029850743</c:v>
                </c:pt>
                <c:pt idx="6">
                  <c:v>3.8281249999999996</c:v>
                </c:pt>
                <c:pt idx="7">
                  <c:v>3.9240000000000022</c:v>
                </c:pt>
                <c:pt idx="8">
                  <c:v>3.8934210526315787</c:v>
                </c:pt>
                <c:pt idx="9">
                  <c:v>3.9421052631578961</c:v>
                </c:pt>
                <c:pt idx="10">
                  <c:v>3.8438596491228081</c:v>
                </c:pt>
                <c:pt idx="11">
                  <c:v>3.756603773584906</c:v>
                </c:pt>
              </c:numCache>
            </c:numRef>
          </c:val>
          <c:smooth val="0"/>
          <c:extLst>
            <c:ext xmlns:c16="http://schemas.microsoft.com/office/drawing/2014/chart" uri="{C3380CC4-5D6E-409C-BE32-E72D297353CC}">
              <c16:uniqueId val="{00000000-F483-4F8C-8EF0-6FE1B10939E6}"/>
            </c:ext>
          </c:extLst>
        </c:ser>
        <c:dLbls>
          <c:dLblPos val="t"/>
          <c:showLegendKey val="0"/>
          <c:showVal val="1"/>
          <c:showCatName val="0"/>
          <c:showSerName val="0"/>
          <c:showPercent val="0"/>
          <c:showBubbleSize val="0"/>
        </c:dLbls>
        <c:smooth val="0"/>
        <c:axId val="1990528239"/>
        <c:axId val="1990527407"/>
      </c:lineChart>
      <c:catAx>
        <c:axId val="199052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90527407"/>
        <c:crosses val="autoZero"/>
        <c:auto val="1"/>
        <c:lblAlgn val="ctr"/>
        <c:lblOffset val="100"/>
        <c:noMultiLvlLbl val="0"/>
      </c:catAx>
      <c:valAx>
        <c:axId val="1990527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905282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[sample-data-excel-portfolio-project.xlsx]Pivots!happy caller</c:name>
    <c:fmtId val="2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Happy Caller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Pivots!$C$196</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Pivots!$B$197:$B$209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Pivots!$C$197:$C$209</c:f>
              <c:numCache>
                <c:formatCode>#,##0</c:formatCode>
                <c:ptCount val="12"/>
                <c:pt idx="0">
                  <c:v>26</c:v>
                </c:pt>
                <c:pt idx="1">
                  <c:v>23</c:v>
                </c:pt>
                <c:pt idx="2">
                  <c:v>44</c:v>
                </c:pt>
                <c:pt idx="3">
                  <c:v>40</c:v>
                </c:pt>
                <c:pt idx="4">
                  <c:v>28</c:v>
                </c:pt>
                <c:pt idx="5">
                  <c:v>20</c:v>
                </c:pt>
                <c:pt idx="6">
                  <c:v>20</c:v>
                </c:pt>
                <c:pt idx="7">
                  <c:v>17</c:v>
                </c:pt>
                <c:pt idx="8">
                  <c:v>20</c:v>
                </c:pt>
                <c:pt idx="9">
                  <c:v>37</c:v>
                </c:pt>
                <c:pt idx="10">
                  <c:v>15</c:v>
                </c:pt>
                <c:pt idx="11">
                  <c:v>17</c:v>
                </c:pt>
              </c:numCache>
            </c:numRef>
          </c:val>
          <c:smooth val="0"/>
          <c:extLst>
            <c:ext xmlns:c16="http://schemas.microsoft.com/office/drawing/2014/chart" uri="{C3380CC4-5D6E-409C-BE32-E72D297353CC}">
              <c16:uniqueId val="{00000000-FED3-4AE7-B6C8-7DB7000F70BB}"/>
            </c:ext>
          </c:extLst>
        </c:ser>
        <c:dLbls>
          <c:dLblPos val="t"/>
          <c:showLegendKey val="0"/>
          <c:showVal val="1"/>
          <c:showCatName val="0"/>
          <c:showSerName val="0"/>
          <c:showPercent val="0"/>
          <c:showBubbleSize val="0"/>
        </c:dLbls>
        <c:smooth val="0"/>
        <c:axId val="1879850895"/>
        <c:axId val="1879845487"/>
      </c:lineChart>
      <c:catAx>
        <c:axId val="187985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79845487"/>
        <c:crosses val="autoZero"/>
        <c:auto val="1"/>
        <c:lblAlgn val="ctr"/>
        <c:lblOffset val="100"/>
        <c:noMultiLvlLbl val="0"/>
      </c:catAx>
      <c:valAx>
        <c:axId val="1879845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798508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Amount</a:t>
            </a:r>
            <a:r>
              <a:rPr lang="en-IN" b="1" baseline="0"/>
              <a:t> vs city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3686-4947-8223-54E455E2961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686-4947-8223-54E455E2961D}"/>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3686-4947-8223-54E455E296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Pivots!$G$217:$G$219</c:f>
              <c:strCache>
                <c:ptCount val="3"/>
                <c:pt idx="0">
                  <c:v>Cincinnati</c:v>
                </c:pt>
                <c:pt idx="1">
                  <c:v>Cleveland</c:v>
                </c:pt>
                <c:pt idx="2">
                  <c:v>Columbus</c:v>
                </c:pt>
              </c:strCache>
            </c:strRef>
          </c:cat>
          <c:val>
            <c:numRef>
              <c:f>Pivots!$H$217:$H$219</c:f>
              <c:numCache>
                <c:formatCode>_([$$-409]* #,##0.00_);_([$$-409]* \(#,##0.00\);_([$$-409]* "-"??_);_(@_)</c:formatCode>
                <c:ptCount val="3"/>
                <c:pt idx="0">
                  <c:v>2264</c:v>
                </c:pt>
                <c:pt idx="1">
                  <c:v>3569</c:v>
                </c:pt>
                <c:pt idx="2">
                  <c:v>1957</c:v>
                </c:pt>
              </c:numCache>
            </c:numRef>
          </c:val>
          <c:extLst>
            <c:ext xmlns:c16="http://schemas.microsoft.com/office/drawing/2014/chart" uri="{C3380CC4-5D6E-409C-BE32-E72D297353CC}">
              <c16:uniqueId val="{00000006-3686-4947-8223-54E455E296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[sample-data-excel-portfolio-project.xlsx]Pivots!Monthly trend</c:name>
    <c:fmtId val="6"/>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2000" b="1">
                <a:solidFill>
                  <a:srgbClr val="FF0000"/>
                </a:solidFill>
              </a:rPr>
              <a:t>Call</a:t>
            </a:r>
            <a:r>
              <a:rPr lang="en-IN" sz="2000" b="1" baseline="0">
                <a:solidFill>
                  <a:srgbClr val="FF0000"/>
                </a:solidFill>
              </a:rPr>
              <a:t> Trend</a:t>
            </a:r>
            <a:endParaRPr lang="en-IN" sz="2000" b="1">
              <a:solidFill>
                <a:srgbClr val="FF0000"/>
              </a:solidFill>
            </a:endParaRPr>
          </a:p>
        </c:rich>
      </c:tx>
      <c:layout>
        <c:manualLayout>
          <c:xMode val="edge"/>
          <c:yMode val="edge"/>
          <c:x val="3.1294226519557412E-2"/>
          <c:y val="2.382528375381415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4000">
                <a:schemeClr val="accent6">
                  <a:lumMod val="75000"/>
                </a:schemeClr>
              </a:gs>
              <a:gs pos="100000">
                <a:schemeClr val="accent6">
                  <a:lumMod val="60000"/>
                  <a:lumOff val="40000"/>
                  <a:alpha val="56000"/>
                </a:schemeClr>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ln>
          <a:effectLst>
            <a:outerShdw blurRad="50800" dist="50800" dir="5400000" algn="ctr" rotWithShape="0">
              <a:srgbClr val="000000">
                <a:alpha val="43137"/>
              </a:srgbClr>
            </a:outerShdw>
          </a:effectLst>
        </c:spPr>
        <c:marker>
          <c:symbol val="circle"/>
          <c:size val="7"/>
          <c:spPr>
            <a:solidFill>
              <a:schemeClr val="bg1"/>
            </a:solidFill>
            <a:ln w="15875">
              <a:solidFill>
                <a:schemeClr val="accent1"/>
              </a:solidFill>
            </a:ln>
            <a:effectLst>
              <a:outerShdw blurRad="50800" dist="50800" dir="5400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Pivots!$C$14</c:f>
              <c:strCache>
                <c:ptCount val="1"/>
                <c:pt idx="0">
                  <c:v>Count of Date of Call</c:v>
                </c:pt>
              </c:strCache>
            </c:strRef>
          </c:tx>
          <c:spPr>
            <a:gradFill>
              <a:gsLst>
                <a:gs pos="34000">
                  <a:schemeClr val="accent6">
                    <a:lumMod val="75000"/>
                  </a:schemeClr>
                </a:gs>
                <a:gs pos="100000">
                  <a:schemeClr val="accent6">
                    <a:lumMod val="60000"/>
                    <a:lumOff val="40000"/>
                    <a:alpha val="56000"/>
                  </a:schemeClr>
                </a:gs>
              </a:gsLst>
              <a:lin ang="5400000" scaled="1"/>
            </a:gradFill>
            <a:ln>
              <a:solidFill>
                <a:srgbClr val="FF0000"/>
              </a:solidFill>
            </a:ln>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ED3E-4916-8567-3D6F809DEDA0}"/>
            </c:ext>
          </c:extLst>
        </c:ser>
        <c:dLbls>
          <c:showLegendKey val="0"/>
          <c:showVal val="0"/>
          <c:showCatName val="0"/>
          <c:showSerName val="0"/>
          <c:showPercent val="0"/>
          <c:showBubbleSize val="0"/>
        </c:dLbls>
        <c:axId val="855646576"/>
        <c:axId val="855648240"/>
      </c:areaChart>
      <c:lineChart>
        <c:grouping val="standard"/>
        <c:varyColors val="0"/>
        <c:ser>
          <c:idx val="0"/>
          <c:order val="0"/>
          <c:tx>
            <c:strRef>
              <c:f>Pivots!$B$14</c:f>
              <c:strCache>
                <c:ptCount val="1"/>
                <c:pt idx="0">
                  <c:v>Count of Call number</c:v>
                </c:pt>
              </c:strCache>
            </c:strRef>
          </c:tx>
          <c:spPr>
            <a:ln w="28575" cap="rnd">
              <a:solidFill>
                <a:schemeClr val="accent6">
                  <a:lumMod val="50000"/>
                </a:schemeClr>
              </a:solidFill>
              <a:round/>
            </a:ln>
            <a:effectLst>
              <a:outerShdw blurRad="50800" dist="50800" dir="5400000" algn="ctr" rotWithShape="0">
                <a:srgbClr val="000000">
                  <a:alpha val="43137"/>
                </a:srgbClr>
              </a:outerShdw>
            </a:effectLst>
          </c:spPr>
          <c:marker>
            <c:symbol val="circle"/>
            <c:size val="7"/>
            <c:spPr>
              <a:solidFill>
                <a:schemeClr val="bg1"/>
              </a:solidFill>
              <a:ln w="15875">
                <a:solidFill>
                  <a:schemeClr val="accent1"/>
                </a:solidFill>
              </a:ln>
              <a:effectLst>
                <a:outerShdw blurRad="50800" dist="50800" dir="5400000" algn="ctr" rotWithShape="0">
                  <a:srgbClr val="000000">
                    <a:alpha val="43137"/>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ED3E-4916-8567-3D6F809DEDA0}"/>
            </c:ext>
          </c:extLst>
        </c:ser>
        <c:dLbls>
          <c:showLegendKey val="0"/>
          <c:showVal val="0"/>
          <c:showCatName val="0"/>
          <c:showSerName val="0"/>
          <c:showPercent val="0"/>
          <c:showBubbleSize val="0"/>
        </c:dLbls>
        <c:marker val="1"/>
        <c:smooth val="0"/>
        <c:axId val="855646576"/>
        <c:axId val="855648240"/>
      </c:lineChart>
      <c:catAx>
        <c:axId val="85564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8240"/>
        <c:crosses val="autoZero"/>
        <c:auto val="1"/>
        <c:lblAlgn val="ctr"/>
        <c:lblOffset val="100"/>
        <c:noMultiLvlLbl val="0"/>
      </c:catAx>
      <c:valAx>
        <c:axId val="85564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[sample-data-excel-portfolio-project.xlsx]Pivots!Weekly trend</c:name>
    <c:fmtId val="9"/>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lumMod val="75000"/>
                  </a:schemeClr>
                </a:solidFill>
              </a:rPr>
              <a:t>Weekday</a:t>
            </a:r>
            <a:r>
              <a:rPr lang="en-US" sz="1400" b="1" baseline="0">
                <a:solidFill>
                  <a:schemeClr val="accent6">
                    <a:lumMod val="75000"/>
                  </a:schemeClr>
                </a:solidFill>
              </a:rPr>
              <a:t> Trend</a:t>
            </a:r>
            <a:endParaRPr lang="en-US" sz="14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Pivots!$A$37:$A$44</c:f>
              <c:strCache>
                <c:ptCount val="7"/>
                <c:pt idx="0">
                  <c:v>Sunday</c:v>
                </c:pt>
                <c:pt idx="1">
                  <c:v>Monday</c:v>
                </c:pt>
                <c:pt idx="2">
                  <c:v>Tuesday</c:v>
                </c:pt>
                <c:pt idx="3">
                  <c:v>Wednesday</c:v>
                </c:pt>
                <c:pt idx="4">
                  <c:v>Thursday</c:v>
                </c:pt>
                <c:pt idx="5">
                  <c:v>Friday</c:v>
                </c:pt>
                <c:pt idx="6">
                  <c:v>Saturday</c:v>
                </c:pt>
              </c:strCache>
            </c:strRef>
          </c:cat>
          <c:val>
            <c:numRef>
              <c:f>Pivots!$B$37:$B$44</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6021-49C0-9FBE-77013E096FEF}"/>
            </c:ext>
          </c:extLst>
        </c:ser>
        <c:dLbls>
          <c:showLegendKey val="0"/>
          <c:showVal val="0"/>
          <c:showCatName val="0"/>
          <c:showSerName val="0"/>
          <c:showPercent val="0"/>
          <c:showBubbleSize val="0"/>
        </c:dLbls>
        <c:gapWidth val="182"/>
        <c:axId val="743425631"/>
        <c:axId val="743424383"/>
      </c:barChart>
      <c:catAx>
        <c:axId val="7434256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24383"/>
        <c:crosses val="autoZero"/>
        <c:auto val="1"/>
        <c:lblAlgn val="ctr"/>
        <c:lblOffset val="100"/>
        <c:noMultiLvlLbl val="0"/>
      </c:catAx>
      <c:valAx>
        <c:axId val="74342438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2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IN" sz="1600" b="1" i="0" u="none" strike="noStrike" kern="1200" spc="0" baseline="0">
                <a:solidFill>
                  <a:schemeClr val="accent6">
                    <a:lumMod val="75000"/>
                  </a:schemeClr>
                </a:solidFill>
                <a:latin typeface="+mn-lt"/>
                <a:ea typeface="+mn-ea"/>
                <a:cs typeface="+mn-cs"/>
              </a:defRPr>
            </a:pPr>
            <a:r>
              <a:rPr lang="en-IN" sz="1600" b="1" i="0" u="none" strike="noStrike" kern="1200" spc="0" baseline="0">
                <a:solidFill>
                  <a:schemeClr val="accent6">
                    <a:lumMod val="75000"/>
                  </a:schemeClr>
                </a:solidFill>
                <a:latin typeface="+mn-lt"/>
                <a:ea typeface="+mn-ea"/>
                <a:cs typeface="+mn-cs"/>
              </a:rPr>
              <a:t>Calls</a:t>
            </a:r>
          </a:p>
        </c:rich>
      </c:tx>
      <c:overlay val="0"/>
      <c:spPr>
        <a:noFill/>
        <a:ln>
          <a:noFill/>
        </a:ln>
        <a:effectLst/>
      </c:spPr>
      <c:txPr>
        <a:bodyPr rot="0" spcFirstLastPara="1" vertOverflow="ellipsis" vert="horz" wrap="square" anchor="ctr" anchorCtr="1"/>
        <a:lstStyle/>
        <a:p>
          <a:pPr algn="l" rtl="0">
            <a:defRPr lang="en-IN" sz="1600" b="1" i="0" u="none" strike="noStrike" kern="1200" spc="0" baseline="0">
              <a:solidFill>
                <a:schemeClr val="accent6">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Pivots!$E$50:$E$54</c:f>
              <c:strCache>
                <c:ptCount val="5"/>
                <c:pt idx="0">
                  <c:v>R01</c:v>
                </c:pt>
                <c:pt idx="1">
                  <c:v>R02</c:v>
                </c:pt>
                <c:pt idx="2">
                  <c:v>R03</c:v>
                </c:pt>
                <c:pt idx="3">
                  <c:v>R04</c:v>
                </c:pt>
                <c:pt idx="4">
                  <c:v>R05</c:v>
                </c:pt>
              </c:strCache>
            </c:strRef>
          </c:cat>
          <c:val>
            <c:numRef>
              <c:f>Pivots!$F$50:$F$54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3DB-48A7-8C94-5F8777207FC5}"/>
            </c:ext>
          </c:extLst>
        </c:ser>
        <c:ser>
          <c:idx val="1"/>
          <c:order val="1"/>
          <c:tx>
            <c:strRef>
              <c:f>Pivots!$H$49</c:f>
              <c:strCache>
                <c:ptCount val="1"/>
                <c:pt idx="0">
                  <c:v>sel.call</c:v>
                </c:pt>
              </c:strCache>
            </c:strRef>
          </c:tx>
          <c:spPr>
            <a:gradFill>
              <a:gsLst>
                <a:gs pos="0">
                  <a:schemeClr val="accent1">
                    <a:lumMod val="5000"/>
                    <a:lumOff val="95000"/>
                  </a:schemeClr>
                </a:gs>
                <a:gs pos="32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Pivots!$H$50:$H$54</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83DB-48A7-8C94-5F8777207FC5}"/>
            </c:ext>
          </c:extLst>
        </c:ser>
        <c:dLbls>
          <c:dLblPos val="outEnd"/>
          <c:showLegendKey val="0"/>
          <c:showVal val="1"/>
          <c:showCatName val="0"/>
          <c:showSerName val="0"/>
          <c:showPercent val="0"/>
          <c:showBubbleSize val="0"/>
        </c:dLbls>
        <c:gapWidth val="30"/>
        <c:overlap val="100"/>
        <c:axId val="1668528031"/>
        <c:axId val="1668529279"/>
      </c:barChart>
      <c:catAx>
        <c:axId val="166852803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29279"/>
        <c:crosses val="autoZero"/>
        <c:auto val="1"/>
        <c:lblAlgn val="ctr"/>
        <c:lblOffset val="100"/>
        <c:noMultiLvlLbl val="0"/>
      </c:catAx>
      <c:valAx>
        <c:axId val="1668529279"/>
        <c:scaling>
          <c:orientation val="minMax"/>
          <c:min val="0"/>
        </c:scaling>
        <c:delete val="1"/>
        <c:axPos val="t"/>
        <c:numFmt formatCode="General" sourceLinked="1"/>
        <c:majorTickMark val="out"/>
        <c:minorTickMark val="none"/>
        <c:tickLblPos val="nextTo"/>
        <c:crossAx val="166852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IN" sz="1600" b="1" i="0" u="none" strike="noStrike" kern="1200" spc="0" baseline="0">
                <a:solidFill>
                  <a:schemeClr val="accent6">
                    <a:lumMod val="75000"/>
                  </a:schemeClr>
                </a:solidFill>
                <a:latin typeface="+mn-lt"/>
                <a:ea typeface="+mn-ea"/>
                <a:cs typeface="+mn-cs"/>
              </a:defRPr>
            </a:pPr>
            <a:r>
              <a:rPr lang="en-IN" sz="1600" b="1" i="0" u="none" strike="noStrike" kern="1200" spc="0" baseline="0">
                <a:solidFill>
                  <a:schemeClr val="accent6">
                    <a:lumMod val="75000"/>
                  </a:schemeClr>
                </a:solidFill>
                <a:latin typeface="+mn-lt"/>
                <a:ea typeface="+mn-ea"/>
                <a:cs typeface="+mn-cs"/>
              </a:rPr>
              <a:t>Amount</a:t>
            </a:r>
          </a:p>
        </c:rich>
      </c:tx>
      <c:overlay val="0"/>
      <c:spPr>
        <a:noFill/>
        <a:ln>
          <a:noFill/>
        </a:ln>
        <a:effectLst/>
      </c:spPr>
      <c:txPr>
        <a:bodyPr rot="0" spcFirstLastPara="1" vertOverflow="ellipsis" vert="horz" wrap="square" anchor="ctr" anchorCtr="1"/>
        <a:lstStyle/>
        <a:p>
          <a:pPr algn="l" rtl="0">
            <a:defRPr lang="en-IN" sz="1600" b="1" i="0" u="none" strike="noStrike" kern="1200" spc="0" baseline="0">
              <a:solidFill>
                <a:schemeClr val="accent6">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Pivots!$E$50:$E$54</c:f>
              <c:strCache>
                <c:ptCount val="5"/>
                <c:pt idx="0">
                  <c:v>R01</c:v>
                </c:pt>
                <c:pt idx="1">
                  <c:v>R02</c:v>
                </c:pt>
                <c:pt idx="2">
                  <c:v>R03</c:v>
                </c:pt>
                <c:pt idx="3">
                  <c:v>R04</c:v>
                </c:pt>
                <c:pt idx="4">
                  <c:v>R05</c:v>
                </c:pt>
              </c:strCache>
            </c:strRef>
          </c:cat>
          <c:val>
            <c:numRef>
              <c:f>Pivots!$G$50:$G$54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124-46A9-AF9A-8D918CF36BD9}"/>
            </c:ext>
          </c:extLst>
        </c:ser>
        <c:ser>
          <c:idx val="1"/>
          <c:order val="1"/>
          <c:tx>
            <c:strRef>
              <c:f>Pivots!$I$49</c:f>
              <c:strCache>
                <c:ptCount val="1"/>
                <c:pt idx="0">
                  <c:v>sel.amount</c:v>
                </c:pt>
              </c:strCache>
            </c:strRef>
          </c:tx>
          <c:spPr>
            <a:gradFill>
              <a:gsLst>
                <a:gs pos="0">
                  <a:schemeClr val="accent1">
                    <a:lumMod val="5000"/>
                    <a:lumOff val="95000"/>
                  </a:schemeClr>
                </a:gs>
                <a:gs pos="32000">
                  <a:schemeClr val="accent6">
                    <a:lumMod val="60000"/>
                    <a:lumOff val="40000"/>
                  </a:schemeClr>
                </a:gs>
              </a:gsLst>
              <a:lin ang="5400000" scaled="1"/>
            </a:gradFill>
            <a:ln>
              <a:noFill/>
            </a:ln>
            <a:effectLst/>
          </c:spPr>
          <c:invertIfNegative val="0"/>
          <c:dPt>
            <c:idx val="1"/>
            <c:invertIfNegative val="0"/>
            <c:bubble3D val="0"/>
            <c:spPr>
              <a:gradFill>
                <a:gsLst>
                  <a:gs pos="0">
                    <a:schemeClr val="accent1">
                      <a:lumMod val="5000"/>
                      <a:lumOff val="95000"/>
                    </a:schemeClr>
                  </a:gs>
                  <a:gs pos="32000">
                    <a:schemeClr val="accent6">
                      <a:lumMod val="60000"/>
                      <a:lumOff val="40000"/>
                    </a:schemeClr>
                  </a:gs>
                </a:gsLst>
                <a:lin ang="5400000" scaled="1"/>
              </a:gradFill>
              <a:ln>
                <a:noFill/>
              </a:ln>
              <a:effectLst/>
            </c:spPr>
            <c:extLst>
              <c:ext xmlns:c16="http://schemas.microsoft.com/office/drawing/2014/chart" uri="{C3380CC4-5D6E-409C-BE32-E72D297353CC}">
                <c16:uniqueId val="{00000002-7124-46A9-AF9A-8D918CF36BD9}"/>
              </c:ext>
            </c:extLst>
          </c:dPt>
          <c:dLbls>
            <c:delete val="1"/>
          </c:dLbls>
          <c:val>
            <c:numRef>
              <c:f>Pivots!$I$50:$I$54</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7124-46A9-AF9A-8D918CF36BD9}"/>
            </c:ext>
          </c:extLst>
        </c:ser>
        <c:dLbls>
          <c:dLblPos val="outEnd"/>
          <c:showLegendKey val="0"/>
          <c:showVal val="1"/>
          <c:showCatName val="0"/>
          <c:showSerName val="0"/>
          <c:showPercent val="0"/>
          <c:showBubbleSize val="0"/>
        </c:dLbls>
        <c:gapWidth val="30"/>
        <c:overlap val="100"/>
        <c:axId val="1668528031"/>
        <c:axId val="1668529279"/>
      </c:barChart>
      <c:catAx>
        <c:axId val="166852803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29279"/>
        <c:crosses val="autoZero"/>
        <c:auto val="1"/>
        <c:lblAlgn val="ctr"/>
        <c:lblOffset val="100"/>
        <c:noMultiLvlLbl val="0"/>
      </c:catAx>
      <c:valAx>
        <c:axId val="1668529279"/>
        <c:scaling>
          <c:orientation val="minMax"/>
        </c:scaling>
        <c:delete val="1"/>
        <c:axPos val="t"/>
        <c:numFmt formatCode="&quot;$&quot;#,###.0,\'\k\'" sourceLinked="1"/>
        <c:majorTickMark val="out"/>
        <c:minorTickMark val="none"/>
        <c:tickLblPos val="nextTo"/>
        <c:crossAx val="166852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[sample-data-excel-portfolio-project.xlsx]Pivots!PivotTable7</c:name>
    <c:fmtId val="2"/>
  </c:pivotSource>
  <c:chart>
    <c:title>
      <c:tx>
        <c:rich>
          <a:bodyPr rot="0" spcFirstLastPara="1" vertOverflow="ellipsis" vert="horz" wrap="square" anchor="ctr" anchorCtr="1"/>
          <a:lstStyle/>
          <a:p>
            <a:pPr algn="l" rtl="0">
              <a:defRPr lang="en-IN" sz="1400" b="1" i="0" u="none" strike="noStrike" kern="1200" spc="0" baseline="0">
                <a:solidFill>
                  <a:schemeClr val="accent6">
                    <a:lumMod val="75000"/>
                  </a:schemeClr>
                </a:solidFill>
                <a:latin typeface="+mn-lt"/>
                <a:ea typeface="+mn-ea"/>
                <a:cs typeface="+mn-cs"/>
              </a:defRPr>
            </a:pPr>
            <a:r>
              <a:rPr lang="en-IN" sz="1400" b="1" i="0" u="none" strike="noStrike" kern="1200" spc="0" baseline="0">
                <a:solidFill>
                  <a:schemeClr val="accent6">
                    <a:lumMod val="75000"/>
                  </a:schemeClr>
                </a:solidFill>
                <a:latin typeface="+mn-lt"/>
                <a:ea typeface="+mn-ea"/>
                <a:cs typeface="+mn-cs"/>
              </a:rPr>
              <a:t>Male vs Female callers</a:t>
            </a:r>
          </a:p>
        </c:rich>
      </c:tx>
      <c:overlay val="0"/>
      <c:spPr>
        <a:noFill/>
        <a:ln>
          <a:noFill/>
        </a:ln>
        <a:effectLst/>
      </c:spPr>
      <c:txPr>
        <a:bodyPr rot="0" spcFirstLastPara="1" vertOverflow="ellipsis" vert="horz" wrap="square" anchor="ctr" anchorCtr="1"/>
        <a:lstStyle/>
        <a:p>
          <a:pPr algn="l" rtl="0">
            <a:defRPr lang="en-IN"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Pivots!$E$75:$E$76</c:f>
              <c:strCache>
                <c:ptCount val="1"/>
                <c:pt idx="0">
                  <c:v>Female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Pivots!$D$77:$D$80</c:f>
              <c:strCache>
                <c:ptCount val="3"/>
                <c:pt idx="0">
                  <c:v>Cincinnati</c:v>
                </c:pt>
                <c:pt idx="1">
                  <c:v>Cleveland</c:v>
                </c:pt>
                <c:pt idx="2">
                  <c:v>Columbus</c:v>
                </c:pt>
              </c:strCache>
            </c:strRef>
          </c:cat>
          <c:val>
            <c:numRef>
              <c:f>Pivots!$E$77:$E$80</c:f>
              <c:numCache>
                <c:formatCode>#,##0</c:formatCode>
                <c:ptCount val="3"/>
                <c:pt idx="0">
                  <c:v>144</c:v>
                </c:pt>
                <c:pt idx="1">
                  <c:v>326</c:v>
                </c:pt>
                <c:pt idx="2">
                  <c:v>129</c:v>
                </c:pt>
              </c:numCache>
            </c:numRef>
          </c:val>
          <c:extLst>
            <c:ext xmlns:c16="http://schemas.microsoft.com/office/drawing/2014/chart" uri="{C3380CC4-5D6E-409C-BE32-E72D297353CC}">
              <c16:uniqueId val="{00000000-4C5E-4B08-8B2A-BBB7F557925F}"/>
            </c:ext>
          </c:extLst>
        </c:ser>
        <c:ser>
          <c:idx val="1"/>
          <c:order val="1"/>
          <c:tx>
            <c:strRef>
              <c:f>Pivots!$F$75:$F$76</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Pivots!$D$77:$D$80</c:f>
              <c:strCache>
                <c:ptCount val="3"/>
                <c:pt idx="0">
                  <c:v>Cincinnati</c:v>
                </c:pt>
                <c:pt idx="1">
                  <c:v>Cleveland</c:v>
                </c:pt>
                <c:pt idx="2">
                  <c:v>Columbus</c:v>
                </c:pt>
              </c:strCache>
            </c:strRef>
          </c:cat>
          <c:val>
            <c:numRef>
              <c:f>Pivots!$F$77:$F$80</c:f>
              <c:numCache>
                <c:formatCode>#,##0</c:formatCode>
                <c:ptCount val="3"/>
                <c:pt idx="0">
                  <c:v>132</c:v>
                </c:pt>
                <c:pt idx="1">
                  <c:v>63</c:v>
                </c:pt>
                <c:pt idx="2">
                  <c:v>206</c:v>
                </c:pt>
              </c:numCache>
            </c:numRef>
          </c:val>
          <c:extLst>
            <c:ext xmlns:c16="http://schemas.microsoft.com/office/drawing/2014/chart" uri="{C3380CC4-5D6E-409C-BE32-E72D297353CC}">
              <c16:uniqueId val="{00000001-4C5E-4B08-8B2A-BBB7F557925F}"/>
            </c:ext>
          </c:extLst>
        </c:ser>
        <c:dLbls>
          <c:dLblPos val="ctr"/>
          <c:showLegendKey val="0"/>
          <c:showVal val="1"/>
          <c:showCatName val="0"/>
          <c:showSerName val="0"/>
          <c:showPercent val="0"/>
          <c:showBubbleSize val="0"/>
        </c:dLbls>
        <c:gapWidth val="150"/>
        <c:overlap val="100"/>
        <c:axId val="1678453439"/>
        <c:axId val="1678451359"/>
      </c:barChart>
      <c:catAx>
        <c:axId val="167845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51359"/>
        <c:crosses val="autoZero"/>
        <c:auto val="1"/>
        <c:lblAlgn val="ctr"/>
        <c:lblOffset val="100"/>
        <c:noMultiLvlLbl val="0"/>
      </c:catAx>
      <c:valAx>
        <c:axId val="1678451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5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staifaction</c:name>
    <c:fmtId val="6"/>
  </c:pivotSource>
  <c:chart>
    <c:title>
      <c:tx>
        <c:rich>
          <a:bodyPr rot="0" spcFirstLastPara="1" vertOverflow="ellipsis" vert="horz" wrap="square" anchor="ctr" anchorCtr="1"/>
          <a:lstStyle/>
          <a:p>
            <a:pPr algn="l" rtl="0">
              <a:defRPr lang="en-US" sz="1400" b="1" i="0" u="none" strike="noStrike" kern="1200" spc="0" baseline="0">
                <a:solidFill>
                  <a:schemeClr val="accent6">
                    <a:lumMod val="75000"/>
                  </a:schemeClr>
                </a:solidFill>
                <a:latin typeface="+mn-lt"/>
                <a:ea typeface="+mn-ea"/>
                <a:cs typeface="+mn-cs"/>
              </a:defRPr>
            </a:pPr>
            <a:r>
              <a:rPr lang="en-US" sz="1400" b="1" i="0" u="none" strike="noStrike" kern="1200" spc="0" baseline="0">
                <a:solidFill>
                  <a:schemeClr val="accent6">
                    <a:lumMod val="75000"/>
                  </a:schemeClr>
                </a:solidFill>
                <a:latin typeface="+mn-lt"/>
                <a:ea typeface="+mn-ea"/>
                <a:cs typeface="+mn-cs"/>
              </a:rPr>
              <a:t>Rating</a:t>
            </a:r>
          </a:p>
        </c:rich>
      </c:tx>
      <c:overlay val="0"/>
      <c:spPr>
        <a:noFill/>
        <a:ln>
          <a:noFill/>
        </a:ln>
        <a:effectLst/>
      </c:spPr>
      <c:txPr>
        <a:bodyPr rot="0" spcFirstLastPara="1" vertOverflow="ellipsis" vert="horz" wrap="square" anchor="ctr" anchorCtr="1"/>
        <a:lstStyle/>
        <a:p>
          <a:pPr algn="l" rtl="0">
            <a:defRPr lang="en-US"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Pivots!$C$84</c:f>
              <c:strCache>
                <c:ptCount val="1"/>
                <c:pt idx="0">
                  <c:v>Total</c:v>
                </c:pt>
              </c:strCache>
            </c:strRef>
          </c:tx>
          <c:spPr>
            <a:solidFill>
              <a:schemeClr val="accent6"/>
            </a:solidFill>
            <a:ln>
              <a:noFill/>
            </a:ln>
            <a:effectLst/>
          </c:spPr>
          <c:invertIfNegative val="0"/>
          <c:cat>
            <c:strRef>
              <c:f>Pivots!$B$85:$B$90</c:f>
              <c:strCache>
                <c:ptCount val="5"/>
                <c:pt idx="0">
                  <c:v>1</c:v>
                </c:pt>
                <c:pt idx="1">
                  <c:v>2</c:v>
                </c:pt>
                <c:pt idx="2">
                  <c:v>3</c:v>
                </c:pt>
                <c:pt idx="3">
                  <c:v>4</c:v>
                </c:pt>
                <c:pt idx="4">
                  <c:v>5</c:v>
                </c:pt>
              </c:strCache>
            </c:strRef>
          </c:cat>
          <c:val>
            <c:numRef>
              <c:f>Pivots!$C$85:$C$90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C6FC-4E2F-8B08-5CA1A34F3F33}"/>
            </c:ext>
          </c:extLst>
        </c:ser>
        <c:dLbls>
          <c:showLegendKey val="0"/>
          <c:showVal val="0"/>
          <c:showCatName val="0"/>
          <c:showSerName val="0"/>
          <c:showPercent val="0"/>
          <c:showBubbleSize val="0"/>
        </c:dLbls>
        <c:gapWidth val="91"/>
        <c:overlap val="-27"/>
        <c:axId val="733201679"/>
        <c:axId val="733198351"/>
      </c:barChart>
      <c:catAx>
        <c:axId val="73320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198351"/>
        <c:crosses val="autoZero"/>
        <c:auto val="1"/>
        <c:lblAlgn val="ctr"/>
        <c:lblOffset val="100"/>
        <c:noMultiLvlLbl val="0"/>
      </c:catAx>
      <c:valAx>
        <c:axId val="73319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20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Amount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Amount </a:t>
            </a:r>
            <a:r>
              <a:rPr lang="en-US" sz="1800" b="1">
                <a:solidFill>
                  <a:sysClr val="windowText" lastClr="000000"/>
                </a:solidFill>
              </a:rPr>
              <a:t>vs</a:t>
            </a:r>
            <a:r>
              <a:rPr lang="en-US" sz="1800" b="1"/>
              <a:t> City</a:t>
            </a:r>
          </a:p>
        </c:rich>
      </c:tx>
      <c:layout>
        <c:manualLayout>
          <c:xMode val="edge"/>
          <c:yMode val="edge"/>
          <c:x val="0.41748594819897289"/>
          <c:y val="2.7939001838072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pivotFmt>
    </c:pivotFmts>
    <c:plotArea>
      <c:layout>
        <c:manualLayout>
          <c:layoutTarget val="inner"/>
          <c:xMode val="edge"/>
          <c:yMode val="edge"/>
          <c:x val="7.0824253561438885E-2"/>
          <c:y val="9.5066975579376212E-2"/>
          <c:w val="0.78355530495836856"/>
          <c:h val="0.72940631663050226"/>
        </c:manualLayout>
      </c:layout>
      <c:barChart>
        <c:barDir val="col"/>
        <c:grouping val="clustered"/>
        <c:varyColors val="0"/>
        <c:ser>
          <c:idx val="0"/>
          <c:order val="0"/>
          <c:tx>
            <c:strRef>
              <c:f>Pivots!$C$96:$C$97</c:f>
              <c:strCache>
                <c:ptCount val="1"/>
                <c:pt idx="0">
                  <c:v>R01</c:v>
                </c:pt>
              </c:strCache>
            </c:strRef>
          </c:tx>
          <c:spPr>
            <a:solidFill>
              <a:schemeClr val="accent6"/>
            </a:solidFill>
            <a:ln>
              <a:noFill/>
            </a:ln>
            <a:effectLst/>
          </c:spPr>
          <c:invertIfNegative val="0"/>
          <c:cat>
            <c:multiLvlStrRef>
              <c:f>Pivots!$B$98:$B$115</c:f>
              <c:multiLvlStrCache>
                <c:ptCount val="15"/>
                <c:lvl>
                  <c:pt idx="0">
                    <c:v>C0003</c:v>
                  </c:pt>
                  <c:pt idx="1">
                    <c:v>C0004</c:v>
                  </c:pt>
                  <c:pt idx="2">
                    <c:v>C0011</c:v>
                  </c:pt>
                  <c:pt idx="3">
                    <c:v>C0012</c:v>
                  </c:pt>
                  <c:pt idx="4">
                    <c:v>C0002</c:v>
                  </c:pt>
                  <c:pt idx="5">
                    <c:v>C0007</c:v>
                  </c:pt>
                  <c:pt idx="6">
                    <c:v>C0008</c:v>
                  </c:pt>
                  <c:pt idx="7">
                    <c:v>C0010</c:v>
                  </c:pt>
                  <c:pt idx="8">
                    <c:v>C0013</c:v>
                  </c:pt>
                  <c:pt idx="9">
                    <c:v>C0015</c:v>
                  </c:pt>
                  <c:pt idx="10">
                    <c:v>C0001</c:v>
                  </c:pt>
                  <c:pt idx="11">
                    <c:v>C0005</c:v>
                  </c:pt>
                  <c:pt idx="12">
                    <c:v>C0006</c:v>
                  </c:pt>
                  <c:pt idx="13">
                    <c:v>C0009</c:v>
                  </c:pt>
                  <c:pt idx="14">
                    <c:v>C0014</c:v>
                  </c:pt>
                </c:lvl>
                <c:lvl>
                  <c:pt idx="0">
                    <c:v>Cincinnati</c:v>
                  </c:pt>
                  <c:pt idx="4">
                    <c:v>Cleveland</c:v>
                  </c:pt>
                  <c:pt idx="10">
                    <c:v>Columbus</c:v>
                  </c:pt>
                </c:lvl>
              </c:multiLvlStrCache>
            </c:multiLvlStrRef>
          </c:cat>
          <c:val>
            <c:numRef>
              <c:f>Pivots!$C$98:$C$115</c:f>
              <c:numCache>
                <c:formatCode>\$#,##0;\(\$#,##0\);\$#,##0</c:formatCode>
                <c:ptCount val="15"/>
                <c:pt idx="0">
                  <c:v>891</c:v>
                </c:pt>
                <c:pt idx="1">
                  <c:v>1991</c:v>
                </c:pt>
                <c:pt idx="2">
                  <c:v>1163</c:v>
                </c:pt>
                <c:pt idx="3">
                  <c:v>1438</c:v>
                </c:pt>
                <c:pt idx="4">
                  <c:v>1233</c:v>
                </c:pt>
                <c:pt idx="5">
                  <c:v>1598</c:v>
                </c:pt>
                <c:pt idx="6">
                  <c:v>900</c:v>
                </c:pt>
                <c:pt idx="7">
                  <c:v>900</c:v>
                </c:pt>
                <c:pt idx="8">
                  <c:v>1255</c:v>
                </c:pt>
                <c:pt idx="9">
                  <c:v>1138</c:v>
                </c:pt>
                <c:pt idx="10">
                  <c:v>1655</c:v>
                </c:pt>
                <c:pt idx="11">
                  <c:v>1104</c:v>
                </c:pt>
                <c:pt idx="12">
                  <c:v>372</c:v>
                </c:pt>
                <c:pt idx="13">
                  <c:v>1415</c:v>
                </c:pt>
                <c:pt idx="14">
                  <c:v>1362</c:v>
                </c:pt>
              </c:numCache>
            </c:numRef>
          </c:val>
          <c:extLst>
            <c:ext xmlns:c16="http://schemas.microsoft.com/office/drawing/2014/chart" uri="{C3380CC4-5D6E-409C-BE32-E72D297353CC}">
              <c16:uniqueId val="{00000000-4A82-423C-9F43-0BFC1E3994DD}"/>
            </c:ext>
          </c:extLst>
        </c:ser>
        <c:dLbls>
          <c:showLegendKey val="0"/>
          <c:showVal val="0"/>
          <c:showCatName val="0"/>
          <c:showSerName val="0"/>
          <c:showPercent val="0"/>
          <c:showBubbleSize val="0"/>
        </c:dLbls>
        <c:gapWidth val="219"/>
        <c:overlap val="-27"/>
        <c:axId val="1674672495"/>
        <c:axId val="1674674991"/>
      </c:barChart>
      <c:catAx>
        <c:axId val="167467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74991"/>
        <c:crosses val="autoZero"/>
        <c:auto val="1"/>
        <c:lblAlgn val="ctr"/>
        <c:lblOffset val="100"/>
        <c:noMultiLvlLbl val="0"/>
      </c:catAx>
      <c:valAx>
        <c:axId val="1674674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7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[sample-data-excel-portfolio-project.xlsx]Pivots!monthely perfomance</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CALLS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Pivots!$C$122</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Pivots!$B$123:$B$135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Pivots!$C$123:$C$135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1180-4821-9FCD-0DB55B531102}"/>
            </c:ext>
          </c:extLst>
        </c:ser>
        <c:dLbls>
          <c:dLblPos val="t"/>
          <c:showLegendKey val="0"/>
          <c:showVal val="1"/>
          <c:showCatName val="0"/>
          <c:showSerName val="0"/>
          <c:showPercent val="0"/>
          <c:showBubbleSize val="0"/>
        </c:dLbls>
        <c:smooth val="0"/>
        <c:axId val="427835184"/>
        <c:axId val="427831024"/>
      </c:lineChart>
      <c:catAx>
        <c:axId val="4278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31024"/>
        <c:crosses val="autoZero"/>
        <c:auto val="1"/>
        <c:lblAlgn val="ctr"/>
        <c:lblOffset val="100"/>
        <c:noMultiLvlLbl val="0"/>
      </c:catAx>
      <c:valAx>
        <c:axId val="427831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8351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[sample-data-excel-portfolio-project.xlsx]Pivots!PivotTable4</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Amount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Pivots!$C$142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Pivots!$B$143:$B$155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Pivots!$C$143:$C$155</c:f>
              <c:numCache>
                <c:formatCode>General</c:formatCode>
                <c:ptCount val="12"/>
                <c:pt idx="0">
                  <c:v>7790</c:v>
                </c:pt>
                <c:pt idx="1">
                  <c:v>6122</c:v>
                </c:pt>
                <c:pt idx="2">
                  <c:v>14563</c:v>
                </c:pt>
                <c:pt idx="3">
                  <c:v>13536</c:v>
                </c:pt>
                <c:pt idx="4">
                  <c:v>8171</c:v>
                </c:pt>
                <c:pt idx="5">
                  <c:v>5893</c:v>
                </c:pt>
                <c:pt idx="6">
                  <c:v>6007</c:v>
                </c:pt>
                <c:pt idx="7">
                  <c:v>4950</c:v>
                </c:pt>
                <c:pt idx="8">
                  <c:v>6689</c:v>
                </c:pt>
                <c:pt idx="9">
                  <c:v>10875</c:v>
                </c:pt>
                <c:pt idx="10">
                  <c:v>6775</c:v>
                </c:pt>
                <c:pt idx="11">
                  <c:v>5252</c:v>
                </c:pt>
              </c:numCache>
            </c:numRef>
          </c:val>
          <c:extLst>
            <c:ext xmlns:c16="http://schemas.microsoft.com/office/drawing/2014/chart" uri="{C3380CC4-5D6E-409C-BE32-E72D297353CC}">
              <c16:uniqueId val="{00000000-8031-4805-8A77-D9E64C6469FF}"/>
            </c:ext>
          </c:extLst>
        </c:ser>
        <c:dLbls>
          <c:dLblPos val="outEnd"/>
          <c:showLegendKey val="0"/>
          <c:showVal val="1"/>
          <c:showCatName val="0"/>
          <c:showSerName val="0"/>
          <c:showPercent val="0"/>
          <c:showBubbleSize val="0"/>
        </c:dLbls>
        <c:gapWidth val="219"/>
        <c:overlap val="-27"/>
        <c:axId val="503348624"/>
        <c:axId val="503345712"/>
      </c:barChart>
      <c:catAx>
        <c:axId val="5033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03345712"/>
        <c:crosses val="autoZero"/>
        <c:auto val="1"/>
        <c:lblAlgn val="ctr"/>
        <c:lblOffset val="100"/>
        <c:noMultiLvlLbl val="0"/>
      </c:catAx>
      <c:valAx>
        <c:axId val="50334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0334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Pivots!$C$160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Pivots!$B$161:$B$173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Pivots!$C$161:$C$173</c:f>
              <c:numCache>
                <c:formatCode>0</c:formatCode>
                <c:ptCount val="12"/>
                <c:pt idx="0">
                  <c:v>7052</c:v>
                </c:pt>
                <c:pt idx="1">
                  <c:v>5967</c:v>
                </c:pt>
                <c:pt idx="2">
                  <c:v>13923</c:v>
                </c:pt>
                <c:pt idx="3">
                  <c:v>11404</c:v>
                </c:pt>
                <c:pt idx="4">
                  <c:v>7221</c:v>
                </c:pt>
                <c:pt idx="5">
                  <c:v>6315</c:v>
                </c:pt>
                <c:pt idx="6">
                  <c:v>5911</c:v>
                </c:pt>
                <c:pt idx="7">
                  <c:v>4553</c:v>
                </c:pt>
                <c:pt idx="8">
                  <c:v>7303</c:v>
                </c:pt>
                <c:pt idx="9">
                  <c:v>10134</c:v>
                </c:pt>
                <c:pt idx="10">
                  <c:v>4968</c:v>
                </c:pt>
                <c:pt idx="11">
                  <c:v>5099</c:v>
                </c:pt>
              </c:numCache>
            </c:numRef>
          </c:val>
          <c:extLst>
            <c:ext xmlns:c16="http://schemas.microsoft.com/office/drawing/2014/chart" uri="{C3380CC4-5D6E-409C-BE32-E72D297353CC}">
              <c16:uniqueId val="{00000000-C01F-4062-9B57-45F2D34300DF}"/>
            </c:ext>
          </c:extLst>
        </c:ser>
        <c:dLbls>
          <c:dLblPos val="outEnd"/>
          <c:showLegendKey val="0"/>
          <c:showVal val="1"/>
          <c:showCatName val="0"/>
          <c:showSerName val="0"/>
          <c:showPercent val="0"/>
          <c:showBubbleSize val="0"/>
        </c:dLbls>
        <c:gapWidth val="182"/>
        <c:axId val="1344419599"/>
        <c:axId val="1344423343"/>
      </c:barChart>
      <c:catAx>
        <c:axId val="13444195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23343"/>
        <c:crosses val="autoZero"/>
        <c:auto val="1"/>
        <c:lblAlgn val="ctr"/>
        <c:lblOffset val="100"/>
        <c:noMultiLvlLbl val="0"/>
      </c:catAx>
      <c:valAx>
        <c:axId val="134442334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1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[sample-data-excel-portfolio-project.xlsx]Pivots!Avg rating</c:name>
    <c:fmtId val="2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Avg.Rating</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Pivots!$C$178</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Pivots!$B$179:$B$191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Pivots!$C$179:$C$191</c:f>
              <c:numCache>
                <c:formatCode>0.0</c:formatCode>
                <c:ptCount val="12"/>
                <c:pt idx="0">
                  <c:v>3.8632911392405078</c:v>
                </c:pt>
                <c:pt idx="1">
                  <c:v>3.8121212121212129</c:v>
                </c:pt>
                <c:pt idx="2">
                  <c:v>3.9148387096774182</c:v>
                </c:pt>
                <c:pt idx="3">
                  <c:v>3.9036764705882341</c:v>
                </c:pt>
                <c:pt idx="4">
                  <c:v>3.9337349397590353</c:v>
                </c:pt>
                <c:pt idx="5">
                  <c:v>3.8761194029850743</c:v>
                </c:pt>
                <c:pt idx="6">
                  <c:v>3.8281249999999996</c:v>
                </c:pt>
                <c:pt idx="7">
                  <c:v>3.9240000000000022</c:v>
                </c:pt>
                <c:pt idx="8">
                  <c:v>3.8934210526315787</c:v>
                </c:pt>
                <c:pt idx="9">
                  <c:v>3.9421052631578961</c:v>
                </c:pt>
                <c:pt idx="10">
                  <c:v>3.8438596491228081</c:v>
                </c:pt>
                <c:pt idx="11">
                  <c:v>3.756603773584906</c:v>
                </c:pt>
              </c:numCache>
            </c:numRef>
          </c:val>
          <c:smooth val="0"/>
          <c:extLst>
            <c:ext xmlns:c16="http://schemas.microsoft.com/office/drawing/2014/chart" uri="{C3380CC4-5D6E-409C-BE32-E72D297353CC}">
              <c16:uniqueId val="{00000000-98A4-4251-8293-85CADCE56374}"/>
            </c:ext>
          </c:extLst>
        </c:ser>
        <c:dLbls>
          <c:dLblPos val="t"/>
          <c:showLegendKey val="0"/>
          <c:showVal val="1"/>
          <c:showCatName val="0"/>
          <c:showSerName val="0"/>
          <c:showPercent val="0"/>
          <c:showBubbleSize val="0"/>
        </c:dLbls>
        <c:smooth val="0"/>
        <c:axId val="1990528239"/>
        <c:axId val="1990527407"/>
      </c:lineChart>
      <c:catAx>
        <c:axId val="199052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90527407"/>
        <c:crosses val="autoZero"/>
        <c:auto val="1"/>
        <c:lblAlgn val="ctr"/>
        <c:lblOffset val="100"/>
        <c:noMultiLvlLbl val="0"/>
      </c:catAx>
      <c:valAx>
        <c:axId val="1990527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905282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[sample-data-excel-portfolio-project.xlsx]Pivots!happy caller</c:name>
    <c:fmtId val="27"/>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b="1"/>
              <a:t>Happy Caller </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Pivots!$C$196</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Pivots!$B$197:$B$209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Pivots!$C$197:$C$209</c:f>
              <c:numCache>
                <c:formatCode>#,##0</c:formatCode>
                <c:ptCount val="12"/>
                <c:pt idx="0">
                  <c:v>26</c:v>
                </c:pt>
                <c:pt idx="1">
                  <c:v>23</c:v>
                </c:pt>
                <c:pt idx="2">
                  <c:v>44</c:v>
                </c:pt>
                <c:pt idx="3">
                  <c:v>40</c:v>
                </c:pt>
                <c:pt idx="4">
                  <c:v>28</c:v>
                </c:pt>
                <c:pt idx="5">
                  <c:v>20</c:v>
                </c:pt>
                <c:pt idx="6">
                  <c:v>20</c:v>
                </c:pt>
                <c:pt idx="7">
                  <c:v>17</c:v>
                </c:pt>
                <c:pt idx="8">
                  <c:v>20</c:v>
                </c:pt>
                <c:pt idx="9">
                  <c:v>37</c:v>
                </c:pt>
                <c:pt idx="10">
                  <c:v>15</c:v>
                </c:pt>
                <c:pt idx="11">
                  <c:v>17</c:v>
                </c:pt>
              </c:numCache>
            </c:numRef>
          </c:val>
          <c:smooth val="0"/>
          <c:extLst>
            <c:ext xmlns:c16="http://schemas.microsoft.com/office/drawing/2014/chart" uri="{C3380CC4-5D6E-409C-BE32-E72D297353CC}">
              <c16:uniqueId val="{00000000-7F84-4731-9722-72847057F373}"/>
            </c:ext>
          </c:extLst>
        </c:ser>
        <c:dLbls>
          <c:dLblPos val="t"/>
          <c:showLegendKey val="0"/>
          <c:showVal val="1"/>
          <c:showCatName val="0"/>
          <c:showSerName val="0"/>
          <c:showPercent val="0"/>
          <c:showBubbleSize val="0"/>
        </c:dLbls>
        <c:smooth val="0"/>
        <c:axId val="1879850895"/>
        <c:axId val="1879845487"/>
      </c:lineChart>
      <c:catAx>
        <c:axId val="187985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79845487"/>
        <c:crosses val="autoZero"/>
        <c:auto val="1"/>
        <c:lblAlgn val="ctr"/>
        <c:lblOffset val="100"/>
        <c:noMultiLvlLbl val="0"/>
      </c:catAx>
      <c:valAx>
        <c:axId val="1879845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7985089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[sample-data-excel-portfolio-project.xlsx]Pivots!Monthly trend</c:name>
    <c:fmtId val="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2000" b="1">
                <a:solidFill>
                  <a:srgbClr val="FF0000"/>
                </a:solidFill>
              </a:rPr>
              <a:t>Call</a:t>
            </a:r>
            <a:r>
              <a:rPr lang="en-IN" sz="2000" b="1" baseline="0">
                <a:solidFill>
                  <a:srgbClr val="FF0000"/>
                </a:solidFill>
              </a:rPr>
              <a:t> Trend</a:t>
            </a:r>
            <a:endParaRPr lang="en-IN" sz="2000" b="1">
              <a:solidFill>
                <a:srgbClr val="FF0000"/>
              </a:solidFill>
            </a:endParaRPr>
          </a:p>
        </c:rich>
      </c:tx>
      <c:layout>
        <c:manualLayout>
          <c:xMode val="edge"/>
          <c:yMode val="edge"/>
          <c:x val="3.1294226519557412E-2"/>
          <c:y val="2.382528375381415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34000">
                <a:schemeClr val="accent6">
                  <a:lumMod val="75000"/>
                </a:schemeClr>
              </a:gs>
              <a:gs pos="100000">
                <a:schemeClr val="accent6">
                  <a:lumMod val="60000"/>
                  <a:lumOff val="40000"/>
                  <a:alpha val="56000"/>
                </a:schemeClr>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50000"/>
              </a:schemeClr>
            </a:solidFill>
            <a:round/>
          </a:ln>
          <a:effectLst>
            <a:outerShdw blurRad="50800" dist="50800" dir="5400000" algn="ctr" rotWithShape="0">
              <a:srgbClr val="000000">
                <a:alpha val="43137"/>
              </a:srgbClr>
            </a:outerShdw>
          </a:effectLst>
        </c:spPr>
        <c:marker>
          <c:symbol val="circle"/>
          <c:size val="7"/>
          <c:spPr>
            <a:solidFill>
              <a:schemeClr val="bg1"/>
            </a:solidFill>
            <a:ln w="15875">
              <a:solidFill>
                <a:schemeClr val="accent1"/>
              </a:solidFill>
            </a:ln>
            <a:effectLst>
              <a:outerShdw blurRad="50800" dist="50800" dir="5400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34000">
                <a:schemeClr val="accent6">
                  <a:lumMod val="75000"/>
                </a:schemeClr>
              </a:gs>
              <a:gs pos="100000">
                <a:schemeClr val="accent6">
                  <a:lumMod val="60000"/>
                  <a:lumOff val="40000"/>
                  <a:alpha val="56000"/>
                </a:schemeClr>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50000"/>
              </a:schemeClr>
            </a:solidFill>
            <a:round/>
          </a:ln>
          <a:effectLst>
            <a:outerShdw blurRad="50800" dist="50800" dir="5400000" algn="ctr" rotWithShape="0">
              <a:srgbClr val="000000">
                <a:alpha val="43137"/>
              </a:srgbClr>
            </a:outerShdw>
          </a:effectLst>
        </c:spPr>
        <c:marker>
          <c:symbol val="circle"/>
          <c:size val="7"/>
          <c:spPr>
            <a:solidFill>
              <a:schemeClr val="bg1"/>
            </a:solidFill>
            <a:ln w="15875">
              <a:solidFill>
                <a:schemeClr val="accent1"/>
              </a:solidFill>
            </a:ln>
            <a:effectLst>
              <a:outerShdw blurRad="50800" dist="50800" dir="5400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34000">
                <a:schemeClr val="accent6">
                  <a:lumMod val="75000"/>
                </a:schemeClr>
              </a:gs>
              <a:gs pos="100000">
                <a:schemeClr val="accent6">
                  <a:lumMod val="60000"/>
                  <a:lumOff val="40000"/>
                  <a:alpha val="56000"/>
                </a:schemeClr>
              </a:gs>
            </a:gsLst>
            <a:lin ang="5400000" scaled="1"/>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50000"/>
              </a:schemeClr>
            </a:solidFill>
            <a:round/>
          </a:ln>
          <a:effectLst>
            <a:outerShdw blurRad="50800" dist="50800" dir="5400000" algn="ctr" rotWithShape="0">
              <a:srgbClr val="000000">
                <a:alpha val="43137"/>
              </a:srgbClr>
            </a:outerShdw>
          </a:effectLst>
        </c:spPr>
        <c:marker>
          <c:symbol val="circle"/>
          <c:size val="7"/>
          <c:spPr>
            <a:solidFill>
              <a:schemeClr val="bg1"/>
            </a:solidFill>
            <a:ln w="15875">
              <a:solidFill>
                <a:schemeClr val="accent1"/>
              </a:solidFill>
            </a:ln>
            <a:effectLst>
              <a:outerShdw blurRad="50800" dist="50800" dir="5400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Pivots!$C$14</c:f>
              <c:strCache>
                <c:ptCount val="1"/>
                <c:pt idx="0">
                  <c:v>Count of Date of Call</c:v>
                </c:pt>
              </c:strCache>
            </c:strRef>
          </c:tx>
          <c:spPr>
            <a:gradFill>
              <a:gsLst>
                <a:gs pos="34000">
                  <a:schemeClr val="accent6">
                    <a:lumMod val="75000"/>
                  </a:schemeClr>
                </a:gs>
                <a:gs pos="100000">
                  <a:schemeClr val="accent6">
                    <a:lumMod val="60000"/>
                    <a:lumOff val="40000"/>
                    <a:alpha val="56000"/>
                  </a:schemeClr>
                </a:gs>
              </a:gsLst>
              <a:lin ang="5400000" scaled="1"/>
            </a:gradFill>
            <a:ln>
              <a:solidFill>
                <a:srgbClr val="FF0000"/>
              </a:solidFill>
            </a:ln>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4B8F-42DC-8466-8DECCFD1A1FF}"/>
            </c:ext>
          </c:extLst>
        </c:ser>
        <c:dLbls>
          <c:showLegendKey val="0"/>
          <c:showVal val="0"/>
          <c:showCatName val="0"/>
          <c:showSerName val="0"/>
          <c:showPercent val="0"/>
          <c:showBubbleSize val="0"/>
        </c:dLbls>
        <c:axId val="855646576"/>
        <c:axId val="855648240"/>
      </c:areaChart>
      <c:lineChart>
        <c:grouping val="standard"/>
        <c:varyColors val="0"/>
        <c:ser>
          <c:idx val="0"/>
          <c:order val="0"/>
          <c:tx>
            <c:strRef>
              <c:f>Pivots!$B$14</c:f>
              <c:strCache>
                <c:ptCount val="1"/>
                <c:pt idx="0">
                  <c:v>Count of Call number</c:v>
                </c:pt>
              </c:strCache>
            </c:strRef>
          </c:tx>
          <c:spPr>
            <a:ln w="28575" cap="rnd">
              <a:solidFill>
                <a:schemeClr val="accent6">
                  <a:lumMod val="50000"/>
                </a:schemeClr>
              </a:solidFill>
              <a:round/>
            </a:ln>
            <a:effectLst>
              <a:outerShdw blurRad="50800" dist="50800" dir="5400000" algn="ctr" rotWithShape="0">
                <a:srgbClr val="000000">
                  <a:alpha val="43137"/>
                </a:srgbClr>
              </a:outerShdw>
            </a:effectLst>
          </c:spPr>
          <c:marker>
            <c:symbol val="circle"/>
            <c:size val="7"/>
            <c:spPr>
              <a:solidFill>
                <a:schemeClr val="bg1"/>
              </a:solidFill>
              <a:ln w="15875">
                <a:solidFill>
                  <a:schemeClr val="accent1"/>
                </a:solidFill>
              </a:ln>
              <a:effectLst>
                <a:outerShdw blurRad="50800" dist="50800" dir="5400000" algn="ctr" rotWithShape="0">
                  <a:srgbClr val="000000">
                    <a:alpha val="43137"/>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General</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4B8F-42DC-8466-8DECCFD1A1FF}"/>
            </c:ext>
          </c:extLst>
        </c:ser>
        <c:dLbls>
          <c:showLegendKey val="0"/>
          <c:showVal val="0"/>
          <c:showCatName val="0"/>
          <c:showSerName val="0"/>
          <c:showPercent val="0"/>
          <c:showBubbleSize val="0"/>
        </c:dLbls>
        <c:marker val="1"/>
        <c:smooth val="0"/>
        <c:axId val="855646576"/>
        <c:axId val="855648240"/>
      </c:lineChart>
      <c:catAx>
        <c:axId val="85564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8240"/>
        <c:crosses val="autoZero"/>
        <c:auto val="1"/>
        <c:lblAlgn val="ctr"/>
        <c:lblOffset val="100"/>
        <c:noMultiLvlLbl val="0"/>
      </c:catAx>
      <c:valAx>
        <c:axId val="85564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64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[sample-data-excel-portfolio-project.xlsx]Pivots!Weekly trend</c:name>
    <c:fmtId val="1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lumMod val="75000"/>
                  </a:schemeClr>
                </a:solidFill>
              </a:rPr>
              <a:t>Weekday</a:t>
            </a:r>
            <a:r>
              <a:rPr lang="en-US" sz="1400" b="1" baseline="0">
                <a:solidFill>
                  <a:schemeClr val="accent6">
                    <a:lumMod val="75000"/>
                  </a:schemeClr>
                </a:solidFill>
              </a:rPr>
              <a:t> Trend</a:t>
            </a:r>
            <a:endParaRPr lang="en-US" sz="14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Pivots!$A$37:$A$44</c:f>
              <c:strCache>
                <c:ptCount val="7"/>
                <c:pt idx="0">
                  <c:v>Sunday</c:v>
                </c:pt>
                <c:pt idx="1">
                  <c:v>Monday</c:v>
                </c:pt>
                <c:pt idx="2">
                  <c:v>Tuesday</c:v>
                </c:pt>
                <c:pt idx="3">
                  <c:v>Wednesday</c:v>
                </c:pt>
                <c:pt idx="4">
                  <c:v>Thursday</c:v>
                </c:pt>
                <c:pt idx="5">
                  <c:v>Friday</c:v>
                </c:pt>
                <c:pt idx="6">
                  <c:v>Saturday</c:v>
                </c:pt>
              </c:strCache>
            </c:strRef>
          </c:cat>
          <c:val>
            <c:numRef>
              <c:f>Pivots!$B$37:$B$44</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5BC8-4240-A616-8AC897DA8415}"/>
            </c:ext>
          </c:extLst>
        </c:ser>
        <c:dLbls>
          <c:showLegendKey val="0"/>
          <c:showVal val="0"/>
          <c:showCatName val="0"/>
          <c:showSerName val="0"/>
          <c:showPercent val="0"/>
          <c:showBubbleSize val="0"/>
        </c:dLbls>
        <c:gapWidth val="182"/>
        <c:axId val="743425631"/>
        <c:axId val="743424383"/>
      </c:barChart>
      <c:catAx>
        <c:axId val="7434256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24383"/>
        <c:crosses val="autoZero"/>
        <c:auto val="1"/>
        <c:lblAlgn val="ctr"/>
        <c:lblOffset val="100"/>
        <c:noMultiLvlLbl val="0"/>
      </c:catAx>
      <c:valAx>
        <c:axId val="743424383"/>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42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[sample-data-excel-portfolio-project.xlsx]Pivots!PivotTable7</c:name>
    <c:fmtId val="5"/>
  </c:pivotSource>
  <c:chart>
    <c:title>
      <c:tx>
        <c:rich>
          <a:bodyPr rot="0" spcFirstLastPara="1" vertOverflow="ellipsis" vert="horz" wrap="square" anchor="ctr" anchorCtr="1"/>
          <a:lstStyle/>
          <a:p>
            <a:pPr algn="l" rtl="0">
              <a:defRPr lang="en-IN" sz="1400" b="1" i="0" u="none" strike="noStrike" kern="1200" spc="0" baseline="0">
                <a:solidFill>
                  <a:schemeClr val="accent6">
                    <a:lumMod val="75000"/>
                  </a:schemeClr>
                </a:solidFill>
                <a:latin typeface="+mn-lt"/>
                <a:ea typeface="+mn-ea"/>
                <a:cs typeface="+mn-cs"/>
              </a:defRPr>
            </a:pPr>
            <a:r>
              <a:rPr lang="en-IN" sz="1400" b="1" i="0" u="none" strike="noStrike" kern="1200" spc="0" baseline="0">
                <a:solidFill>
                  <a:schemeClr val="accent6">
                    <a:lumMod val="75000"/>
                  </a:schemeClr>
                </a:solidFill>
                <a:latin typeface="+mn-lt"/>
                <a:ea typeface="+mn-ea"/>
                <a:cs typeface="+mn-cs"/>
              </a:rPr>
              <a:t>Male vs Female callers</a:t>
            </a:r>
          </a:p>
        </c:rich>
      </c:tx>
      <c:overlay val="0"/>
      <c:spPr>
        <a:noFill/>
        <a:ln>
          <a:noFill/>
        </a:ln>
        <a:effectLst/>
      </c:spPr>
      <c:txPr>
        <a:bodyPr rot="0" spcFirstLastPara="1" vertOverflow="ellipsis" vert="horz" wrap="square" anchor="ctr" anchorCtr="1"/>
        <a:lstStyle/>
        <a:p>
          <a:pPr algn="l" rtl="0">
            <a:defRPr lang="en-IN"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Pivots!$E$75:$E$76</c:f>
              <c:strCache>
                <c:ptCount val="1"/>
                <c:pt idx="0">
                  <c:v>Female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Pivots!$D$77:$D$80</c:f>
              <c:strCache>
                <c:ptCount val="3"/>
                <c:pt idx="0">
                  <c:v>Cincinnati</c:v>
                </c:pt>
                <c:pt idx="1">
                  <c:v>Cleveland</c:v>
                </c:pt>
                <c:pt idx="2">
                  <c:v>Columbus</c:v>
                </c:pt>
              </c:strCache>
            </c:strRef>
          </c:cat>
          <c:val>
            <c:numRef>
              <c:f>Pivots!$E$77:$E$80</c:f>
              <c:numCache>
                <c:formatCode>#,##0</c:formatCode>
                <c:ptCount val="3"/>
                <c:pt idx="0">
                  <c:v>144</c:v>
                </c:pt>
                <c:pt idx="1">
                  <c:v>326</c:v>
                </c:pt>
                <c:pt idx="2">
                  <c:v>129</c:v>
                </c:pt>
              </c:numCache>
            </c:numRef>
          </c:val>
          <c:extLst>
            <c:ext xmlns:c16="http://schemas.microsoft.com/office/drawing/2014/chart" uri="{C3380CC4-5D6E-409C-BE32-E72D297353CC}">
              <c16:uniqueId val="{00000000-A923-41B4-9AA6-E4B8179028D0}"/>
            </c:ext>
          </c:extLst>
        </c:ser>
        <c:ser>
          <c:idx val="1"/>
          <c:order val="1"/>
          <c:tx>
            <c:strRef>
              <c:f>Pivots!$F$75:$F$76</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Pivots!$D$77:$D$80</c:f>
              <c:strCache>
                <c:ptCount val="3"/>
                <c:pt idx="0">
                  <c:v>Cincinnati</c:v>
                </c:pt>
                <c:pt idx="1">
                  <c:v>Cleveland</c:v>
                </c:pt>
                <c:pt idx="2">
                  <c:v>Columbus</c:v>
                </c:pt>
              </c:strCache>
            </c:strRef>
          </c:cat>
          <c:val>
            <c:numRef>
              <c:f>Pivots!$F$77:$F$80</c:f>
              <c:numCache>
                <c:formatCode>#,##0</c:formatCode>
                <c:ptCount val="3"/>
                <c:pt idx="0">
                  <c:v>132</c:v>
                </c:pt>
                <c:pt idx="1">
                  <c:v>63</c:v>
                </c:pt>
                <c:pt idx="2">
                  <c:v>206</c:v>
                </c:pt>
              </c:numCache>
            </c:numRef>
          </c:val>
          <c:extLst>
            <c:ext xmlns:c16="http://schemas.microsoft.com/office/drawing/2014/chart" uri="{C3380CC4-5D6E-409C-BE32-E72D297353CC}">
              <c16:uniqueId val="{00000001-A923-41B4-9AA6-E4B8179028D0}"/>
            </c:ext>
          </c:extLst>
        </c:ser>
        <c:dLbls>
          <c:dLblPos val="ctr"/>
          <c:showLegendKey val="0"/>
          <c:showVal val="1"/>
          <c:showCatName val="0"/>
          <c:showSerName val="0"/>
          <c:showPercent val="0"/>
          <c:showBubbleSize val="0"/>
        </c:dLbls>
        <c:gapWidth val="150"/>
        <c:overlap val="100"/>
        <c:axId val="1678453439"/>
        <c:axId val="1678451359"/>
      </c:barChart>
      <c:catAx>
        <c:axId val="167845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51359"/>
        <c:crosses val="autoZero"/>
        <c:auto val="1"/>
        <c:lblAlgn val="ctr"/>
        <c:lblOffset val="100"/>
        <c:noMultiLvlLbl val="0"/>
      </c:catAx>
      <c:valAx>
        <c:axId val="1678451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5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Amount</a:t>
            </a:r>
            <a:r>
              <a:rPr lang="en-IN" b="1" baseline="0"/>
              <a:t> vs city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B7C0-401F-B802-963E9E4CBEC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7C0-401F-B802-963E9E4CBEC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B7C0-401F-B802-963E9E4CBE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Pivots!$G$217:$G$219</c:f>
              <c:strCache>
                <c:ptCount val="3"/>
                <c:pt idx="0">
                  <c:v>Cincinnati</c:v>
                </c:pt>
                <c:pt idx="1">
                  <c:v>Cleveland</c:v>
                </c:pt>
                <c:pt idx="2">
                  <c:v>Columbus</c:v>
                </c:pt>
              </c:strCache>
            </c:strRef>
          </c:cat>
          <c:val>
            <c:numRef>
              <c:f>Pivots!$H$217:$H$219</c:f>
              <c:numCache>
                <c:formatCode>_([$$-409]* #,##0.00_);_([$$-409]* \(#,##0.00\);_([$$-409]* "-"??_);_(@_)</c:formatCode>
                <c:ptCount val="3"/>
                <c:pt idx="0">
                  <c:v>2264</c:v>
                </c:pt>
                <c:pt idx="1">
                  <c:v>3569</c:v>
                </c:pt>
                <c:pt idx="2">
                  <c:v>1957</c:v>
                </c:pt>
              </c:numCache>
            </c:numRef>
          </c:val>
          <c:extLst>
            <c:ext xmlns:c16="http://schemas.microsoft.com/office/drawing/2014/chart" uri="{C3380CC4-5D6E-409C-BE32-E72D297353CC}">
              <c16:uniqueId val="{00000006-B7C0-401F-B802-963E9E4CBE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Amount</a:t>
            </a:r>
            <a:r>
              <a:rPr lang="en-IN" b="1" baseline="0"/>
              <a:t> vs city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B7C0-401F-B802-963E9E4CBEC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7C0-401F-B802-963E9E4CBEC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B7C0-401F-B802-963E9E4CBE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Pivots!$G$217:$G$219</c:f>
              <c:strCache>
                <c:ptCount val="3"/>
                <c:pt idx="0">
                  <c:v>Cincinnati</c:v>
                </c:pt>
                <c:pt idx="1">
                  <c:v>Cleveland</c:v>
                </c:pt>
                <c:pt idx="2">
                  <c:v>Columbus</c:v>
                </c:pt>
              </c:strCache>
            </c:strRef>
          </c:cat>
          <c:val>
            <c:numRef>
              <c:f>Pivots!$H$217:$H$219</c:f>
              <c:numCache>
                <c:formatCode>_([$$-409]* #,##0.00_);_([$$-409]* \(#,##0.00\);_([$$-409]* "-"??_);_(@_)</c:formatCode>
                <c:ptCount val="3"/>
                <c:pt idx="0">
                  <c:v>2264</c:v>
                </c:pt>
                <c:pt idx="1">
                  <c:v>3569</c:v>
                </c:pt>
                <c:pt idx="2">
                  <c:v>1957</c:v>
                </c:pt>
              </c:numCache>
            </c:numRef>
          </c:val>
          <c:extLst>
            <c:ext xmlns:c16="http://schemas.microsoft.com/office/drawing/2014/chart" uri="{C3380CC4-5D6E-409C-BE32-E72D297353CC}">
              <c16:uniqueId val="{00000006-B7C0-401F-B802-963E9E4CBE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staifaction</c:name>
    <c:fmtId val="8"/>
  </c:pivotSource>
  <c:chart>
    <c:title>
      <c:tx>
        <c:rich>
          <a:bodyPr rot="0" spcFirstLastPara="1" vertOverflow="ellipsis" vert="horz" wrap="square" anchor="ctr" anchorCtr="1"/>
          <a:lstStyle/>
          <a:p>
            <a:pPr algn="l" rtl="0">
              <a:defRPr lang="en-US" sz="1400" b="1" i="0" u="none" strike="noStrike" kern="1200" spc="0" baseline="0">
                <a:solidFill>
                  <a:schemeClr val="accent6">
                    <a:lumMod val="75000"/>
                  </a:schemeClr>
                </a:solidFill>
                <a:latin typeface="+mn-lt"/>
                <a:ea typeface="+mn-ea"/>
                <a:cs typeface="+mn-cs"/>
              </a:defRPr>
            </a:pPr>
            <a:r>
              <a:rPr lang="en-US" sz="1400" b="1" i="0" u="none" strike="noStrike" kern="1200" spc="0" baseline="0">
                <a:solidFill>
                  <a:schemeClr val="accent6">
                    <a:lumMod val="75000"/>
                  </a:schemeClr>
                </a:solidFill>
                <a:latin typeface="+mn-lt"/>
                <a:ea typeface="+mn-ea"/>
                <a:cs typeface="+mn-cs"/>
              </a:rPr>
              <a:t>Rating</a:t>
            </a:r>
          </a:p>
        </c:rich>
      </c:tx>
      <c:overlay val="0"/>
      <c:spPr>
        <a:noFill/>
        <a:ln>
          <a:noFill/>
        </a:ln>
        <a:effectLst/>
      </c:spPr>
      <c:txPr>
        <a:bodyPr rot="0" spcFirstLastPara="1" vertOverflow="ellipsis" vert="horz" wrap="square" anchor="ctr" anchorCtr="1"/>
        <a:lstStyle/>
        <a:p>
          <a:pPr algn="l" rtl="0">
            <a:defRPr lang="en-US" sz="1400" b="1"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Pivots!$C$84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Pivots!$B$85:$B$90</c:f>
              <c:strCache>
                <c:ptCount val="5"/>
                <c:pt idx="0">
                  <c:v>1</c:v>
                </c:pt>
                <c:pt idx="1">
                  <c:v>2</c:v>
                </c:pt>
                <c:pt idx="2">
                  <c:v>3</c:v>
                </c:pt>
                <c:pt idx="3">
                  <c:v>4</c:v>
                </c:pt>
                <c:pt idx="4">
                  <c:v>5</c:v>
                </c:pt>
              </c:strCache>
            </c:strRef>
          </c:cat>
          <c:val>
            <c:numRef>
              <c:f>Pivots!$C$85:$C$90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7E5A-4E6F-AF49-12B898898164}"/>
            </c:ext>
          </c:extLst>
        </c:ser>
        <c:dLbls>
          <c:showLegendKey val="0"/>
          <c:showVal val="0"/>
          <c:showCatName val="0"/>
          <c:showSerName val="0"/>
          <c:showPercent val="0"/>
          <c:showBubbleSize val="0"/>
        </c:dLbls>
        <c:gapWidth val="91"/>
        <c:overlap val="-27"/>
        <c:axId val="733201679"/>
        <c:axId val="733198351"/>
      </c:barChart>
      <c:catAx>
        <c:axId val="73320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198351"/>
        <c:crosses val="autoZero"/>
        <c:auto val="1"/>
        <c:lblAlgn val="ctr"/>
        <c:lblOffset val="100"/>
        <c:noMultiLvlLbl val="0"/>
      </c:catAx>
      <c:valAx>
        <c:axId val="733198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20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IN" sz="1600" b="1" i="0" u="none" strike="noStrike" kern="1200" spc="0" baseline="0">
                <a:solidFill>
                  <a:schemeClr val="accent6">
                    <a:lumMod val="75000"/>
                  </a:schemeClr>
                </a:solidFill>
                <a:latin typeface="+mn-lt"/>
                <a:ea typeface="+mn-ea"/>
                <a:cs typeface="+mn-cs"/>
              </a:defRPr>
            </a:pPr>
            <a:r>
              <a:rPr lang="en-IN" sz="1600" b="1" i="0" u="none" strike="noStrike" kern="1200" spc="0" baseline="0">
                <a:solidFill>
                  <a:schemeClr val="accent6">
                    <a:lumMod val="75000"/>
                  </a:schemeClr>
                </a:solidFill>
                <a:latin typeface="+mn-lt"/>
                <a:ea typeface="+mn-ea"/>
                <a:cs typeface="+mn-cs"/>
              </a:rPr>
              <a:t>Calls</a:t>
            </a:r>
          </a:p>
        </c:rich>
      </c:tx>
      <c:overlay val="0"/>
      <c:spPr>
        <a:noFill/>
        <a:ln>
          <a:noFill/>
        </a:ln>
        <a:effectLst/>
      </c:spPr>
      <c:txPr>
        <a:bodyPr rot="0" spcFirstLastPara="1" vertOverflow="ellipsis" vert="horz" wrap="square" anchor="ctr" anchorCtr="1"/>
        <a:lstStyle/>
        <a:p>
          <a:pPr algn="l" rtl="0">
            <a:defRPr lang="en-IN" sz="1600" b="1" i="0" u="none" strike="noStrike" kern="1200" spc="0" baseline="0">
              <a:solidFill>
                <a:schemeClr val="accent6">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Pivots!$E$50:$E$54</c:f>
              <c:strCache>
                <c:ptCount val="5"/>
                <c:pt idx="0">
                  <c:v>R01</c:v>
                </c:pt>
                <c:pt idx="1">
                  <c:v>R02</c:v>
                </c:pt>
                <c:pt idx="2">
                  <c:v>R03</c:v>
                </c:pt>
                <c:pt idx="3">
                  <c:v>R04</c:v>
                </c:pt>
                <c:pt idx="4">
                  <c:v>R05</c:v>
                </c:pt>
              </c:strCache>
            </c:strRef>
          </c:cat>
          <c:val>
            <c:numRef>
              <c:f>Pivots!$F$50:$F$54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7F5-467A-9198-FE7C55927EF5}"/>
            </c:ext>
          </c:extLst>
        </c:ser>
        <c:ser>
          <c:idx val="1"/>
          <c:order val="1"/>
          <c:tx>
            <c:strRef>
              <c:f>Pivots!$H$49</c:f>
              <c:strCache>
                <c:ptCount val="1"/>
                <c:pt idx="0">
                  <c:v>sel.call</c:v>
                </c:pt>
              </c:strCache>
            </c:strRef>
          </c:tx>
          <c:spPr>
            <a:gradFill>
              <a:gsLst>
                <a:gs pos="0">
                  <a:schemeClr val="accent1">
                    <a:lumMod val="5000"/>
                    <a:lumOff val="95000"/>
                  </a:schemeClr>
                </a:gs>
                <a:gs pos="32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Pivots!$H$50:$H$54</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E7F5-467A-9198-FE7C55927EF5}"/>
            </c:ext>
          </c:extLst>
        </c:ser>
        <c:dLbls>
          <c:dLblPos val="outEnd"/>
          <c:showLegendKey val="0"/>
          <c:showVal val="1"/>
          <c:showCatName val="0"/>
          <c:showSerName val="0"/>
          <c:showPercent val="0"/>
          <c:showBubbleSize val="0"/>
        </c:dLbls>
        <c:gapWidth val="30"/>
        <c:overlap val="100"/>
        <c:axId val="1668528031"/>
        <c:axId val="1668529279"/>
      </c:barChart>
      <c:catAx>
        <c:axId val="166852803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29279"/>
        <c:crosses val="autoZero"/>
        <c:auto val="1"/>
        <c:lblAlgn val="ctr"/>
        <c:lblOffset val="100"/>
        <c:noMultiLvlLbl val="0"/>
      </c:catAx>
      <c:valAx>
        <c:axId val="1668529279"/>
        <c:scaling>
          <c:orientation val="minMax"/>
          <c:min val="0"/>
        </c:scaling>
        <c:delete val="1"/>
        <c:axPos val="t"/>
        <c:numFmt formatCode="General" sourceLinked="1"/>
        <c:majorTickMark val="out"/>
        <c:minorTickMark val="none"/>
        <c:tickLblPos val="nextTo"/>
        <c:crossAx val="166852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IN" sz="1600" b="1" i="0" u="none" strike="noStrike" kern="1200" spc="0" baseline="0">
                <a:solidFill>
                  <a:schemeClr val="accent6">
                    <a:lumMod val="75000"/>
                  </a:schemeClr>
                </a:solidFill>
                <a:latin typeface="+mn-lt"/>
                <a:ea typeface="+mn-ea"/>
                <a:cs typeface="+mn-cs"/>
              </a:defRPr>
            </a:pPr>
            <a:r>
              <a:rPr lang="en-IN" sz="1600" b="1" i="0" u="none" strike="noStrike" kern="1200" spc="0" baseline="0">
                <a:solidFill>
                  <a:schemeClr val="accent6">
                    <a:lumMod val="75000"/>
                  </a:schemeClr>
                </a:solidFill>
                <a:latin typeface="+mn-lt"/>
                <a:ea typeface="+mn-ea"/>
                <a:cs typeface="+mn-cs"/>
              </a:rPr>
              <a:t>Amount</a:t>
            </a:r>
          </a:p>
        </c:rich>
      </c:tx>
      <c:overlay val="0"/>
      <c:spPr>
        <a:noFill/>
        <a:ln>
          <a:noFill/>
        </a:ln>
        <a:effectLst/>
      </c:spPr>
      <c:txPr>
        <a:bodyPr rot="0" spcFirstLastPara="1" vertOverflow="ellipsis" vert="horz" wrap="square" anchor="ctr" anchorCtr="1"/>
        <a:lstStyle/>
        <a:p>
          <a:pPr algn="l" rtl="0">
            <a:defRPr lang="en-IN" sz="1600" b="1" i="0" u="none" strike="noStrike" kern="1200" spc="0" baseline="0">
              <a:solidFill>
                <a:schemeClr val="accent6">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Pivots!$E$50:$E$54</c:f>
              <c:strCache>
                <c:ptCount val="5"/>
                <c:pt idx="0">
                  <c:v>R01</c:v>
                </c:pt>
                <c:pt idx="1">
                  <c:v>R02</c:v>
                </c:pt>
                <c:pt idx="2">
                  <c:v>R03</c:v>
                </c:pt>
                <c:pt idx="3">
                  <c:v>R04</c:v>
                </c:pt>
                <c:pt idx="4">
                  <c:v>R05</c:v>
                </c:pt>
              </c:strCache>
            </c:strRef>
          </c:cat>
          <c:val>
            <c:numRef>
              <c:f>Pivots!$G$50:$G$54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85E-4A31-A389-68D3163FAC12}"/>
            </c:ext>
          </c:extLst>
        </c:ser>
        <c:ser>
          <c:idx val="1"/>
          <c:order val="1"/>
          <c:tx>
            <c:strRef>
              <c:f>Pivots!$I$49</c:f>
              <c:strCache>
                <c:ptCount val="1"/>
                <c:pt idx="0">
                  <c:v>sel.amount</c:v>
                </c:pt>
              </c:strCache>
            </c:strRef>
          </c:tx>
          <c:spPr>
            <a:gradFill>
              <a:gsLst>
                <a:gs pos="0">
                  <a:schemeClr val="accent1">
                    <a:lumMod val="5000"/>
                    <a:lumOff val="95000"/>
                  </a:schemeClr>
                </a:gs>
                <a:gs pos="32000">
                  <a:schemeClr val="accent6">
                    <a:lumMod val="60000"/>
                    <a:lumOff val="40000"/>
                  </a:schemeClr>
                </a:gs>
              </a:gsLst>
              <a:lin ang="5400000" scaled="1"/>
            </a:gradFill>
            <a:ln>
              <a:noFill/>
            </a:ln>
            <a:effectLst/>
          </c:spPr>
          <c:invertIfNegative val="0"/>
          <c:dPt>
            <c:idx val="1"/>
            <c:invertIfNegative val="0"/>
            <c:bubble3D val="0"/>
            <c:spPr>
              <a:gradFill>
                <a:gsLst>
                  <a:gs pos="0">
                    <a:schemeClr val="accent1">
                      <a:lumMod val="5000"/>
                      <a:lumOff val="95000"/>
                    </a:schemeClr>
                  </a:gs>
                  <a:gs pos="32000">
                    <a:schemeClr val="accent6">
                      <a:lumMod val="60000"/>
                      <a:lumOff val="40000"/>
                    </a:schemeClr>
                  </a:gs>
                </a:gsLst>
                <a:lin ang="5400000" scaled="1"/>
              </a:gradFill>
              <a:ln>
                <a:noFill/>
              </a:ln>
              <a:effectLst/>
            </c:spPr>
            <c:extLst>
              <c:ext xmlns:c16="http://schemas.microsoft.com/office/drawing/2014/chart" uri="{C3380CC4-5D6E-409C-BE32-E72D297353CC}">
                <c16:uniqueId val="{00000002-885E-4A31-A389-68D3163FAC12}"/>
              </c:ext>
            </c:extLst>
          </c:dPt>
          <c:dLbls>
            <c:delete val="1"/>
          </c:dLbls>
          <c:val>
            <c:numRef>
              <c:f>Pivots!$I$50:$I$54</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885E-4A31-A389-68D3163FAC12}"/>
            </c:ext>
          </c:extLst>
        </c:ser>
        <c:dLbls>
          <c:dLblPos val="outEnd"/>
          <c:showLegendKey val="0"/>
          <c:showVal val="1"/>
          <c:showCatName val="0"/>
          <c:showSerName val="0"/>
          <c:showPercent val="0"/>
          <c:showBubbleSize val="0"/>
        </c:dLbls>
        <c:gapWidth val="30"/>
        <c:overlap val="100"/>
        <c:axId val="1668528031"/>
        <c:axId val="1668529279"/>
      </c:barChart>
      <c:catAx>
        <c:axId val="166852803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29279"/>
        <c:crosses val="autoZero"/>
        <c:auto val="1"/>
        <c:lblAlgn val="ctr"/>
        <c:lblOffset val="100"/>
        <c:noMultiLvlLbl val="0"/>
      </c:catAx>
      <c:valAx>
        <c:axId val="1668529279"/>
        <c:scaling>
          <c:orientation val="minMax"/>
        </c:scaling>
        <c:delete val="1"/>
        <c:axPos val="t"/>
        <c:numFmt formatCode="&quot;$&quot;#,###.0,\'\k\'" sourceLinked="1"/>
        <c:majorTickMark val="out"/>
        <c:minorTickMark val="none"/>
        <c:tickLblPos val="nextTo"/>
        <c:crossAx val="166852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a:outerShdw blurRad="50800" dist="50800" dir="5400000" sx="18000" sy="180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[sample-data-excel-portfolio-project.xlsx]Pivots!Rep Amount</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Amount </a:t>
            </a:r>
            <a:r>
              <a:rPr lang="en-US" sz="1800" b="1">
                <a:solidFill>
                  <a:sysClr val="windowText" lastClr="000000"/>
                </a:solidFill>
              </a:rPr>
              <a:t>vs</a:t>
            </a:r>
            <a:r>
              <a:rPr lang="en-US" sz="1800" b="1"/>
              <a:t> City in Customer</a:t>
            </a:r>
          </a:p>
        </c:rich>
      </c:tx>
      <c:layout>
        <c:manualLayout>
          <c:xMode val="edge"/>
          <c:yMode val="edge"/>
          <c:x val="0.41748594819897289"/>
          <c:y val="2.79390018380725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60807689845522E-2"/>
          <c:y val="9.5066938639614448E-2"/>
          <c:w val="0.78355530495836856"/>
          <c:h val="0.72940631663050226"/>
        </c:manualLayout>
      </c:layout>
      <c:barChart>
        <c:barDir val="col"/>
        <c:grouping val="clustered"/>
        <c:varyColors val="0"/>
        <c:ser>
          <c:idx val="0"/>
          <c:order val="0"/>
          <c:tx>
            <c:strRef>
              <c:f>Pivots!$C$96:$C$97</c:f>
              <c:strCache>
                <c:ptCount val="1"/>
                <c:pt idx="0">
                  <c:v>R01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Pivots!$B$98:$B$115</c:f>
              <c:multiLvlStrCache>
                <c:ptCount val="15"/>
                <c:lvl>
                  <c:pt idx="0">
                    <c:v>C0003</c:v>
                  </c:pt>
                  <c:pt idx="1">
                    <c:v>C0004</c:v>
                  </c:pt>
                  <c:pt idx="2">
                    <c:v>C0011</c:v>
                  </c:pt>
                  <c:pt idx="3">
                    <c:v>C0012</c:v>
                  </c:pt>
                  <c:pt idx="4">
                    <c:v>C0002</c:v>
                  </c:pt>
                  <c:pt idx="5">
                    <c:v>C0007</c:v>
                  </c:pt>
                  <c:pt idx="6">
                    <c:v>C0008</c:v>
                  </c:pt>
                  <c:pt idx="7">
                    <c:v>C0010</c:v>
                  </c:pt>
                  <c:pt idx="8">
                    <c:v>C0013</c:v>
                  </c:pt>
                  <c:pt idx="9">
                    <c:v>C0015</c:v>
                  </c:pt>
                  <c:pt idx="10">
                    <c:v>C0001</c:v>
                  </c:pt>
                  <c:pt idx="11">
                    <c:v>C0005</c:v>
                  </c:pt>
                  <c:pt idx="12">
                    <c:v>C0006</c:v>
                  </c:pt>
                  <c:pt idx="13">
                    <c:v>C0009</c:v>
                  </c:pt>
                  <c:pt idx="14">
                    <c:v>C0014</c:v>
                  </c:pt>
                </c:lvl>
                <c:lvl>
                  <c:pt idx="0">
                    <c:v>Cincinnati</c:v>
                  </c:pt>
                  <c:pt idx="4">
                    <c:v>Cleveland</c:v>
                  </c:pt>
                  <c:pt idx="10">
                    <c:v>Columbus</c:v>
                  </c:pt>
                </c:lvl>
              </c:multiLvlStrCache>
            </c:multiLvlStrRef>
          </c:cat>
          <c:val>
            <c:numRef>
              <c:f>Pivots!$C$98:$C$115</c:f>
              <c:numCache>
                <c:formatCode>\$#,##0;\(\$#,##0\);\$#,##0</c:formatCode>
                <c:ptCount val="15"/>
                <c:pt idx="0">
                  <c:v>891</c:v>
                </c:pt>
                <c:pt idx="1">
                  <c:v>1991</c:v>
                </c:pt>
                <c:pt idx="2">
                  <c:v>1163</c:v>
                </c:pt>
                <c:pt idx="3">
                  <c:v>1438</c:v>
                </c:pt>
                <c:pt idx="4">
                  <c:v>1233</c:v>
                </c:pt>
                <c:pt idx="5">
                  <c:v>1598</c:v>
                </c:pt>
                <c:pt idx="6">
                  <c:v>900</c:v>
                </c:pt>
                <c:pt idx="7">
                  <c:v>900</c:v>
                </c:pt>
                <c:pt idx="8">
                  <c:v>1255</c:v>
                </c:pt>
                <c:pt idx="9">
                  <c:v>1138</c:v>
                </c:pt>
                <c:pt idx="10">
                  <c:v>1655</c:v>
                </c:pt>
                <c:pt idx="11">
                  <c:v>1104</c:v>
                </c:pt>
                <c:pt idx="12">
                  <c:v>372</c:v>
                </c:pt>
                <c:pt idx="13">
                  <c:v>1415</c:v>
                </c:pt>
                <c:pt idx="14">
                  <c:v>1362</c:v>
                </c:pt>
              </c:numCache>
            </c:numRef>
          </c:val>
          <c:extLst>
            <c:ext xmlns:c16="http://schemas.microsoft.com/office/drawing/2014/chart" uri="{C3380CC4-5D6E-409C-BE32-E72D297353CC}">
              <c16:uniqueId val="{00000000-1175-4D8E-919C-A620B36F2C21}"/>
            </c:ext>
          </c:extLst>
        </c:ser>
        <c:dLbls>
          <c:dLblPos val="outEnd"/>
          <c:showLegendKey val="0"/>
          <c:showVal val="1"/>
          <c:showCatName val="0"/>
          <c:showSerName val="0"/>
          <c:showPercent val="0"/>
          <c:showBubbleSize val="0"/>
        </c:dLbls>
        <c:gapWidth val="219"/>
        <c:overlap val="-27"/>
        <c:axId val="1674672495"/>
        <c:axId val="1674674991"/>
      </c:barChart>
      <c:catAx>
        <c:axId val="167467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74991"/>
        <c:crosses val="autoZero"/>
        <c:auto val="1"/>
        <c:lblAlgn val="ctr"/>
        <c:lblOffset val="100"/>
        <c:noMultiLvlLbl val="0"/>
      </c:catAx>
      <c:valAx>
        <c:axId val="1674674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7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withinLinear" id="18">
  <a:schemeClr val="accent5"/>
</cs:colorStyle>
</file>

<file path=xl/charts/colors33.xml><?xml version="1.0" encoding="utf-8"?>
<cs:colorStyle xmlns:cs="http://schemas.microsoft.com/office/drawing/2012/chartStyle" xmlns:a="http://schemas.openxmlformats.org/drawingml/2006/main" meth="withinLinear" id="18">
  <a:schemeClr val="accent5"/>
</cs:colorStyle>
</file>

<file path=xl/charts/colors3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chart" Target="../charts/chart14.xml"/><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chart" Target="../charts/chart13.xml"/><Relationship Id="rId2" Type="http://schemas.openxmlformats.org/officeDocument/2006/relationships/image" Target="../media/image12.svg"/><Relationship Id="rId16" Type="http://schemas.openxmlformats.org/officeDocument/2006/relationships/chart" Target="../charts/chart17.xml"/><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chart" Target="../charts/chart12.xml"/><Relationship Id="rId5" Type="http://schemas.openxmlformats.org/officeDocument/2006/relationships/image" Target="../media/image15.png"/><Relationship Id="rId15" Type="http://schemas.openxmlformats.org/officeDocument/2006/relationships/chart" Target="../charts/chart16.xml"/><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image" Target="../media/image23.svg"/><Relationship Id="rId13" Type="http://schemas.openxmlformats.org/officeDocument/2006/relationships/chart" Target="../charts/chart20.xml"/><Relationship Id="rId3" Type="http://schemas.openxmlformats.org/officeDocument/2006/relationships/image" Target="../media/image13.png"/><Relationship Id="rId7" Type="http://schemas.openxmlformats.org/officeDocument/2006/relationships/image" Target="../media/image19.png"/><Relationship Id="rId12" Type="http://schemas.openxmlformats.org/officeDocument/2006/relationships/chart" Target="../charts/chart19.xml"/><Relationship Id="rId17" Type="http://schemas.openxmlformats.org/officeDocument/2006/relationships/chart" Target="../charts/chart24.xml"/><Relationship Id="rId2" Type="http://schemas.openxmlformats.org/officeDocument/2006/relationships/image" Target="../media/image12.svg"/><Relationship Id="rId16" Type="http://schemas.openxmlformats.org/officeDocument/2006/relationships/chart" Target="../charts/chart23.xml"/><Relationship Id="rId1" Type="http://schemas.openxmlformats.org/officeDocument/2006/relationships/image" Target="../media/image11.png"/><Relationship Id="rId6" Type="http://schemas.openxmlformats.org/officeDocument/2006/relationships/image" Target="../media/image22.svg"/><Relationship Id="rId11" Type="http://schemas.openxmlformats.org/officeDocument/2006/relationships/chart" Target="../charts/chart18.xml"/><Relationship Id="rId5" Type="http://schemas.openxmlformats.org/officeDocument/2006/relationships/image" Target="../media/image15.png"/><Relationship Id="rId15" Type="http://schemas.openxmlformats.org/officeDocument/2006/relationships/chart" Target="../charts/chart22.xml"/><Relationship Id="rId10" Type="http://schemas.openxmlformats.org/officeDocument/2006/relationships/image" Target="../media/image24.svg"/><Relationship Id="rId4" Type="http://schemas.openxmlformats.org/officeDocument/2006/relationships/image" Target="../media/image21.svg"/><Relationship Id="rId9" Type="http://schemas.openxmlformats.org/officeDocument/2006/relationships/image" Target="../media/image17.png"/><Relationship Id="rId1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chart" Target="../charts/chart25.xml"/></Relationships>
</file>

<file path=xl/drawings/_rels/drawing6.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chart" Target="../charts/chart26.xml"/></Relationships>
</file>

<file path=xl/drawings/_rels/drawing7.xml.rels><?xml version="1.0" encoding="UTF-8" standalone="yes"?>
<Relationships xmlns="http://schemas.openxmlformats.org/package/2006/relationships"><Relationship Id="rId3" Type="http://schemas.openxmlformats.org/officeDocument/2006/relationships/image" Target="../media/image20.svg"/><Relationship Id="rId2" Type="http://schemas.openxmlformats.org/officeDocument/2006/relationships/image" Target="../media/image19.png"/><Relationship Id="rId1"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chart" Target="../charts/chart2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chart" Target="../charts/chart32.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chart" Target="../charts/chart33.xml"/><Relationship Id="rId4" Type="http://schemas.openxmlformats.org/officeDocument/2006/relationships/chart" Target="../charts/chart3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7.xml"/><Relationship Id="rId1" Type="http://schemas.openxmlformats.org/officeDocument/2006/relationships/chart" Target="../charts/chart3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editAs="oneCell">
    <xdr:from>
      <xdr:col>5</xdr:col>
      <xdr:colOff>441960</xdr:colOff>
      <xdr:row>2</xdr:row>
      <xdr:rowOff>106681</xdr:rowOff>
    </xdr:from>
    <xdr:to>
      <xdr:col>8</xdr:col>
      <xdr:colOff>152400</xdr:colOff>
      <xdr:row>12</xdr:row>
      <xdr:rowOff>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181DDC90-779C-4A7E-ACB5-6A7008C0690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684520" y="45720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468630</xdr:colOff>
      <xdr:row>12</xdr:row>
      <xdr:rowOff>68580</xdr:rowOff>
    </xdr:from>
    <xdr:to>
      <xdr:col>11</xdr:col>
      <xdr:colOff>156210</xdr:colOff>
      <xdr:row>28</xdr:row>
      <xdr:rowOff>7620</xdr:rowOff>
    </xdr:to>
    <xdr:graphicFrame macro="">
      <xdr:nvGraphicFramePr>
        <xdr:cNvPr id="3" name="Chart 2">
          <a:extLst>
            <a:ext uri="{FF2B5EF4-FFF2-40B4-BE49-F238E27FC236}">
              <a16:creationId xmlns:a16="http://schemas.microsoft.com/office/drawing/2014/main" id="{E02139A1-14FF-48C0-A53F-A2FD44252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670560</xdr:colOff>
      <xdr:row>36</xdr:row>
      <xdr:rowOff>76200</xdr:rowOff>
    </xdr:from>
    <xdr:to>
      <xdr:col>6</xdr:col>
      <xdr:colOff>659130</xdr:colOff>
      <xdr:row>44</xdr:row>
      <xdr:rowOff>15240</xdr:rowOff>
    </xdr:to>
    <xdr:graphicFrame macro="">
      <xdr:nvGraphicFramePr>
        <xdr:cNvPr id="4" name="Chart 3">
          <a:extLst>
            <a:ext uri="{FF2B5EF4-FFF2-40B4-BE49-F238E27FC236}">
              <a16:creationId xmlns:a16="http://schemas.microsoft.com/office/drawing/2014/main" id="{7D2F1D4B-9CB4-4E50-98A4-412C633A4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87630</xdr:colOff>
      <xdr:row>57</xdr:row>
      <xdr:rowOff>30480</xdr:rowOff>
    </xdr:from>
    <xdr:to>
      <xdr:col>15</xdr:col>
      <xdr:colOff>491490</xdr:colOff>
      <xdr:row>72</xdr:row>
      <xdr:rowOff>144780</xdr:rowOff>
    </xdr:to>
    <xdr:graphicFrame macro="">
      <xdr:nvGraphicFramePr>
        <xdr:cNvPr id="7" name="Chart 6">
          <a:extLst>
            <a:ext uri="{FF2B5EF4-FFF2-40B4-BE49-F238E27FC236}">
              <a16:creationId xmlns:a16="http://schemas.microsoft.com/office/drawing/2014/main" id="{229D63A5-DE38-448D-9C08-F0D6D78F3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76</xdr:row>
      <xdr:rowOff>167640</xdr:rowOff>
    </xdr:from>
    <xdr:to>
      <xdr:col>14</xdr:col>
      <xdr:colOff>228600</xdr:colOff>
      <xdr:row>92</xdr:row>
      <xdr:rowOff>106680</xdr:rowOff>
    </xdr:to>
    <xdr:graphicFrame macro="">
      <xdr:nvGraphicFramePr>
        <xdr:cNvPr id="8" name="Chart 7">
          <a:extLst>
            <a:ext uri="{FF2B5EF4-FFF2-40B4-BE49-F238E27FC236}">
              <a16:creationId xmlns:a16="http://schemas.microsoft.com/office/drawing/2014/main" id="{E4EC7D02-1016-4954-A755-422F2233E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377190</xdr:colOff>
      <xdr:row>93</xdr:row>
      <xdr:rowOff>68580</xdr:rowOff>
    </xdr:from>
    <xdr:to>
      <xdr:col>15</xdr:col>
      <xdr:colOff>255270</xdr:colOff>
      <xdr:row>109</xdr:row>
      <xdr:rowOff>7620</xdr:rowOff>
    </xdr:to>
    <xdr:graphicFrame macro="">
      <xdr:nvGraphicFramePr>
        <xdr:cNvPr id="11" name="Chart 10">
          <a:extLst>
            <a:ext uri="{FF2B5EF4-FFF2-40B4-BE49-F238E27FC236}">
              <a16:creationId xmlns:a16="http://schemas.microsoft.com/office/drawing/2014/main" id="{A4A3A14D-0927-4FD4-8431-CD706A01E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579120</xdr:colOff>
      <xdr:row>12</xdr:row>
      <xdr:rowOff>99060</xdr:rowOff>
    </xdr:from>
    <xdr:to>
      <xdr:col>12</xdr:col>
      <xdr:colOff>396240</xdr:colOff>
      <xdr:row>26</xdr:row>
      <xdr:rowOff>112395</xdr:rowOff>
    </xdr:to>
    <mc:AlternateContent xmlns:mc="http://schemas.openxmlformats.org/markup-compatibility/2006" xmlns:a14="http://schemas.microsoft.com/office/drawing/2010/main">
      <mc:Choice Requires="a14">
        <xdr:graphicFrame macro="">
          <xdr:nvGraphicFramePr>
            <xdr:cNvPr id="12" name="Date of Call (Month)">
              <a:extLst>
                <a:ext uri="{FF2B5EF4-FFF2-40B4-BE49-F238E27FC236}">
                  <a16:creationId xmlns:a16="http://schemas.microsoft.com/office/drawing/2014/main" id="{F2C48484-CDB6-4635-8BB0-53DA00D6D4C7}"/>
                </a:ext>
              </a:extLst>
            </xdr:cNvPr>
            <xdr:cNvGraphicFramePr/>
          </xdr:nvGraphicFramePr>
          <xdr:xfrm>
            <a:off x="0" y="0"/>
            <a:ext cx="0" cy="0"/>
          </xdr:xfrm>
          <a:graphic>
            <a:graphicData uri="http://schemas.microsoft.com/office/drawing/2010/slicer">
              <sle:slicer xmlns:sle="http://schemas.microsoft.com/office/drawing/2010/slicer" name="Date of Call (Month)"/>
            </a:graphicData>
          </a:graphic>
        </xdr:graphicFrame>
      </mc:Choice>
      <mc:Fallback xmlns="">
        <xdr:sp macro="" textlink="">
          <xdr:nvSpPr>
            <xdr:cNvPr id="0" name=""/>
            <xdr:cNvSpPr>
              <a:spLocks noTextEdit="1"/>
            </xdr:cNvSpPr>
          </xdr:nvSpPr>
          <xdr:spPr>
            <a:xfrm>
              <a:off x="8747760" y="2202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502920</xdr:colOff>
      <xdr:row>59</xdr:row>
      <xdr:rowOff>152400</xdr:rowOff>
    </xdr:from>
    <xdr:to>
      <xdr:col>6</xdr:col>
      <xdr:colOff>0</xdr:colOff>
      <xdr:row>73</xdr:row>
      <xdr:rowOff>165735</xdr:rowOff>
    </xdr:to>
    <mc:AlternateContent xmlns:mc="http://schemas.openxmlformats.org/markup-compatibility/2006" xmlns:a14="http://schemas.microsoft.com/office/drawing/2010/main">
      <mc:Choice Requires="a14">
        <xdr:graphicFrame macro="">
          <xdr:nvGraphicFramePr>
            <xdr:cNvPr id="14" name="Date of Call (Month) 1">
              <a:extLst>
                <a:ext uri="{FF2B5EF4-FFF2-40B4-BE49-F238E27FC236}">
                  <a16:creationId xmlns:a16="http://schemas.microsoft.com/office/drawing/2014/main" id="{D5D5E408-95DD-4A7E-89CB-1276465B76E3}"/>
                </a:ext>
              </a:extLst>
            </xdr:cNvPr>
            <xdr:cNvGraphicFramePr/>
          </xdr:nvGraphicFramePr>
          <xdr:xfrm>
            <a:off x="0" y="0"/>
            <a:ext cx="0" cy="0"/>
          </xdr:xfrm>
          <a:graphic>
            <a:graphicData uri="http://schemas.microsoft.com/office/drawing/2010/slicer">
              <sle:slicer xmlns:sle="http://schemas.microsoft.com/office/drawing/2010/slicer" name="Date of Call (Month) 1"/>
            </a:graphicData>
          </a:graphic>
        </xdr:graphicFrame>
      </mc:Choice>
      <mc:Fallback xmlns="">
        <xdr:sp macro="" textlink="">
          <xdr:nvSpPr>
            <xdr:cNvPr id="0" name=""/>
            <xdr:cNvSpPr>
              <a:spLocks noTextEdit="1"/>
            </xdr:cNvSpPr>
          </xdr:nvSpPr>
          <xdr:spPr>
            <a:xfrm>
              <a:off x="3992880" y="10492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415290</xdr:colOff>
      <xdr:row>120</xdr:row>
      <xdr:rowOff>45720</xdr:rowOff>
    </xdr:from>
    <xdr:to>
      <xdr:col>9</xdr:col>
      <xdr:colOff>308610</xdr:colOff>
      <xdr:row>135</xdr:row>
      <xdr:rowOff>160020</xdr:rowOff>
    </xdr:to>
    <xdr:graphicFrame macro="">
      <xdr:nvGraphicFramePr>
        <xdr:cNvPr id="5" name="Chart 4">
          <a:extLst>
            <a:ext uri="{FF2B5EF4-FFF2-40B4-BE49-F238E27FC236}">
              <a16:creationId xmlns:a16="http://schemas.microsoft.com/office/drawing/2014/main" id="{84AA751C-F2AB-445E-8C3E-00C2B4EEE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1223010</xdr:colOff>
      <xdr:row>139</xdr:row>
      <xdr:rowOff>30480</xdr:rowOff>
    </xdr:from>
    <xdr:to>
      <xdr:col>10</xdr:col>
      <xdr:colOff>445770</xdr:colOff>
      <xdr:row>154</xdr:row>
      <xdr:rowOff>144780</xdr:rowOff>
    </xdr:to>
    <xdr:graphicFrame macro="">
      <xdr:nvGraphicFramePr>
        <xdr:cNvPr id="6" name="Chart 5">
          <a:extLst>
            <a:ext uri="{FF2B5EF4-FFF2-40B4-BE49-F238E27FC236}">
              <a16:creationId xmlns:a16="http://schemas.microsoft.com/office/drawing/2014/main" id="{7DDF288B-814F-4F6A-8C1B-7F27BCFE5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781050</xdr:colOff>
      <xdr:row>157</xdr:row>
      <xdr:rowOff>60960</xdr:rowOff>
    </xdr:from>
    <xdr:to>
      <xdr:col>10</xdr:col>
      <xdr:colOff>3810</xdr:colOff>
      <xdr:row>173</xdr:row>
      <xdr:rowOff>0</xdr:rowOff>
    </xdr:to>
    <xdr:graphicFrame macro="">
      <xdr:nvGraphicFramePr>
        <xdr:cNvPr id="9" name="Chart 8">
          <a:extLst>
            <a:ext uri="{FF2B5EF4-FFF2-40B4-BE49-F238E27FC236}">
              <a16:creationId xmlns:a16="http://schemas.microsoft.com/office/drawing/2014/main" id="{2B5901B3-55D9-4118-A1F7-E709463D8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1146810</xdr:colOff>
      <xdr:row>175</xdr:row>
      <xdr:rowOff>144780</xdr:rowOff>
    </xdr:from>
    <xdr:to>
      <xdr:col>10</xdr:col>
      <xdr:colOff>369570</xdr:colOff>
      <xdr:row>191</xdr:row>
      <xdr:rowOff>83820</xdr:rowOff>
    </xdr:to>
    <xdr:graphicFrame macro="">
      <xdr:nvGraphicFramePr>
        <xdr:cNvPr id="15" name="Chart 14">
          <a:extLst>
            <a:ext uri="{FF2B5EF4-FFF2-40B4-BE49-F238E27FC236}">
              <a16:creationId xmlns:a16="http://schemas.microsoft.com/office/drawing/2014/main" id="{6C3706A0-55B2-4DFB-BFE5-FC0BCCAC7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887730</xdr:colOff>
      <xdr:row>194</xdr:row>
      <xdr:rowOff>30480</xdr:rowOff>
    </xdr:from>
    <xdr:to>
      <xdr:col>10</xdr:col>
      <xdr:colOff>110490</xdr:colOff>
      <xdr:row>209</xdr:row>
      <xdr:rowOff>144780</xdr:rowOff>
    </xdr:to>
    <xdr:graphicFrame macro="">
      <xdr:nvGraphicFramePr>
        <xdr:cNvPr id="16" name="Chart 15">
          <a:extLst>
            <a:ext uri="{FF2B5EF4-FFF2-40B4-BE49-F238E27FC236}">
              <a16:creationId xmlns:a16="http://schemas.microsoft.com/office/drawing/2014/main" id="{771DCB58-19BB-4E48-AD53-18EA6F96E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19050</xdr:colOff>
      <xdr:row>205</xdr:row>
      <xdr:rowOff>7620</xdr:rowOff>
    </xdr:from>
    <xdr:to>
      <xdr:col>16</xdr:col>
      <xdr:colOff>567690</xdr:colOff>
      <xdr:row>220</xdr:row>
      <xdr:rowOff>121920</xdr:rowOff>
    </xdr:to>
    <xdr:graphicFrame macro="">
      <xdr:nvGraphicFramePr>
        <xdr:cNvPr id="17" name="Chart 16">
          <a:extLst>
            <a:ext uri="{FF2B5EF4-FFF2-40B4-BE49-F238E27FC236}">
              <a16:creationId xmlns:a16="http://schemas.microsoft.com/office/drawing/2014/main" id="{EB027EC9-C3F8-48D2-8B97-88FB9BAD4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409020</xdr:colOff>
      <xdr:row>10</xdr:row>
      <xdr:rowOff>135043</xdr:rowOff>
    </xdr:from>
    <xdr:to>
      <xdr:col>7</xdr:col>
      <xdr:colOff>433521</xdr:colOff>
      <xdr:row>15</xdr:row>
      <xdr:rowOff>157325</xdr:rowOff>
    </xdr:to>
    <xdr:sp macro="" textlink="Pivots!A4">
      <xdr:nvSpPr>
        <xdr:cNvPr id="4" name="Rectangle 3">
          <a:extLst>
            <a:ext uri="{FF2B5EF4-FFF2-40B4-BE49-F238E27FC236}">
              <a16:creationId xmlns:a16="http://schemas.microsoft.com/office/drawing/2014/main" id="{E742D61E-2A6E-401D-A195-58FBABA34DD3}"/>
            </a:ext>
          </a:extLst>
        </xdr:cNvPr>
        <xdr:cNvSpPr/>
      </xdr:nvSpPr>
      <xdr:spPr>
        <a:xfrm>
          <a:off x="3734111" y="1936134"/>
          <a:ext cx="1354537" cy="922827"/>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DE8B6F18-EE5F-4F59-9AA4-EC4FF427F2F0}" type="TxLink">
            <a:rPr lang="en-US" sz="2800" b="1" i="0" u="none" strike="noStrike">
              <a:solidFill>
                <a:schemeClr val="bg1"/>
              </a:solidFill>
              <a:latin typeface="Aptos"/>
            </a:rPr>
            <a:pPr algn="ctr"/>
            <a:t>1,000</a:t>
          </a:fld>
          <a:endParaRPr lang="en-US" sz="2800" b="1">
            <a:solidFill>
              <a:schemeClr val="bg1"/>
            </a:solidFill>
          </a:endParaRPr>
        </a:p>
      </xdr:txBody>
    </xdr:sp>
    <xdr:clientData/>
  </xdr:twoCellAnchor>
  <xdr:twoCellAnchor>
    <xdr:from>
      <xdr:col>5</xdr:col>
      <xdr:colOff>614760</xdr:colOff>
      <xdr:row>10</xdr:row>
      <xdr:rowOff>150283</xdr:rowOff>
    </xdr:from>
    <xdr:to>
      <xdr:col>7</xdr:col>
      <xdr:colOff>173621</xdr:colOff>
      <xdr:row>11</xdr:row>
      <xdr:rowOff>163884</xdr:rowOff>
    </xdr:to>
    <xdr:sp macro="" textlink="">
      <xdr:nvSpPr>
        <xdr:cNvPr id="5" name="TextBox 4">
          <a:extLst>
            <a:ext uri="{FF2B5EF4-FFF2-40B4-BE49-F238E27FC236}">
              <a16:creationId xmlns:a16="http://schemas.microsoft.com/office/drawing/2014/main" id="{066FD9BA-B761-4F63-91DB-04E3ED9DFA8E}"/>
            </a:ext>
          </a:extLst>
        </xdr:cNvPr>
        <xdr:cNvSpPr txBox="1"/>
      </xdr:nvSpPr>
      <xdr:spPr>
        <a:xfrm>
          <a:off x="3939851" y="1951374"/>
          <a:ext cx="888897" cy="193710"/>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Calls</a:t>
          </a:r>
        </a:p>
      </xdr:txBody>
    </xdr:sp>
    <xdr:clientData/>
  </xdr:twoCellAnchor>
  <xdr:twoCellAnchor editAs="oneCell">
    <xdr:from>
      <xdr:col>5</xdr:col>
      <xdr:colOff>454740</xdr:colOff>
      <xdr:row>10</xdr:row>
      <xdr:rowOff>171503</xdr:rowOff>
    </xdr:from>
    <xdr:to>
      <xdr:col>6</xdr:col>
      <xdr:colOff>61091</xdr:colOff>
      <xdr:row>12</xdr:row>
      <xdr:rowOff>50906</xdr:rowOff>
    </xdr:to>
    <xdr:pic>
      <xdr:nvPicPr>
        <xdr:cNvPr id="6" name="Graphic 5" descr="Receiver with solid fill">
          <a:extLst>
            <a:ext uri="{FF2B5EF4-FFF2-40B4-BE49-F238E27FC236}">
              <a16:creationId xmlns:a16="http://schemas.microsoft.com/office/drawing/2014/main" id="{68091D80-0AFE-4D37-B0C1-D4EB33D503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285932">
          <a:off x="3779831" y="1972594"/>
          <a:ext cx="271369" cy="239621"/>
        </a:xfrm>
        <a:prstGeom prst="rect">
          <a:avLst/>
        </a:prstGeom>
      </xdr:spPr>
    </xdr:pic>
    <xdr:clientData/>
  </xdr:twoCellAnchor>
  <xdr:twoCellAnchor>
    <xdr:from>
      <xdr:col>5</xdr:col>
      <xdr:colOff>357386</xdr:colOff>
      <xdr:row>40</xdr:row>
      <xdr:rowOff>88177</xdr:rowOff>
    </xdr:from>
    <xdr:to>
      <xdr:col>7</xdr:col>
      <xdr:colOff>381885</xdr:colOff>
      <xdr:row>45</xdr:row>
      <xdr:rowOff>110459</xdr:rowOff>
    </xdr:to>
    <xdr:sp macro="" textlink="Pivots!D4">
      <xdr:nvSpPr>
        <xdr:cNvPr id="8" name="Rectangle 7">
          <a:extLst>
            <a:ext uri="{FF2B5EF4-FFF2-40B4-BE49-F238E27FC236}">
              <a16:creationId xmlns:a16="http://schemas.microsoft.com/office/drawing/2014/main" id="{38A62B73-89F3-4221-A6C5-3180B56EBC3E}"/>
            </a:ext>
          </a:extLst>
        </xdr:cNvPr>
        <xdr:cNvSpPr/>
      </xdr:nvSpPr>
      <xdr:spPr>
        <a:xfrm>
          <a:off x="3683576" y="6861510"/>
          <a:ext cx="1354976" cy="868949"/>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9044F6B7-919E-429B-95B8-F43AA0F5ED2D}" type="TxLink">
            <a:rPr lang="en-US" sz="2800" b="1" i="0" u="none" strike="noStrike">
              <a:solidFill>
                <a:schemeClr val="bg1"/>
              </a:solidFill>
              <a:latin typeface="Aptos"/>
            </a:rPr>
            <a:pPr algn="ctr"/>
            <a:t>3.9</a:t>
          </a:fld>
          <a:endParaRPr lang="en-US" sz="2800" b="1">
            <a:solidFill>
              <a:schemeClr val="bg1"/>
            </a:solidFill>
          </a:endParaRPr>
        </a:p>
      </xdr:txBody>
    </xdr:sp>
    <xdr:clientData/>
  </xdr:twoCellAnchor>
  <xdr:twoCellAnchor>
    <xdr:from>
      <xdr:col>5</xdr:col>
      <xdr:colOff>616466</xdr:colOff>
      <xdr:row>40</xdr:row>
      <xdr:rowOff>118657</xdr:rowOff>
    </xdr:from>
    <xdr:to>
      <xdr:col>7</xdr:col>
      <xdr:colOff>173027</xdr:colOff>
      <xdr:row>41</xdr:row>
      <xdr:rowOff>124637</xdr:rowOff>
    </xdr:to>
    <xdr:sp macro="" textlink="">
      <xdr:nvSpPr>
        <xdr:cNvPr id="9" name="TextBox 8">
          <a:extLst>
            <a:ext uri="{FF2B5EF4-FFF2-40B4-BE49-F238E27FC236}">
              <a16:creationId xmlns:a16="http://schemas.microsoft.com/office/drawing/2014/main" id="{E5FA621D-3BD2-448C-A782-0F91B7D71BBF}"/>
            </a:ext>
          </a:extLst>
        </xdr:cNvPr>
        <xdr:cNvSpPr txBox="1"/>
      </xdr:nvSpPr>
      <xdr:spPr>
        <a:xfrm>
          <a:off x="3942656" y="6891990"/>
          <a:ext cx="887038" cy="175314"/>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Avg.rating</a:t>
          </a:r>
        </a:p>
      </xdr:txBody>
    </xdr:sp>
    <xdr:clientData/>
  </xdr:twoCellAnchor>
  <xdr:twoCellAnchor editAs="oneCell">
    <xdr:from>
      <xdr:col>5</xdr:col>
      <xdr:colOff>432473</xdr:colOff>
      <xdr:row>40</xdr:row>
      <xdr:rowOff>150596</xdr:rowOff>
    </xdr:from>
    <xdr:to>
      <xdr:col>6</xdr:col>
      <xdr:colOff>45998</xdr:colOff>
      <xdr:row>42</xdr:row>
      <xdr:rowOff>76833</xdr:rowOff>
    </xdr:to>
    <xdr:pic>
      <xdr:nvPicPr>
        <xdr:cNvPr id="10" name="Graphic 9">
          <a:extLst>
            <a:ext uri="{FF2B5EF4-FFF2-40B4-BE49-F238E27FC236}">
              <a16:creationId xmlns:a16="http://schemas.microsoft.com/office/drawing/2014/main" id="{53784374-5178-4050-849E-B03FFA9CA58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3758663" y="6923929"/>
          <a:ext cx="278764" cy="264904"/>
        </a:xfrm>
        <a:prstGeom prst="rect">
          <a:avLst/>
        </a:prstGeom>
      </xdr:spPr>
    </xdr:pic>
    <xdr:clientData/>
  </xdr:twoCellAnchor>
  <xdr:twoCellAnchor>
    <xdr:from>
      <xdr:col>17</xdr:col>
      <xdr:colOff>108727</xdr:colOff>
      <xdr:row>10</xdr:row>
      <xdr:rowOff>80435</xdr:rowOff>
    </xdr:from>
    <xdr:to>
      <xdr:col>19</xdr:col>
      <xdr:colOff>133227</xdr:colOff>
      <xdr:row>15</xdr:row>
      <xdr:rowOff>102719</xdr:rowOff>
    </xdr:to>
    <xdr:sp macro="" textlink="Pivots!B4">
      <xdr:nvSpPr>
        <xdr:cNvPr id="12" name="Rectangle 11">
          <a:extLst>
            <a:ext uri="{FF2B5EF4-FFF2-40B4-BE49-F238E27FC236}">
              <a16:creationId xmlns:a16="http://schemas.microsoft.com/office/drawing/2014/main" id="{916CDAF0-9DB5-4FED-9D5E-BE6346320FF4}"/>
            </a:ext>
          </a:extLst>
        </xdr:cNvPr>
        <xdr:cNvSpPr/>
      </xdr:nvSpPr>
      <xdr:spPr>
        <a:xfrm>
          <a:off x="11414036" y="1881526"/>
          <a:ext cx="1354536" cy="922829"/>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E434B664-4119-4038-8BDB-D928A2EAFC1F}" type="TxLink">
            <a:rPr lang="en-US" sz="2800" b="0" i="0" u="none" strike="noStrike">
              <a:solidFill>
                <a:schemeClr val="bg1"/>
              </a:solidFill>
              <a:latin typeface="Aptos"/>
            </a:rPr>
            <a:pPr algn="ctr"/>
            <a:t>$96,623</a:t>
          </a:fld>
          <a:endParaRPr lang="en-US" sz="2800" b="1">
            <a:solidFill>
              <a:schemeClr val="bg1"/>
            </a:solidFill>
          </a:endParaRPr>
        </a:p>
      </xdr:txBody>
    </xdr:sp>
    <xdr:clientData/>
  </xdr:twoCellAnchor>
  <xdr:twoCellAnchor>
    <xdr:from>
      <xdr:col>17</xdr:col>
      <xdr:colOff>429154</xdr:colOff>
      <xdr:row>10</xdr:row>
      <xdr:rowOff>95675</xdr:rowOff>
    </xdr:from>
    <xdr:to>
      <xdr:col>18</xdr:col>
      <xdr:colOff>654764</xdr:colOff>
      <xdr:row>11</xdr:row>
      <xdr:rowOff>109277</xdr:rowOff>
    </xdr:to>
    <xdr:sp macro="" textlink="">
      <xdr:nvSpPr>
        <xdr:cNvPr id="13" name="TextBox 12">
          <a:extLst>
            <a:ext uri="{FF2B5EF4-FFF2-40B4-BE49-F238E27FC236}">
              <a16:creationId xmlns:a16="http://schemas.microsoft.com/office/drawing/2014/main" id="{BF6AA4C7-A0F5-4A62-9315-266BCEE66A9D}"/>
            </a:ext>
          </a:extLst>
        </xdr:cNvPr>
        <xdr:cNvSpPr txBox="1"/>
      </xdr:nvSpPr>
      <xdr:spPr>
        <a:xfrm>
          <a:off x="11734463" y="1896766"/>
          <a:ext cx="890628" cy="193711"/>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Amount</a:t>
          </a:r>
        </a:p>
      </xdr:txBody>
    </xdr:sp>
    <xdr:clientData/>
  </xdr:twoCellAnchor>
  <xdr:twoCellAnchor editAs="oneCell">
    <xdr:from>
      <xdr:col>17</xdr:col>
      <xdr:colOff>287111</xdr:colOff>
      <xdr:row>10</xdr:row>
      <xdr:rowOff>119859</xdr:rowOff>
    </xdr:from>
    <xdr:to>
      <xdr:col>17</xdr:col>
      <xdr:colOff>522312</xdr:colOff>
      <xdr:row>12</xdr:row>
      <xdr:rowOff>498</xdr:rowOff>
    </xdr:to>
    <xdr:pic>
      <xdr:nvPicPr>
        <xdr:cNvPr id="14" name="Graphic 13">
          <a:extLst>
            <a:ext uri="{FF2B5EF4-FFF2-40B4-BE49-F238E27FC236}">
              <a16:creationId xmlns:a16="http://schemas.microsoft.com/office/drawing/2014/main" id="{E3E12F1C-4701-4585-A596-3D605AAB877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11592420" y="1920950"/>
          <a:ext cx="235201" cy="240857"/>
        </a:xfrm>
        <a:prstGeom prst="rect">
          <a:avLst/>
        </a:prstGeom>
      </xdr:spPr>
    </xdr:pic>
    <xdr:clientData/>
  </xdr:twoCellAnchor>
  <xdr:twoCellAnchor>
    <xdr:from>
      <xdr:col>17</xdr:col>
      <xdr:colOff>83560</xdr:colOff>
      <xdr:row>41</xdr:row>
      <xdr:rowOff>147021</xdr:rowOff>
    </xdr:from>
    <xdr:to>
      <xdr:col>19</xdr:col>
      <xdr:colOff>108059</xdr:colOff>
      <xdr:row>46</xdr:row>
      <xdr:rowOff>172459</xdr:rowOff>
    </xdr:to>
    <xdr:sp macro="" textlink="Pivots!E4">
      <xdr:nvSpPr>
        <xdr:cNvPr id="19" name="Rectangle 18">
          <a:extLst>
            <a:ext uri="{FF2B5EF4-FFF2-40B4-BE49-F238E27FC236}">
              <a16:creationId xmlns:a16="http://schemas.microsoft.com/office/drawing/2014/main" id="{10A9E6BE-7E1E-4275-917F-7ED33DF440D3}"/>
            </a:ext>
          </a:extLst>
        </xdr:cNvPr>
        <xdr:cNvSpPr/>
      </xdr:nvSpPr>
      <xdr:spPr>
        <a:xfrm>
          <a:off x="11388869" y="6921894"/>
          <a:ext cx="1354535" cy="925983"/>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D7F590FD-162F-4F25-86E0-157699919FE7}" type="TxLink">
            <a:rPr lang="en-US" sz="2800" b="1" i="0" u="none" strike="noStrike">
              <a:solidFill>
                <a:schemeClr val="bg1"/>
              </a:solidFill>
              <a:latin typeface="Aptos"/>
            </a:rPr>
            <a:pPr algn="ctr"/>
            <a:t>307</a:t>
          </a:fld>
          <a:endParaRPr lang="en-US" sz="2800" b="1">
            <a:solidFill>
              <a:schemeClr val="bg1"/>
            </a:solidFill>
          </a:endParaRPr>
        </a:p>
      </xdr:txBody>
    </xdr:sp>
    <xdr:clientData/>
  </xdr:twoCellAnchor>
  <xdr:twoCellAnchor>
    <xdr:from>
      <xdr:col>17</xdr:col>
      <xdr:colOff>308735</xdr:colOff>
      <xdr:row>42</xdr:row>
      <xdr:rowOff>3510</xdr:rowOff>
    </xdr:from>
    <xdr:to>
      <xdr:col>19</xdr:col>
      <xdr:colOff>29319</xdr:colOff>
      <xdr:row>43</xdr:row>
      <xdr:rowOff>107705</xdr:rowOff>
    </xdr:to>
    <xdr:sp macro="" textlink="">
      <xdr:nvSpPr>
        <xdr:cNvPr id="20" name="TextBox 19">
          <a:extLst>
            <a:ext uri="{FF2B5EF4-FFF2-40B4-BE49-F238E27FC236}">
              <a16:creationId xmlns:a16="http://schemas.microsoft.com/office/drawing/2014/main" id="{F68F807D-A981-4BCB-97CF-E9B4D26155CB}"/>
            </a:ext>
          </a:extLst>
        </xdr:cNvPr>
        <xdr:cNvSpPr txBox="1"/>
      </xdr:nvSpPr>
      <xdr:spPr>
        <a:xfrm>
          <a:off x="11614044" y="6958492"/>
          <a:ext cx="1050620" cy="284304"/>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Happy</a:t>
          </a:r>
          <a:r>
            <a:rPr lang="en-IN" sz="1100" b="1" baseline="0">
              <a:solidFill>
                <a:schemeClr val="bg1">
                  <a:lumMod val="95000"/>
                </a:schemeClr>
              </a:solidFill>
            </a:rPr>
            <a:t> callers</a:t>
          </a:r>
          <a:endParaRPr lang="en-IN" sz="1100" b="1">
            <a:solidFill>
              <a:schemeClr val="bg1">
                <a:lumMod val="95000"/>
              </a:schemeClr>
            </a:solidFill>
          </a:endParaRPr>
        </a:p>
      </xdr:txBody>
    </xdr:sp>
    <xdr:clientData/>
  </xdr:twoCellAnchor>
  <xdr:twoCellAnchor editAs="oneCell">
    <xdr:from>
      <xdr:col>17</xdr:col>
      <xdr:colOff>170368</xdr:colOff>
      <xdr:row>42</xdr:row>
      <xdr:rowOff>47538</xdr:rowOff>
    </xdr:from>
    <xdr:to>
      <xdr:col>17</xdr:col>
      <xdr:colOff>383690</xdr:colOff>
      <xdr:row>43</xdr:row>
      <xdr:rowOff>111518</xdr:rowOff>
    </xdr:to>
    <xdr:pic>
      <xdr:nvPicPr>
        <xdr:cNvPr id="21" name="Graphic 20">
          <a:extLst>
            <a:ext uri="{FF2B5EF4-FFF2-40B4-BE49-F238E27FC236}">
              <a16:creationId xmlns:a16="http://schemas.microsoft.com/office/drawing/2014/main" id="{479A242C-0DD8-4109-91ED-3D03C35B6BE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rot="176069">
          <a:off x="11475677" y="7002520"/>
          <a:ext cx="213322" cy="244089"/>
        </a:xfrm>
        <a:prstGeom prst="rect">
          <a:avLst/>
        </a:prstGeom>
      </xdr:spPr>
    </xdr:pic>
    <xdr:clientData/>
  </xdr:twoCellAnchor>
  <xdr:twoCellAnchor>
    <xdr:from>
      <xdr:col>28</xdr:col>
      <xdr:colOff>71148</xdr:colOff>
      <xdr:row>10</xdr:row>
      <xdr:rowOff>126783</xdr:rowOff>
    </xdr:from>
    <xdr:to>
      <xdr:col>30</xdr:col>
      <xdr:colOff>304635</xdr:colOff>
      <xdr:row>16</xdr:row>
      <xdr:rowOff>72440</xdr:rowOff>
    </xdr:to>
    <xdr:sp macro="" textlink="Pivots!C4">
      <xdr:nvSpPr>
        <xdr:cNvPr id="23" name="Rectangle 22">
          <a:extLst>
            <a:ext uri="{FF2B5EF4-FFF2-40B4-BE49-F238E27FC236}">
              <a16:creationId xmlns:a16="http://schemas.microsoft.com/office/drawing/2014/main" id="{8C1481C6-7DED-4A45-AD0B-F2DFB3BDB331}"/>
            </a:ext>
          </a:extLst>
        </xdr:cNvPr>
        <xdr:cNvSpPr/>
      </xdr:nvSpPr>
      <xdr:spPr>
        <a:xfrm>
          <a:off x="18794577" y="1837395"/>
          <a:ext cx="1570874" cy="972025"/>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F1EEA0BF-709C-4E57-B691-3A317427E8C5}" type="TxLink">
            <a:rPr lang="en-US" sz="2800" b="1" i="0" u="none" strike="noStrike">
              <a:solidFill>
                <a:schemeClr val="bg1"/>
              </a:solidFill>
              <a:latin typeface="Aptos"/>
            </a:rPr>
            <a:pPr algn="ctr"/>
            <a:t>89850</a:t>
          </a:fld>
          <a:endParaRPr lang="en-US" sz="2800" b="1">
            <a:solidFill>
              <a:schemeClr val="bg1"/>
            </a:solidFill>
          </a:endParaRPr>
        </a:p>
      </xdr:txBody>
    </xdr:sp>
    <xdr:clientData/>
  </xdr:twoCellAnchor>
  <xdr:twoCellAnchor>
    <xdr:from>
      <xdr:col>28</xdr:col>
      <xdr:colOff>344830</xdr:colOff>
      <xdr:row>11</xdr:row>
      <xdr:rowOff>11141</xdr:rowOff>
    </xdr:from>
    <xdr:to>
      <xdr:col>30</xdr:col>
      <xdr:colOff>38981</xdr:colOff>
      <xdr:row>12</xdr:row>
      <xdr:rowOff>44613</xdr:rowOff>
    </xdr:to>
    <xdr:sp macro="" textlink="">
      <xdr:nvSpPr>
        <xdr:cNvPr id="24" name="TextBox 23">
          <a:extLst>
            <a:ext uri="{FF2B5EF4-FFF2-40B4-BE49-F238E27FC236}">
              <a16:creationId xmlns:a16="http://schemas.microsoft.com/office/drawing/2014/main" id="{F3C69F60-CC8E-41C6-98E6-ADC403F7B047}"/>
            </a:ext>
          </a:extLst>
        </xdr:cNvPr>
        <xdr:cNvSpPr txBox="1"/>
      </xdr:nvSpPr>
      <xdr:spPr>
        <a:xfrm>
          <a:off x="19068259" y="1892814"/>
          <a:ext cx="1031538" cy="204534"/>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Durations</a:t>
          </a:r>
        </a:p>
      </xdr:txBody>
    </xdr:sp>
    <xdr:clientData/>
  </xdr:twoCellAnchor>
  <xdr:twoCellAnchor editAs="oneCell">
    <xdr:from>
      <xdr:col>28</xdr:col>
      <xdr:colOff>303547</xdr:colOff>
      <xdr:row>11</xdr:row>
      <xdr:rowOff>24703</xdr:rowOff>
    </xdr:from>
    <xdr:to>
      <xdr:col>28</xdr:col>
      <xdr:colOff>575222</xdr:colOff>
      <xdr:row>12</xdr:row>
      <xdr:rowOff>110989</xdr:rowOff>
    </xdr:to>
    <xdr:pic>
      <xdr:nvPicPr>
        <xdr:cNvPr id="25" name="Graphic 24">
          <a:extLst>
            <a:ext uri="{FF2B5EF4-FFF2-40B4-BE49-F238E27FC236}">
              <a16:creationId xmlns:a16="http://schemas.microsoft.com/office/drawing/2014/main" id="{C98739F8-CDDD-4106-9F43-C44BE34C385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19026976" y="1906376"/>
          <a:ext cx="271675" cy="257348"/>
        </a:xfrm>
        <a:prstGeom prst="rect">
          <a:avLst/>
        </a:prstGeom>
      </xdr:spPr>
    </xdr:pic>
    <xdr:clientData/>
  </xdr:twoCellAnchor>
  <xdr:twoCellAnchor>
    <xdr:from>
      <xdr:col>2</xdr:col>
      <xdr:colOff>342900</xdr:colOff>
      <xdr:row>18</xdr:row>
      <xdr:rowOff>129538</xdr:rowOff>
    </xdr:from>
    <xdr:to>
      <xdr:col>10</xdr:col>
      <xdr:colOff>380999</xdr:colOff>
      <xdr:row>37</xdr:row>
      <xdr:rowOff>38099</xdr:rowOff>
    </xdr:to>
    <xdr:graphicFrame macro="">
      <xdr:nvGraphicFramePr>
        <xdr:cNvPr id="28" name="Chart 27">
          <a:extLst>
            <a:ext uri="{FF2B5EF4-FFF2-40B4-BE49-F238E27FC236}">
              <a16:creationId xmlns:a16="http://schemas.microsoft.com/office/drawing/2014/main" id="{A8780363-6F14-4ADA-81F9-2F5546166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293736</xdr:colOff>
      <xdr:row>18</xdr:row>
      <xdr:rowOff>158748</xdr:rowOff>
    </xdr:from>
    <xdr:to>
      <xdr:col>22</xdr:col>
      <xdr:colOff>533400</xdr:colOff>
      <xdr:row>37</xdr:row>
      <xdr:rowOff>152399</xdr:rowOff>
    </xdr:to>
    <xdr:graphicFrame macro="">
      <xdr:nvGraphicFramePr>
        <xdr:cNvPr id="29" name="Chart 28">
          <a:extLst>
            <a:ext uri="{FF2B5EF4-FFF2-40B4-BE49-F238E27FC236}">
              <a16:creationId xmlns:a16="http://schemas.microsoft.com/office/drawing/2014/main" id="{176C5F38-66B9-4B7B-A950-BB47D0BCA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404327</xdr:colOff>
      <xdr:row>18</xdr:row>
      <xdr:rowOff>77755</xdr:rowOff>
    </xdr:from>
    <xdr:to>
      <xdr:col>32</xdr:col>
      <xdr:colOff>344058</xdr:colOff>
      <xdr:row>37</xdr:row>
      <xdr:rowOff>62204</xdr:rowOff>
    </xdr:to>
    <xdr:graphicFrame macro="">
      <xdr:nvGraphicFramePr>
        <xdr:cNvPr id="22" name="Chart 21">
          <a:extLst>
            <a:ext uri="{FF2B5EF4-FFF2-40B4-BE49-F238E27FC236}">
              <a16:creationId xmlns:a16="http://schemas.microsoft.com/office/drawing/2014/main" id="{32379E96-23FC-49BD-A4EC-72B7E28A0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406398</xdr:colOff>
      <xdr:row>48</xdr:row>
      <xdr:rowOff>27711</xdr:rowOff>
    </xdr:from>
    <xdr:to>
      <xdr:col>11</xdr:col>
      <xdr:colOff>374071</xdr:colOff>
      <xdr:row>70</xdr:row>
      <xdr:rowOff>0</xdr:rowOff>
    </xdr:to>
    <xdr:graphicFrame macro="">
      <xdr:nvGraphicFramePr>
        <xdr:cNvPr id="27" name="Chart 26">
          <a:extLst>
            <a:ext uri="{FF2B5EF4-FFF2-40B4-BE49-F238E27FC236}">
              <a16:creationId xmlns:a16="http://schemas.microsoft.com/office/drawing/2014/main" id="{7D535C8C-1BF3-40DD-B49A-36890FF4F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315577</xdr:colOff>
      <xdr:row>48</xdr:row>
      <xdr:rowOff>110837</xdr:rowOff>
    </xdr:from>
    <xdr:to>
      <xdr:col>22</xdr:col>
      <xdr:colOff>429491</xdr:colOff>
      <xdr:row>70</xdr:row>
      <xdr:rowOff>55419</xdr:rowOff>
    </xdr:to>
    <xdr:graphicFrame macro="">
      <xdr:nvGraphicFramePr>
        <xdr:cNvPr id="30" name="Chart 29">
          <a:extLst>
            <a:ext uri="{FF2B5EF4-FFF2-40B4-BE49-F238E27FC236}">
              <a16:creationId xmlns:a16="http://schemas.microsoft.com/office/drawing/2014/main" id="{B5106F31-378A-4F52-94F9-A2FE11602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24</xdr:col>
      <xdr:colOff>69273</xdr:colOff>
      <xdr:row>48</xdr:row>
      <xdr:rowOff>41563</xdr:rowOff>
    </xdr:from>
    <xdr:to>
      <xdr:col>33</xdr:col>
      <xdr:colOff>314499</xdr:colOff>
      <xdr:row>69</xdr:row>
      <xdr:rowOff>96981</xdr:rowOff>
    </xdr:to>
    <xdr:graphicFrame macro="">
      <xdr:nvGraphicFramePr>
        <xdr:cNvPr id="31" name="Chart 30">
          <a:extLst>
            <a:ext uri="{FF2B5EF4-FFF2-40B4-BE49-F238E27FC236}">
              <a16:creationId xmlns:a16="http://schemas.microsoft.com/office/drawing/2014/main" id="{C6025A78-AF69-40E1-9920-96E164229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27</xdr:col>
      <xdr:colOff>637314</xdr:colOff>
      <xdr:row>41</xdr:row>
      <xdr:rowOff>0</xdr:rowOff>
    </xdr:from>
    <xdr:to>
      <xdr:col>29</xdr:col>
      <xdr:colOff>661814</xdr:colOff>
      <xdr:row>46</xdr:row>
      <xdr:rowOff>22284</xdr:rowOff>
    </xdr:to>
    <xdr:sp macro="" textlink="Pivots!B4">
      <xdr:nvSpPr>
        <xdr:cNvPr id="32" name="Rectangle 31">
          <a:extLst>
            <a:ext uri="{FF2B5EF4-FFF2-40B4-BE49-F238E27FC236}">
              <a16:creationId xmlns:a16="http://schemas.microsoft.com/office/drawing/2014/main" id="{BD6C83C6-AC7E-4170-9CA5-8EFB0635D3BB}"/>
            </a:ext>
          </a:extLst>
        </xdr:cNvPr>
        <xdr:cNvSpPr/>
      </xdr:nvSpPr>
      <xdr:spPr>
        <a:xfrm>
          <a:off x="18592805" y="6774873"/>
          <a:ext cx="1354536" cy="922829"/>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E434B664-4119-4038-8BDB-D928A2EAFC1F}" type="TxLink">
            <a:rPr lang="en-US" sz="2800" b="0" i="0" u="none" strike="noStrike">
              <a:solidFill>
                <a:schemeClr val="bg1"/>
              </a:solidFill>
              <a:latin typeface="Aptos"/>
            </a:rPr>
            <a:pPr algn="ctr"/>
            <a:t>$96,623</a:t>
          </a:fld>
          <a:endParaRPr lang="en-US" sz="2800" b="1">
            <a:solidFill>
              <a:schemeClr val="bg1"/>
            </a:solidFill>
          </a:endParaRPr>
        </a:p>
      </xdr:txBody>
    </xdr:sp>
    <xdr:clientData/>
  </xdr:twoCellAnchor>
  <xdr:twoCellAnchor>
    <xdr:from>
      <xdr:col>28</xdr:col>
      <xdr:colOff>292723</xdr:colOff>
      <xdr:row>41</xdr:row>
      <xdr:rowOff>15240</xdr:rowOff>
    </xdr:from>
    <xdr:to>
      <xdr:col>29</xdr:col>
      <xdr:colOff>518333</xdr:colOff>
      <xdr:row>42</xdr:row>
      <xdr:rowOff>28842</xdr:rowOff>
    </xdr:to>
    <xdr:sp macro="" textlink="">
      <xdr:nvSpPr>
        <xdr:cNvPr id="33" name="TextBox 32">
          <a:extLst>
            <a:ext uri="{FF2B5EF4-FFF2-40B4-BE49-F238E27FC236}">
              <a16:creationId xmlns:a16="http://schemas.microsoft.com/office/drawing/2014/main" id="{8706DBB9-E11D-454D-8EFE-8AC8FA447A9E}"/>
            </a:ext>
          </a:extLst>
        </xdr:cNvPr>
        <xdr:cNvSpPr txBox="1"/>
      </xdr:nvSpPr>
      <xdr:spPr>
        <a:xfrm>
          <a:off x="18913232" y="6790113"/>
          <a:ext cx="890628" cy="193711"/>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Amount</a:t>
          </a:r>
        </a:p>
      </xdr:txBody>
    </xdr:sp>
    <xdr:clientData/>
  </xdr:twoCellAnchor>
  <xdr:twoCellAnchor editAs="oneCell">
    <xdr:from>
      <xdr:col>28</xdr:col>
      <xdr:colOff>150680</xdr:colOff>
      <xdr:row>41</xdr:row>
      <xdr:rowOff>39424</xdr:rowOff>
    </xdr:from>
    <xdr:to>
      <xdr:col>28</xdr:col>
      <xdr:colOff>385881</xdr:colOff>
      <xdr:row>42</xdr:row>
      <xdr:rowOff>100172</xdr:rowOff>
    </xdr:to>
    <xdr:pic>
      <xdr:nvPicPr>
        <xdr:cNvPr id="34" name="Graphic 33">
          <a:extLst>
            <a:ext uri="{FF2B5EF4-FFF2-40B4-BE49-F238E27FC236}">
              <a16:creationId xmlns:a16="http://schemas.microsoft.com/office/drawing/2014/main" id="{F72877F2-E45F-459B-A24F-2FE0F9949B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18771189" y="6814297"/>
          <a:ext cx="235201" cy="240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449036</xdr:colOff>
      <xdr:row>41</xdr:row>
      <xdr:rowOff>27214</xdr:rowOff>
    </xdr:from>
    <xdr:to>
      <xdr:col>10</xdr:col>
      <xdr:colOff>231321</xdr:colOff>
      <xdr:row>49</xdr:row>
      <xdr:rowOff>108856</xdr:rowOff>
    </xdr:to>
    <xdr:sp macro="" textlink="">
      <xdr:nvSpPr>
        <xdr:cNvPr id="40" name="Rectangle 39">
          <a:extLst>
            <a:ext uri="{FF2B5EF4-FFF2-40B4-BE49-F238E27FC236}">
              <a16:creationId xmlns:a16="http://schemas.microsoft.com/office/drawing/2014/main" id="{56D45A58-BBEA-4712-B632-26C873C60852}"/>
            </a:ext>
          </a:extLst>
        </xdr:cNvPr>
        <xdr:cNvSpPr/>
      </xdr:nvSpPr>
      <xdr:spPr>
        <a:xfrm>
          <a:off x="4231822" y="7483928"/>
          <a:ext cx="1782535" cy="16872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144780</xdr:colOff>
      <xdr:row>2</xdr:row>
      <xdr:rowOff>129540</xdr:rowOff>
    </xdr:from>
    <xdr:to>
      <xdr:col>4</xdr:col>
      <xdr:colOff>160020</xdr:colOff>
      <xdr:row>7</xdr:row>
      <xdr:rowOff>160020</xdr:rowOff>
    </xdr:to>
    <xdr:sp macro="" textlink="Pivots!A4">
      <xdr:nvSpPr>
        <xdr:cNvPr id="2" name="Rectangle 1">
          <a:extLst>
            <a:ext uri="{FF2B5EF4-FFF2-40B4-BE49-F238E27FC236}">
              <a16:creationId xmlns:a16="http://schemas.microsoft.com/office/drawing/2014/main" id="{1FDB0418-6A74-4FD9-A300-24416069EFE3}"/>
            </a:ext>
          </a:extLst>
        </xdr:cNvPr>
        <xdr:cNvSpPr/>
      </xdr:nvSpPr>
      <xdr:spPr>
        <a:xfrm>
          <a:off x="594360" y="480060"/>
          <a:ext cx="1356360" cy="906780"/>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DE8B6F18-EE5F-4F59-9AA4-EC4FF427F2F0}" type="TxLink">
            <a:rPr lang="en-US" sz="2800" b="1" i="0" u="none" strike="noStrike">
              <a:solidFill>
                <a:schemeClr val="bg1"/>
              </a:solidFill>
              <a:latin typeface="Aptos"/>
            </a:rPr>
            <a:pPr algn="ctr"/>
            <a:t>1,000</a:t>
          </a:fld>
          <a:endParaRPr lang="en-US" sz="2800" b="1">
            <a:solidFill>
              <a:schemeClr val="bg1"/>
            </a:solidFill>
          </a:endParaRPr>
        </a:p>
      </xdr:txBody>
    </xdr:sp>
    <xdr:clientData/>
  </xdr:twoCellAnchor>
  <xdr:twoCellAnchor>
    <xdr:from>
      <xdr:col>12</xdr:col>
      <xdr:colOff>612321</xdr:colOff>
      <xdr:row>35</xdr:row>
      <xdr:rowOff>54429</xdr:rowOff>
    </xdr:from>
    <xdr:to>
      <xdr:col>15</xdr:col>
      <xdr:colOff>54428</xdr:colOff>
      <xdr:row>38</xdr:row>
      <xdr:rowOff>40822</xdr:rowOff>
    </xdr:to>
    <xdr:sp macro="" textlink="">
      <xdr:nvSpPr>
        <xdr:cNvPr id="11" name="Rectangle 10">
          <a:extLst>
            <a:ext uri="{FF2B5EF4-FFF2-40B4-BE49-F238E27FC236}">
              <a16:creationId xmlns:a16="http://schemas.microsoft.com/office/drawing/2014/main" id="{EC068B3A-BF4B-4AF9-88A4-A9684CDE75AB}"/>
            </a:ext>
          </a:extLst>
        </xdr:cNvPr>
        <xdr:cNvSpPr/>
      </xdr:nvSpPr>
      <xdr:spPr>
        <a:xfrm>
          <a:off x="7728857" y="6245679"/>
          <a:ext cx="2122714" cy="51707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000" b="1">
              <a:solidFill>
                <a:schemeClr val="accent6">
                  <a:lumMod val="75000"/>
                </a:schemeClr>
              </a:solidFill>
            </a:rPr>
            <a:t>     REP</a:t>
          </a:r>
          <a:r>
            <a:rPr lang="en-IN" sz="2000" b="1" baseline="0">
              <a:solidFill>
                <a:schemeClr val="accent6">
                  <a:lumMod val="75000"/>
                </a:schemeClr>
              </a:solidFill>
            </a:rPr>
            <a:t> Summary</a:t>
          </a:r>
        </a:p>
        <a:p>
          <a:pPr algn="ctr"/>
          <a:endParaRPr lang="en-IN" sz="2000" b="1" baseline="0">
            <a:solidFill>
              <a:schemeClr val="accent6">
                <a:lumMod val="75000"/>
              </a:schemeClr>
            </a:solidFill>
          </a:endParaRPr>
        </a:p>
        <a:p>
          <a:pPr algn="ctr"/>
          <a:endParaRPr lang="en-IN" sz="2000" b="1" baseline="0">
            <a:solidFill>
              <a:schemeClr val="accent6">
                <a:lumMod val="75000"/>
              </a:schemeClr>
            </a:solidFill>
          </a:endParaRPr>
        </a:p>
        <a:p>
          <a:pPr algn="ctr"/>
          <a:endParaRPr lang="en-IN" sz="2000" b="1">
            <a:solidFill>
              <a:schemeClr val="accent6">
                <a:lumMod val="75000"/>
              </a:schemeClr>
            </a:solidFill>
          </a:endParaRPr>
        </a:p>
      </xdr:txBody>
    </xdr:sp>
    <xdr:clientData/>
  </xdr:twoCellAnchor>
  <xdr:twoCellAnchor>
    <xdr:from>
      <xdr:col>2</xdr:col>
      <xdr:colOff>350520</xdr:colOff>
      <xdr:row>2</xdr:row>
      <xdr:rowOff>144780</xdr:rowOff>
    </xdr:from>
    <xdr:to>
      <xdr:col>3</xdr:col>
      <xdr:colOff>571500</xdr:colOff>
      <xdr:row>3</xdr:row>
      <xdr:rowOff>160020</xdr:rowOff>
    </xdr:to>
    <xdr:sp macro="" textlink="">
      <xdr:nvSpPr>
        <xdr:cNvPr id="3" name="TextBox 2">
          <a:extLst>
            <a:ext uri="{FF2B5EF4-FFF2-40B4-BE49-F238E27FC236}">
              <a16:creationId xmlns:a16="http://schemas.microsoft.com/office/drawing/2014/main" id="{B26A7FCD-6635-4070-A61D-0D0FAFD107AA}"/>
            </a:ext>
          </a:extLst>
        </xdr:cNvPr>
        <xdr:cNvSpPr txBox="1"/>
      </xdr:nvSpPr>
      <xdr:spPr>
        <a:xfrm>
          <a:off x="800100" y="495300"/>
          <a:ext cx="891540" cy="190500"/>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Calls</a:t>
          </a:r>
        </a:p>
      </xdr:txBody>
    </xdr:sp>
    <xdr:clientData/>
  </xdr:twoCellAnchor>
  <xdr:twoCellAnchor editAs="oneCell">
    <xdr:from>
      <xdr:col>2</xdr:col>
      <xdr:colOff>190500</xdr:colOff>
      <xdr:row>3</xdr:row>
      <xdr:rowOff>0</xdr:rowOff>
    </xdr:from>
    <xdr:to>
      <xdr:col>2</xdr:col>
      <xdr:colOff>463600</xdr:colOff>
      <xdr:row>4</xdr:row>
      <xdr:rowOff>53339</xdr:rowOff>
    </xdr:to>
    <xdr:pic>
      <xdr:nvPicPr>
        <xdr:cNvPr id="5" name="Graphic 4" descr="Receiver with solid fill">
          <a:extLst>
            <a:ext uri="{FF2B5EF4-FFF2-40B4-BE49-F238E27FC236}">
              <a16:creationId xmlns:a16="http://schemas.microsoft.com/office/drawing/2014/main" id="{0AB216CA-5BF0-4670-9C10-51A436535A8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285932">
          <a:off x="640080" y="525780"/>
          <a:ext cx="273100" cy="228600"/>
        </a:xfrm>
        <a:prstGeom prst="rect">
          <a:avLst/>
        </a:prstGeom>
      </xdr:spPr>
    </xdr:pic>
    <xdr:clientData/>
  </xdr:twoCellAnchor>
  <xdr:twoCellAnchor>
    <xdr:from>
      <xdr:col>2</xdr:col>
      <xdr:colOff>403860</xdr:colOff>
      <xdr:row>6</xdr:row>
      <xdr:rowOff>60960</xdr:rowOff>
    </xdr:from>
    <xdr:to>
      <xdr:col>3</xdr:col>
      <xdr:colOff>548640</xdr:colOff>
      <xdr:row>7</xdr:row>
      <xdr:rowOff>99060</xdr:rowOff>
    </xdr:to>
    <xdr:sp macro="" textlink="Pivots!A10">
      <xdr:nvSpPr>
        <xdr:cNvPr id="7" name="TextBox 6">
          <a:extLst>
            <a:ext uri="{FF2B5EF4-FFF2-40B4-BE49-F238E27FC236}">
              <a16:creationId xmlns:a16="http://schemas.microsoft.com/office/drawing/2014/main" id="{662AAF4B-5736-4802-B1A9-F3C243AA0A89}"/>
            </a:ext>
          </a:extLst>
        </xdr:cNvPr>
        <xdr:cNvSpPr txBox="1"/>
      </xdr:nvSpPr>
      <xdr:spPr>
        <a:xfrm>
          <a:off x="853440" y="1112520"/>
          <a:ext cx="815340" cy="21336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2B9132-1163-4E64-B446-7C5292E3B8A4}" type="TxLink">
            <a:rPr lang="en-US" sz="1200" b="1" i="0" u="none" strike="noStrike">
              <a:solidFill>
                <a:schemeClr val="bg1"/>
              </a:solidFill>
              <a:latin typeface="Aptos"/>
            </a:rPr>
            <a:pPr algn="ctr"/>
            <a:t>189</a:t>
          </a:fld>
          <a:endParaRPr lang="en-IN" sz="1200" b="1">
            <a:solidFill>
              <a:schemeClr val="bg1"/>
            </a:solidFill>
          </a:endParaRPr>
        </a:p>
      </xdr:txBody>
    </xdr:sp>
    <xdr:clientData/>
  </xdr:twoCellAnchor>
  <xdr:twoCellAnchor>
    <xdr:from>
      <xdr:col>2</xdr:col>
      <xdr:colOff>222250</xdr:colOff>
      <xdr:row>25</xdr:row>
      <xdr:rowOff>63500</xdr:rowOff>
    </xdr:from>
    <xdr:to>
      <xdr:col>4</xdr:col>
      <xdr:colOff>237490</xdr:colOff>
      <xdr:row>30</xdr:row>
      <xdr:rowOff>93980</xdr:rowOff>
    </xdr:to>
    <xdr:sp macro="" textlink="Pivots!D4">
      <xdr:nvSpPr>
        <xdr:cNvPr id="12" name="Rectangle 11">
          <a:extLst>
            <a:ext uri="{FF2B5EF4-FFF2-40B4-BE49-F238E27FC236}">
              <a16:creationId xmlns:a16="http://schemas.microsoft.com/office/drawing/2014/main" id="{95B16BA3-A26A-459B-9592-28BD5A510A8C}"/>
            </a:ext>
          </a:extLst>
        </xdr:cNvPr>
        <xdr:cNvSpPr/>
      </xdr:nvSpPr>
      <xdr:spPr>
        <a:xfrm>
          <a:off x="666750" y="4561417"/>
          <a:ext cx="1348740" cy="930063"/>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9044F6B7-919E-429B-95B8-F43AA0F5ED2D}" type="TxLink">
            <a:rPr lang="en-US" sz="2800" b="1" i="0" u="none" strike="noStrike">
              <a:solidFill>
                <a:schemeClr val="bg1"/>
              </a:solidFill>
              <a:latin typeface="Aptos"/>
            </a:rPr>
            <a:pPr algn="ctr"/>
            <a:t>3.9</a:t>
          </a:fld>
          <a:endParaRPr lang="en-US" sz="2800" b="1">
            <a:solidFill>
              <a:schemeClr val="bg1"/>
            </a:solidFill>
          </a:endParaRPr>
        </a:p>
      </xdr:txBody>
    </xdr:sp>
    <xdr:clientData/>
  </xdr:twoCellAnchor>
  <xdr:twoCellAnchor>
    <xdr:from>
      <xdr:col>2</xdr:col>
      <xdr:colOff>427990</xdr:colOff>
      <xdr:row>25</xdr:row>
      <xdr:rowOff>78740</xdr:rowOff>
    </xdr:from>
    <xdr:to>
      <xdr:col>3</xdr:col>
      <xdr:colOff>648970</xdr:colOff>
      <xdr:row>26</xdr:row>
      <xdr:rowOff>93981</xdr:rowOff>
    </xdr:to>
    <xdr:sp macro="" textlink="">
      <xdr:nvSpPr>
        <xdr:cNvPr id="13" name="TextBox 12">
          <a:extLst>
            <a:ext uri="{FF2B5EF4-FFF2-40B4-BE49-F238E27FC236}">
              <a16:creationId xmlns:a16="http://schemas.microsoft.com/office/drawing/2014/main" id="{8346B2BD-9A74-4918-9F74-977F406ECA55}"/>
            </a:ext>
          </a:extLst>
        </xdr:cNvPr>
        <xdr:cNvSpPr txBox="1"/>
      </xdr:nvSpPr>
      <xdr:spPr>
        <a:xfrm>
          <a:off x="872490" y="4576657"/>
          <a:ext cx="887730" cy="195157"/>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Avg.rating</a:t>
          </a:r>
        </a:p>
      </xdr:txBody>
    </xdr:sp>
    <xdr:clientData/>
  </xdr:twoCellAnchor>
  <xdr:twoCellAnchor editAs="oneCell">
    <xdr:from>
      <xdr:col>2</xdr:col>
      <xdr:colOff>243997</xdr:colOff>
      <xdr:row>25</xdr:row>
      <xdr:rowOff>121263</xdr:rowOff>
    </xdr:from>
    <xdr:to>
      <xdr:col>2</xdr:col>
      <xdr:colOff>522761</xdr:colOff>
      <xdr:row>27</xdr:row>
      <xdr:rowOff>40195</xdr:rowOff>
    </xdr:to>
    <xdr:pic>
      <xdr:nvPicPr>
        <xdr:cNvPr id="14" name="Graphic 13">
          <a:extLst>
            <a:ext uri="{FF2B5EF4-FFF2-40B4-BE49-F238E27FC236}">
              <a16:creationId xmlns:a16="http://schemas.microsoft.com/office/drawing/2014/main" id="{3AE2CBA6-59F0-4618-B64F-B915B9A3CBF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688497" y="4619180"/>
          <a:ext cx="278764" cy="278764"/>
        </a:xfrm>
        <a:prstGeom prst="rect">
          <a:avLst/>
        </a:prstGeom>
      </xdr:spPr>
    </xdr:pic>
    <xdr:clientData/>
  </xdr:twoCellAnchor>
  <xdr:twoCellAnchor>
    <xdr:from>
      <xdr:col>2</xdr:col>
      <xdr:colOff>481330</xdr:colOff>
      <xdr:row>28</xdr:row>
      <xdr:rowOff>170180</xdr:rowOff>
    </xdr:from>
    <xdr:to>
      <xdr:col>3</xdr:col>
      <xdr:colOff>626110</xdr:colOff>
      <xdr:row>30</xdr:row>
      <xdr:rowOff>28364</xdr:rowOff>
    </xdr:to>
    <xdr:sp macro="" textlink="Pivots!$D$10">
      <xdr:nvSpPr>
        <xdr:cNvPr id="15" name="TextBox 14">
          <a:extLst>
            <a:ext uri="{FF2B5EF4-FFF2-40B4-BE49-F238E27FC236}">
              <a16:creationId xmlns:a16="http://schemas.microsoft.com/office/drawing/2014/main" id="{6DB52A41-D4B5-4BF0-A758-DE7D8A234A96}"/>
            </a:ext>
          </a:extLst>
        </xdr:cNvPr>
        <xdr:cNvSpPr txBox="1"/>
      </xdr:nvSpPr>
      <xdr:spPr>
        <a:xfrm>
          <a:off x="925830" y="5207847"/>
          <a:ext cx="811530" cy="2180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7BFFAC-0396-4CFB-A75D-E865F8407CED}" type="TxLink">
            <a:rPr lang="en-US" sz="1200" b="1" i="0" u="none" strike="noStrike">
              <a:solidFill>
                <a:schemeClr val="bg1"/>
              </a:solidFill>
              <a:latin typeface="Aptos"/>
            </a:rPr>
            <a:pPr algn="ctr"/>
            <a:t>3.9</a:t>
          </a:fld>
          <a:endParaRPr lang="en-IN" sz="1200" b="1">
            <a:solidFill>
              <a:schemeClr val="bg1"/>
            </a:solidFill>
          </a:endParaRPr>
        </a:p>
      </xdr:txBody>
    </xdr:sp>
    <xdr:clientData/>
  </xdr:twoCellAnchor>
  <xdr:twoCellAnchor>
    <xdr:from>
      <xdr:col>2</xdr:col>
      <xdr:colOff>169333</xdr:colOff>
      <xdr:row>9</xdr:row>
      <xdr:rowOff>137583</xdr:rowOff>
    </xdr:from>
    <xdr:to>
      <xdr:col>4</xdr:col>
      <xdr:colOff>184573</xdr:colOff>
      <xdr:row>14</xdr:row>
      <xdr:rowOff>168064</xdr:rowOff>
    </xdr:to>
    <xdr:sp macro="" textlink="Pivots!B4">
      <xdr:nvSpPr>
        <xdr:cNvPr id="16" name="Rectangle 15">
          <a:extLst>
            <a:ext uri="{FF2B5EF4-FFF2-40B4-BE49-F238E27FC236}">
              <a16:creationId xmlns:a16="http://schemas.microsoft.com/office/drawing/2014/main" id="{1EEDF350-D719-4D87-BAD9-D2A62D8ED9F0}"/>
            </a:ext>
          </a:extLst>
        </xdr:cNvPr>
        <xdr:cNvSpPr/>
      </xdr:nvSpPr>
      <xdr:spPr>
        <a:xfrm>
          <a:off x="613833" y="1756833"/>
          <a:ext cx="1348740" cy="930064"/>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E434B664-4119-4038-8BDB-D928A2EAFC1F}" type="TxLink">
            <a:rPr lang="en-US" sz="2800" b="0" i="0" u="none" strike="noStrike">
              <a:solidFill>
                <a:schemeClr val="bg1"/>
              </a:solidFill>
              <a:latin typeface="Aptos"/>
            </a:rPr>
            <a:pPr algn="ctr"/>
            <a:t>$96,623</a:t>
          </a:fld>
          <a:endParaRPr lang="en-US" sz="2800" b="1">
            <a:solidFill>
              <a:schemeClr val="bg1"/>
            </a:solidFill>
          </a:endParaRPr>
        </a:p>
      </xdr:txBody>
    </xdr:sp>
    <xdr:clientData/>
  </xdr:twoCellAnchor>
  <xdr:twoCellAnchor>
    <xdr:from>
      <xdr:col>2</xdr:col>
      <xdr:colOff>375073</xdr:colOff>
      <xdr:row>9</xdr:row>
      <xdr:rowOff>152823</xdr:rowOff>
    </xdr:from>
    <xdr:to>
      <xdr:col>3</xdr:col>
      <xdr:colOff>596053</xdr:colOff>
      <xdr:row>10</xdr:row>
      <xdr:rowOff>168063</xdr:rowOff>
    </xdr:to>
    <xdr:sp macro="" textlink="">
      <xdr:nvSpPr>
        <xdr:cNvPr id="17" name="TextBox 16">
          <a:extLst>
            <a:ext uri="{FF2B5EF4-FFF2-40B4-BE49-F238E27FC236}">
              <a16:creationId xmlns:a16="http://schemas.microsoft.com/office/drawing/2014/main" id="{8CE41E3B-64FF-478A-9E10-BA4E603BA555}"/>
            </a:ext>
          </a:extLst>
        </xdr:cNvPr>
        <xdr:cNvSpPr txBox="1"/>
      </xdr:nvSpPr>
      <xdr:spPr>
        <a:xfrm>
          <a:off x="819573" y="1772073"/>
          <a:ext cx="887730" cy="195157"/>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Amount</a:t>
          </a:r>
        </a:p>
      </xdr:txBody>
    </xdr:sp>
    <xdr:clientData/>
  </xdr:twoCellAnchor>
  <xdr:twoCellAnchor editAs="oneCell">
    <xdr:from>
      <xdr:col>2</xdr:col>
      <xdr:colOff>234974</xdr:colOff>
      <xdr:row>10</xdr:row>
      <xdr:rowOff>3386</xdr:rowOff>
    </xdr:from>
    <xdr:to>
      <xdr:col>2</xdr:col>
      <xdr:colOff>468231</xdr:colOff>
      <xdr:row>11</xdr:row>
      <xdr:rowOff>56726</xdr:rowOff>
    </xdr:to>
    <xdr:pic>
      <xdr:nvPicPr>
        <xdr:cNvPr id="18" name="Graphic 17">
          <a:extLst>
            <a:ext uri="{FF2B5EF4-FFF2-40B4-BE49-F238E27FC236}">
              <a16:creationId xmlns:a16="http://schemas.microsoft.com/office/drawing/2014/main" id="{E32DD1EF-4B11-4832-9622-03C9A53C355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679474" y="1802553"/>
          <a:ext cx="233257" cy="233257"/>
        </a:xfrm>
        <a:prstGeom prst="rect">
          <a:avLst/>
        </a:prstGeom>
      </xdr:spPr>
    </xdr:pic>
    <xdr:clientData/>
  </xdr:twoCellAnchor>
  <xdr:twoCellAnchor>
    <xdr:from>
      <xdr:col>2</xdr:col>
      <xdr:colOff>428413</xdr:colOff>
      <xdr:row>13</xdr:row>
      <xdr:rowOff>64346</xdr:rowOff>
    </xdr:from>
    <xdr:to>
      <xdr:col>3</xdr:col>
      <xdr:colOff>573193</xdr:colOff>
      <xdr:row>14</xdr:row>
      <xdr:rowOff>102447</xdr:rowOff>
    </xdr:to>
    <xdr:sp macro="" textlink="Pivots!B10">
      <xdr:nvSpPr>
        <xdr:cNvPr id="19" name="TextBox 18">
          <a:extLst>
            <a:ext uri="{FF2B5EF4-FFF2-40B4-BE49-F238E27FC236}">
              <a16:creationId xmlns:a16="http://schemas.microsoft.com/office/drawing/2014/main" id="{7170F876-D209-4258-91A5-D4229B0EAECE}"/>
            </a:ext>
          </a:extLst>
        </xdr:cNvPr>
        <xdr:cNvSpPr txBox="1"/>
      </xdr:nvSpPr>
      <xdr:spPr>
        <a:xfrm>
          <a:off x="872913" y="2403263"/>
          <a:ext cx="811530" cy="2180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E67C39-ADCA-46B3-B48F-2E3A16CF1DF2}" type="TxLink">
            <a:rPr lang="en-US" sz="1200" b="1" i="0" u="none" strike="noStrike">
              <a:solidFill>
                <a:schemeClr val="bg1"/>
              </a:solidFill>
              <a:latin typeface="Aptos"/>
            </a:rPr>
            <a:pPr algn="ctr"/>
            <a:t>$18,415</a:t>
          </a:fld>
          <a:endParaRPr lang="en-IN" sz="1200" b="1">
            <a:solidFill>
              <a:schemeClr val="bg1"/>
            </a:solidFill>
          </a:endParaRPr>
        </a:p>
      </xdr:txBody>
    </xdr:sp>
    <xdr:clientData/>
  </xdr:twoCellAnchor>
  <xdr:twoCellAnchor>
    <xdr:from>
      <xdr:col>2</xdr:col>
      <xdr:colOff>190500</xdr:colOff>
      <xdr:row>17</xdr:row>
      <xdr:rowOff>105834</xdr:rowOff>
    </xdr:from>
    <xdr:to>
      <xdr:col>4</xdr:col>
      <xdr:colOff>205740</xdr:colOff>
      <xdr:row>22</xdr:row>
      <xdr:rowOff>136313</xdr:rowOff>
    </xdr:to>
    <xdr:sp macro="" textlink="Pivots!C4">
      <xdr:nvSpPr>
        <xdr:cNvPr id="20" name="Rectangle 19">
          <a:extLst>
            <a:ext uri="{FF2B5EF4-FFF2-40B4-BE49-F238E27FC236}">
              <a16:creationId xmlns:a16="http://schemas.microsoft.com/office/drawing/2014/main" id="{2B964B92-00D6-4814-A77E-67E6BAA41AA0}"/>
            </a:ext>
          </a:extLst>
        </xdr:cNvPr>
        <xdr:cNvSpPr/>
      </xdr:nvSpPr>
      <xdr:spPr>
        <a:xfrm>
          <a:off x="635000" y="3164417"/>
          <a:ext cx="1348740" cy="930063"/>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F1EEA0BF-709C-4E57-B691-3A317427E8C5}" type="TxLink">
            <a:rPr lang="en-US" sz="2800" b="1" i="0" u="none" strike="noStrike">
              <a:solidFill>
                <a:schemeClr val="bg1"/>
              </a:solidFill>
              <a:latin typeface="Aptos"/>
            </a:rPr>
            <a:pPr algn="ctr"/>
            <a:t>89850</a:t>
          </a:fld>
          <a:endParaRPr lang="en-US" sz="2800" b="1">
            <a:solidFill>
              <a:schemeClr val="bg1"/>
            </a:solidFill>
          </a:endParaRPr>
        </a:p>
      </xdr:txBody>
    </xdr:sp>
    <xdr:clientData/>
  </xdr:twoCellAnchor>
  <xdr:twoCellAnchor>
    <xdr:from>
      <xdr:col>2</xdr:col>
      <xdr:colOff>396240</xdr:colOff>
      <xdr:row>17</xdr:row>
      <xdr:rowOff>121074</xdr:rowOff>
    </xdr:from>
    <xdr:to>
      <xdr:col>3</xdr:col>
      <xdr:colOff>617220</xdr:colOff>
      <xdr:row>18</xdr:row>
      <xdr:rowOff>136313</xdr:rowOff>
    </xdr:to>
    <xdr:sp macro="" textlink="">
      <xdr:nvSpPr>
        <xdr:cNvPr id="21" name="TextBox 20">
          <a:extLst>
            <a:ext uri="{FF2B5EF4-FFF2-40B4-BE49-F238E27FC236}">
              <a16:creationId xmlns:a16="http://schemas.microsoft.com/office/drawing/2014/main" id="{3B0DCE9D-A06C-495D-8810-08A9AB952CB1}"/>
            </a:ext>
          </a:extLst>
        </xdr:cNvPr>
        <xdr:cNvSpPr txBox="1"/>
      </xdr:nvSpPr>
      <xdr:spPr>
        <a:xfrm>
          <a:off x="840740" y="3179657"/>
          <a:ext cx="887730" cy="195156"/>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Durations</a:t>
          </a:r>
        </a:p>
      </xdr:txBody>
    </xdr:sp>
    <xdr:clientData/>
  </xdr:twoCellAnchor>
  <xdr:twoCellAnchor editAs="oneCell">
    <xdr:from>
      <xdr:col>2</xdr:col>
      <xdr:colOff>256142</xdr:colOff>
      <xdr:row>17</xdr:row>
      <xdr:rowOff>162137</xdr:rowOff>
    </xdr:from>
    <xdr:to>
      <xdr:col>2</xdr:col>
      <xdr:colOff>489398</xdr:colOff>
      <xdr:row>19</xdr:row>
      <xdr:rowOff>35558</xdr:rowOff>
    </xdr:to>
    <xdr:pic>
      <xdr:nvPicPr>
        <xdr:cNvPr id="22" name="Graphic 21">
          <a:extLst>
            <a:ext uri="{FF2B5EF4-FFF2-40B4-BE49-F238E27FC236}">
              <a16:creationId xmlns:a16="http://schemas.microsoft.com/office/drawing/2014/main" id="{51B62E87-CFC9-4DF4-A3D0-4F41993BCC3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700642" y="3220720"/>
          <a:ext cx="233256" cy="233256"/>
        </a:xfrm>
        <a:prstGeom prst="rect">
          <a:avLst/>
        </a:prstGeom>
      </xdr:spPr>
    </xdr:pic>
    <xdr:clientData/>
  </xdr:twoCellAnchor>
  <xdr:twoCellAnchor>
    <xdr:from>
      <xdr:col>2</xdr:col>
      <xdr:colOff>449580</xdr:colOff>
      <xdr:row>21</xdr:row>
      <xdr:rowOff>32597</xdr:rowOff>
    </xdr:from>
    <xdr:to>
      <xdr:col>3</xdr:col>
      <xdr:colOff>594360</xdr:colOff>
      <xdr:row>22</xdr:row>
      <xdr:rowOff>70696</xdr:rowOff>
    </xdr:to>
    <xdr:sp macro="" textlink="Pivots!C10">
      <xdr:nvSpPr>
        <xdr:cNvPr id="23" name="TextBox 22">
          <a:extLst>
            <a:ext uri="{FF2B5EF4-FFF2-40B4-BE49-F238E27FC236}">
              <a16:creationId xmlns:a16="http://schemas.microsoft.com/office/drawing/2014/main" id="{48988D2A-5915-40AA-91E7-24DA7BCD6C02}"/>
            </a:ext>
          </a:extLst>
        </xdr:cNvPr>
        <xdr:cNvSpPr txBox="1"/>
      </xdr:nvSpPr>
      <xdr:spPr>
        <a:xfrm>
          <a:off x="894080" y="3810847"/>
          <a:ext cx="811530" cy="21801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7EC518-DA4F-40C1-8867-3C7B8109C23B}" type="TxLink">
            <a:rPr lang="en-US" sz="1200" b="1" i="0" u="none" strike="noStrike">
              <a:solidFill>
                <a:schemeClr val="bg1"/>
              </a:solidFill>
              <a:latin typeface="Aptos"/>
            </a:rPr>
            <a:pPr algn="ctr"/>
            <a:t>16834</a:t>
          </a:fld>
          <a:endParaRPr lang="en-IN" sz="1200" b="1">
            <a:solidFill>
              <a:schemeClr val="bg1"/>
            </a:solidFill>
          </a:endParaRPr>
        </a:p>
      </xdr:txBody>
    </xdr:sp>
    <xdr:clientData/>
  </xdr:twoCellAnchor>
  <xdr:twoCellAnchor>
    <xdr:from>
      <xdr:col>2</xdr:col>
      <xdr:colOff>211667</xdr:colOff>
      <xdr:row>33</xdr:row>
      <xdr:rowOff>1</xdr:rowOff>
    </xdr:from>
    <xdr:to>
      <xdr:col>4</xdr:col>
      <xdr:colOff>226907</xdr:colOff>
      <xdr:row>38</xdr:row>
      <xdr:rowOff>30481</xdr:rowOff>
    </xdr:to>
    <xdr:sp macro="" textlink="Pivots!E4">
      <xdr:nvSpPr>
        <xdr:cNvPr id="24" name="Rectangle 23">
          <a:extLst>
            <a:ext uri="{FF2B5EF4-FFF2-40B4-BE49-F238E27FC236}">
              <a16:creationId xmlns:a16="http://schemas.microsoft.com/office/drawing/2014/main" id="{93605D8C-E4B4-43B5-A09E-26256E918EE1}"/>
            </a:ext>
          </a:extLst>
        </xdr:cNvPr>
        <xdr:cNvSpPr/>
      </xdr:nvSpPr>
      <xdr:spPr>
        <a:xfrm>
          <a:off x="656167" y="5937251"/>
          <a:ext cx="1348740" cy="930063"/>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D7F590FD-162F-4F25-86E0-157699919FE7}" type="TxLink">
            <a:rPr lang="en-US" sz="2800" b="1" i="0" u="none" strike="noStrike">
              <a:solidFill>
                <a:schemeClr val="bg1"/>
              </a:solidFill>
              <a:latin typeface="Aptos"/>
            </a:rPr>
            <a:pPr algn="ctr"/>
            <a:t>307</a:t>
          </a:fld>
          <a:endParaRPr lang="en-US" sz="2800" b="1">
            <a:solidFill>
              <a:schemeClr val="bg1"/>
            </a:solidFill>
          </a:endParaRPr>
        </a:p>
      </xdr:txBody>
    </xdr:sp>
    <xdr:clientData/>
  </xdr:twoCellAnchor>
  <xdr:twoCellAnchor>
    <xdr:from>
      <xdr:col>2</xdr:col>
      <xdr:colOff>459740</xdr:colOff>
      <xdr:row>33</xdr:row>
      <xdr:rowOff>36407</xdr:rowOff>
    </xdr:from>
    <xdr:to>
      <xdr:col>4</xdr:col>
      <xdr:colOff>158750</xdr:colOff>
      <xdr:row>34</xdr:row>
      <xdr:rowOff>137583</xdr:rowOff>
    </xdr:to>
    <xdr:sp macro="" textlink="">
      <xdr:nvSpPr>
        <xdr:cNvPr id="25" name="TextBox 24">
          <a:extLst>
            <a:ext uri="{FF2B5EF4-FFF2-40B4-BE49-F238E27FC236}">
              <a16:creationId xmlns:a16="http://schemas.microsoft.com/office/drawing/2014/main" id="{8EC2D2AF-FC22-4E16-A3D1-4C2085924518}"/>
            </a:ext>
          </a:extLst>
        </xdr:cNvPr>
        <xdr:cNvSpPr txBox="1"/>
      </xdr:nvSpPr>
      <xdr:spPr>
        <a:xfrm>
          <a:off x="904240" y="5973657"/>
          <a:ext cx="1032510" cy="281093"/>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Happy</a:t>
          </a:r>
          <a:r>
            <a:rPr lang="en-IN" sz="1100" b="1" baseline="0">
              <a:solidFill>
                <a:schemeClr val="bg1">
                  <a:lumMod val="95000"/>
                </a:schemeClr>
              </a:solidFill>
            </a:rPr>
            <a:t> callers</a:t>
          </a:r>
          <a:endParaRPr lang="en-IN" sz="1100" b="1">
            <a:solidFill>
              <a:schemeClr val="bg1">
                <a:lumMod val="95000"/>
              </a:schemeClr>
            </a:solidFill>
          </a:endParaRPr>
        </a:p>
      </xdr:txBody>
    </xdr:sp>
    <xdr:clientData/>
  </xdr:twoCellAnchor>
  <xdr:twoCellAnchor editAs="oneCell">
    <xdr:from>
      <xdr:col>2</xdr:col>
      <xdr:colOff>309058</xdr:colOff>
      <xdr:row>33</xdr:row>
      <xdr:rowOff>88055</xdr:rowOff>
    </xdr:from>
    <xdr:to>
      <xdr:col>2</xdr:col>
      <xdr:colOff>542315</xdr:colOff>
      <xdr:row>34</xdr:row>
      <xdr:rowOff>141396</xdr:rowOff>
    </xdr:to>
    <xdr:pic>
      <xdr:nvPicPr>
        <xdr:cNvPr id="26" name="Graphic 25">
          <a:extLst>
            <a:ext uri="{FF2B5EF4-FFF2-40B4-BE49-F238E27FC236}">
              <a16:creationId xmlns:a16="http://schemas.microsoft.com/office/drawing/2014/main" id="{BC39A6F7-118B-4C73-B46F-1853908ADB8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rot="176069">
          <a:off x="753558" y="6025305"/>
          <a:ext cx="233257" cy="233257"/>
        </a:xfrm>
        <a:prstGeom prst="rect">
          <a:avLst/>
        </a:prstGeom>
      </xdr:spPr>
    </xdr:pic>
    <xdr:clientData/>
  </xdr:twoCellAnchor>
  <xdr:twoCellAnchor>
    <xdr:from>
      <xdr:col>2</xdr:col>
      <xdr:colOff>502497</xdr:colOff>
      <xdr:row>36</xdr:row>
      <xdr:rowOff>127847</xdr:rowOff>
    </xdr:from>
    <xdr:to>
      <xdr:col>3</xdr:col>
      <xdr:colOff>647277</xdr:colOff>
      <xdr:row>37</xdr:row>
      <xdr:rowOff>165947</xdr:rowOff>
    </xdr:to>
    <xdr:sp macro="" textlink="Pivots!E10">
      <xdr:nvSpPr>
        <xdr:cNvPr id="27" name="TextBox 26">
          <a:extLst>
            <a:ext uri="{FF2B5EF4-FFF2-40B4-BE49-F238E27FC236}">
              <a16:creationId xmlns:a16="http://schemas.microsoft.com/office/drawing/2014/main" id="{6B2C7D20-77B7-493C-97AC-31BCFA906048}"/>
            </a:ext>
          </a:extLst>
        </xdr:cNvPr>
        <xdr:cNvSpPr txBox="1"/>
      </xdr:nvSpPr>
      <xdr:spPr>
        <a:xfrm>
          <a:off x="946997" y="6604847"/>
          <a:ext cx="811530" cy="2180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429C54-7232-41BC-AEC2-CD1ABEF0D159}" type="TxLink">
            <a:rPr lang="en-US" sz="1200" b="1" i="0" u="none" strike="noStrike">
              <a:solidFill>
                <a:schemeClr val="bg1"/>
              </a:solidFill>
              <a:latin typeface="Aptos"/>
            </a:rPr>
            <a:pPr algn="ctr"/>
            <a:t>60</a:t>
          </a:fld>
          <a:endParaRPr lang="en-IN" sz="1200" b="1">
            <a:solidFill>
              <a:schemeClr val="bg1"/>
            </a:solidFill>
          </a:endParaRPr>
        </a:p>
      </xdr:txBody>
    </xdr:sp>
    <xdr:clientData/>
  </xdr:twoCellAnchor>
  <xdr:twoCellAnchor editAs="oneCell">
    <xdr:from>
      <xdr:col>12</xdr:col>
      <xdr:colOff>657678</xdr:colOff>
      <xdr:row>21</xdr:row>
      <xdr:rowOff>54431</xdr:rowOff>
    </xdr:from>
    <xdr:to>
      <xdr:col>15</xdr:col>
      <xdr:colOff>80191</xdr:colOff>
      <xdr:row>34</xdr:row>
      <xdr:rowOff>106137</xdr:rowOff>
    </xdr:to>
    <mc:AlternateContent xmlns:mc="http://schemas.openxmlformats.org/markup-compatibility/2006" xmlns:a14="http://schemas.microsoft.com/office/drawing/2010/main">
      <mc:Choice Requires="a14">
        <xdr:graphicFrame macro="">
          <xdr:nvGraphicFramePr>
            <xdr:cNvPr id="28" name="Representative 1">
              <a:extLst>
                <a:ext uri="{FF2B5EF4-FFF2-40B4-BE49-F238E27FC236}">
                  <a16:creationId xmlns:a16="http://schemas.microsoft.com/office/drawing/2014/main" id="{71987B57-7BE7-4C3A-BE00-76EB99FD7E7D}"/>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774214" y="4272645"/>
              <a:ext cx="2103120" cy="235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656167</xdr:colOff>
      <xdr:row>2</xdr:row>
      <xdr:rowOff>146050</xdr:rowOff>
    </xdr:from>
    <xdr:to>
      <xdr:col>12</xdr:col>
      <xdr:colOff>336127</xdr:colOff>
      <xdr:row>20</xdr:row>
      <xdr:rowOff>105833</xdr:rowOff>
    </xdr:to>
    <xdr:graphicFrame macro="">
      <xdr:nvGraphicFramePr>
        <xdr:cNvPr id="29" name="Chart 28">
          <a:extLst>
            <a:ext uri="{FF2B5EF4-FFF2-40B4-BE49-F238E27FC236}">
              <a16:creationId xmlns:a16="http://schemas.microsoft.com/office/drawing/2014/main" id="{E553D523-2018-46DD-8624-C4B034B8D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338667</xdr:colOff>
      <xdr:row>2</xdr:row>
      <xdr:rowOff>148166</xdr:rowOff>
    </xdr:from>
    <xdr:to>
      <xdr:col>18</xdr:col>
      <xdr:colOff>423334</xdr:colOff>
      <xdr:row>20</xdr:row>
      <xdr:rowOff>95249</xdr:rowOff>
    </xdr:to>
    <xdr:graphicFrame macro="">
      <xdr:nvGraphicFramePr>
        <xdr:cNvPr id="30" name="Chart 29">
          <a:extLst>
            <a:ext uri="{FF2B5EF4-FFF2-40B4-BE49-F238E27FC236}">
              <a16:creationId xmlns:a16="http://schemas.microsoft.com/office/drawing/2014/main" id="{8206012B-1780-47EE-A0C1-381C0A87C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xdr:colOff>
      <xdr:row>21</xdr:row>
      <xdr:rowOff>84666</xdr:rowOff>
    </xdr:from>
    <xdr:to>
      <xdr:col>12</xdr:col>
      <xdr:colOff>508001</xdr:colOff>
      <xdr:row>40</xdr:row>
      <xdr:rowOff>52916</xdr:rowOff>
    </xdr:to>
    <xdr:sp macro="" textlink="">
      <xdr:nvSpPr>
        <xdr:cNvPr id="8" name="Rectangle 7">
          <a:extLst>
            <a:ext uri="{FF2B5EF4-FFF2-40B4-BE49-F238E27FC236}">
              <a16:creationId xmlns:a16="http://schemas.microsoft.com/office/drawing/2014/main" id="{4EE255D8-9EBB-4624-A6A7-597ADAA43CE1}"/>
            </a:ext>
          </a:extLst>
        </xdr:cNvPr>
        <xdr:cNvSpPr/>
      </xdr:nvSpPr>
      <xdr:spPr>
        <a:xfrm>
          <a:off x="2444751" y="3862916"/>
          <a:ext cx="5175250" cy="3386667"/>
        </a:xfrm>
        <a:prstGeom prst="rect">
          <a:avLst/>
        </a:prstGeom>
        <a:solidFill>
          <a:schemeClr val="bg1"/>
        </a:solidFill>
        <a:ln>
          <a:extLst>
            <a:ext uri="{C807C97D-BFC1-408E-A445-0C87EB9F89A2}">
              <ask:lineSketchStyleProps xmlns:ask="http://schemas.microsoft.com/office/drawing/2018/sketchyshapes">
                <ask:type>
                  <ask:lineSketchNone/>
                </ask:type>
              </ask:lineSketchStyleProps>
            </a:ext>
          </a:extLs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664353</xdr:colOff>
      <xdr:row>21</xdr:row>
      <xdr:rowOff>74083</xdr:rowOff>
    </xdr:from>
    <xdr:to>
      <xdr:col>8</xdr:col>
      <xdr:colOff>613832</xdr:colOff>
      <xdr:row>40</xdr:row>
      <xdr:rowOff>66040</xdr:rowOff>
    </xdr:to>
    <xdr:graphicFrame macro="">
      <xdr:nvGraphicFramePr>
        <xdr:cNvPr id="31" name="Chart 30">
          <a:extLst>
            <a:ext uri="{FF2B5EF4-FFF2-40B4-BE49-F238E27FC236}">
              <a16:creationId xmlns:a16="http://schemas.microsoft.com/office/drawing/2014/main" id="{82319EA1-A589-4889-A236-2F6814856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52917</xdr:colOff>
      <xdr:row>21</xdr:row>
      <xdr:rowOff>74084</xdr:rowOff>
    </xdr:from>
    <xdr:to>
      <xdr:col>12</xdr:col>
      <xdr:colOff>349250</xdr:colOff>
      <xdr:row>40</xdr:row>
      <xdr:rowOff>63501</xdr:rowOff>
    </xdr:to>
    <xdr:graphicFrame macro="">
      <xdr:nvGraphicFramePr>
        <xdr:cNvPr id="32" name="Chart 31">
          <a:extLst>
            <a:ext uri="{FF2B5EF4-FFF2-40B4-BE49-F238E27FC236}">
              <a16:creationId xmlns:a16="http://schemas.microsoft.com/office/drawing/2014/main" id="{8B3A704D-5DA9-433D-8D71-6B2163351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529167</xdr:colOff>
      <xdr:row>3</xdr:row>
      <xdr:rowOff>0</xdr:rowOff>
    </xdr:from>
    <xdr:to>
      <xdr:col>23</xdr:col>
      <xdr:colOff>148167</xdr:colOff>
      <xdr:row>20</xdr:row>
      <xdr:rowOff>105834</xdr:rowOff>
    </xdr:to>
    <xdr:graphicFrame macro="">
      <xdr:nvGraphicFramePr>
        <xdr:cNvPr id="33" name="Chart 32">
          <a:extLst>
            <a:ext uri="{FF2B5EF4-FFF2-40B4-BE49-F238E27FC236}">
              <a16:creationId xmlns:a16="http://schemas.microsoft.com/office/drawing/2014/main" id="{C9EDE64F-21F7-4A0E-88FE-4E8398BF1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222251</xdr:colOff>
      <xdr:row>2</xdr:row>
      <xdr:rowOff>158749</xdr:rowOff>
    </xdr:from>
    <xdr:to>
      <xdr:col>27</xdr:col>
      <xdr:colOff>214102</xdr:colOff>
      <xdr:row>20</xdr:row>
      <xdr:rowOff>169755</xdr:rowOff>
    </xdr:to>
    <xdr:graphicFrame macro="">
      <xdr:nvGraphicFramePr>
        <xdr:cNvPr id="34" name="Chart 33">
          <a:extLst>
            <a:ext uri="{FF2B5EF4-FFF2-40B4-BE49-F238E27FC236}">
              <a16:creationId xmlns:a16="http://schemas.microsoft.com/office/drawing/2014/main" id="{3BFB8298-9A84-40B0-AB30-851B20BCF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25702</xdr:colOff>
      <xdr:row>24</xdr:row>
      <xdr:rowOff>122464</xdr:rowOff>
    </xdr:from>
    <xdr:to>
      <xdr:col>22</xdr:col>
      <xdr:colOff>325059</xdr:colOff>
      <xdr:row>46</xdr:row>
      <xdr:rowOff>72571</xdr:rowOff>
    </xdr:to>
    <xdr:sp macro="" textlink="">
      <xdr:nvSpPr>
        <xdr:cNvPr id="10" name="Rectangle 9">
          <a:extLst>
            <a:ext uri="{FF2B5EF4-FFF2-40B4-BE49-F238E27FC236}">
              <a16:creationId xmlns:a16="http://schemas.microsoft.com/office/drawing/2014/main" id="{0F2749DE-173B-45F4-A569-C4BE526008EC}"/>
            </a:ext>
          </a:extLst>
        </xdr:cNvPr>
        <xdr:cNvSpPr/>
      </xdr:nvSpPr>
      <xdr:spPr>
        <a:xfrm>
          <a:off x="9822845" y="4367893"/>
          <a:ext cx="5987143" cy="452210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476250</xdr:colOff>
      <xdr:row>21</xdr:row>
      <xdr:rowOff>95251</xdr:rowOff>
    </xdr:from>
    <xdr:to>
      <xdr:col>27</xdr:col>
      <xdr:colOff>40821</xdr:colOff>
      <xdr:row>44</xdr:row>
      <xdr:rowOff>46892</xdr:rowOff>
    </xdr:to>
    <xdr:graphicFrame macro="">
      <xdr:nvGraphicFramePr>
        <xdr:cNvPr id="35" name="Chart 34">
          <a:extLst>
            <a:ext uri="{FF2B5EF4-FFF2-40B4-BE49-F238E27FC236}">
              <a16:creationId xmlns:a16="http://schemas.microsoft.com/office/drawing/2014/main" id="{1B83B613-BD84-4C60-8377-F45A843BF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6</xdr:row>
      <xdr:rowOff>60960</xdr:rowOff>
    </xdr:from>
    <xdr:to>
      <xdr:col>9</xdr:col>
      <xdr:colOff>664325</xdr:colOff>
      <xdr:row>27</xdr:row>
      <xdr:rowOff>91440</xdr:rowOff>
    </xdr:to>
    <xdr:graphicFrame macro="">
      <xdr:nvGraphicFramePr>
        <xdr:cNvPr id="4" name="Chart 3">
          <a:extLst>
            <a:ext uri="{FF2B5EF4-FFF2-40B4-BE49-F238E27FC236}">
              <a16:creationId xmlns:a16="http://schemas.microsoft.com/office/drawing/2014/main" id="{5DC9E6FF-D006-4CFF-A165-FF3BFB99D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647700</xdr:colOff>
      <xdr:row>7</xdr:row>
      <xdr:rowOff>0</xdr:rowOff>
    </xdr:from>
    <xdr:to>
      <xdr:col>13</xdr:col>
      <xdr:colOff>661117</xdr:colOff>
      <xdr:row>12</xdr:row>
      <xdr:rowOff>46527</xdr:rowOff>
    </xdr:to>
    <xdr:sp macro="" textlink="Pivots!A4">
      <xdr:nvSpPr>
        <xdr:cNvPr id="5" name="Rectangle 4">
          <a:extLst>
            <a:ext uri="{FF2B5EF4-FFF2-40B4-BE49-F238E27FC236}">
              <a16:creationId xmlns:a16="http://schemas.microsoft.com/office/drawing/2014/main" id="{0A702B25-6837-41E9-AE01-C0F90ECA24BB}"/>
            </a:ext>
          </a:extLst>
        </xdr:cNvPr>
        <xdr:cNvSpPr/>
      </xdr:nvSpPr>
      <xdr:spPr>
        <a:xfrm>
          <a:off x="8023860" y="1226820"/>
          <a:ext cx="1354537" cy="922827"/>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DE8B6F18-EE5F-4F59-9AA4-EC4FF427F2F0}" type="TxLink">
            <a:rPr lang="en-US" sz="2800" b="1" i="0" u="none" strike="noStrike">
              <a:solidFill>
                <a:schemeClr val="bg1"/>
              </a:solidFill>
              <a:latin typeface="Aptos"/>
            </a:rPr>
            <a:pPr algn="ctr"/>
            <a:t>1,000</a:t>
          </a:fld>
          <a:endParaRPr lang="en-US" sz="2800" b="1">
            <a:solidFill>
              <a:schemeClr val="bg1"/>
            </a:solidFill>
          </a:endParaRPr>
        </a:p>
      </xdr:txBody>
    </xdr:sp>
    <xdr:clientData/>
  </xdr:twoCellAnchor>
  <xdr:twoCellAnchor>
    <xdr:from>
      <xdr:col>12</xdr:col>
      <xdr:colOff>182880</xdr:colOff>
      <xdr:row>7</xdr:row>
      <xdr:rowOff>15240</xdr:rowOff>
    </xdr:from>
    <xdr:to>
      <xdr:col>13</xdr:col>
      <xdr:colOff>401217</xdr:colOff>
      <xdr:row>8</xdr:row>
      <xdr:rowOff>33690</xdr:rowOff>
    </xdr:to>
    <xdr:sp macro="" textlink="">
      <xdr:nvSpPr>
        <xdr:cNvPr id="6" name="TextBox 5">
          <a:extLst>
            <a:ext uri="{FF2B5EF4-FFF2-40B4-BE49-F238E27FC236}">
              <a16:creationId xmlns:a16="http://schemas.microsoft.com/office/drawing/2014/main" id="{A597E5E9-556B-4E76-8F96-27ADE0DD3410}"/>
            </a:ext>
          </a:extLst>
        </xdr:cNvPr>
        <xdr:cNvSpPr txBox="1"/>
      </xdr:nvSpPr>
      <xdr:spPr>
        <a:xfrm>
          <a:off x="8229600" y="1242060"/>
          <a:ext cx="888897" cy="193710"/>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Calls</a:t>
          </a:r>
        </a:p>
      </xdr:txBody>
    </xdr:sp>
    <xdr:clientData/>
  </xdr:twoCellAnchor>
  <xdr:twoCellAnchor editAs="oneCell">
    <xdr:from>
      <xdr:col>12</xdr:col>
      <xdr:colOff>22860</xdr:colOff>
      <xdr:row>7</xdr:row>
      <xdr:rowOff>36460</xdr:rowOff>
    </xdr:from>
    <xdr:to>
      <xdr:col>12</xdr:col>
      <xdr:colOff>294229</xdr:colOff>
      <xdr:row>8</xdr:row>
      <xdr:rowOff>100821</xdr:rowOff>
    </xdr:to>
    <xdr:pic>
      <xdr:nvPicPr>
        <xdr:cNvPr id="7" name="Graphic 6" descr="Receiver with solid fill">
          <a:extLst>
            <a:ext uri="{FF2B5EF4-FFF2-40B4-BE49-F238E27FC236}">
              <a16:creationId xmlns:a16="http://schemas.microsoft.com/office/drawing/2014/main" id="{E946A781-32FB-4195-8535-209DA3AAA35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285932">
          <a:off x="8069580" y="1263280"/>
          <a:ext cx="271369" cy="2396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205740</xdr:colOff>
      <xdr:row>6</xdr:row>
      <xdr:rowOff>53340</xdr:rowOff>
    </xdr:from>
    <xdr:to>
      <xdr:col>11</xdr:col>
      <xdr:colOff>571500</xdr:colOff>
      <xdr:row>27</xdr:row>
      <xdr:rowOff>123883</xdr:rowOff>
    </xdr:to>
    <xdr:graphicFrame macro="">
      <xdr:nvGraphicFramePr>
        <xdr:cNvPr id="2" name="Chart 1">
          <a:extLst>
            <a:ext uri="{FF2B5EF4-FFF2-40B4-BE49-F238E27FC236}">
              <a16:creationId xmlns:a16="http://schemas.microsoft.com/office/drawing/2014/main" id="{E39410CA-B040-4CE4-B5F5-89CFAC583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312420</xdr:colOff>
      <xdr:row>6</xdr:row>
      <xdr:rowOff>38100</xdr:rowOff>
    </xdr:from>
    <xdr:to>
      <xdr:col>14</xdr:col>
      <xdr:colOff>325836</xdr:colOff>
      <xdr:row>11</xdr:row>
      <xdr:rowOff>84629</xdr:rowOff>
    </xdr:to>
    <xdr:sp macro="" textlink="Pivots!B4">
      <xdr:nvSpPr>
        <xdr:cNvPr id="3" name="Rectangle 2">
          <a:extLst>
            <a:ext uri="{FF2B5EF4-FFF2-40B4-BE49-F238E27FC236}">
              <a16:creationId xmlns:a16="http://schemas.microsoft.com/office/drawing/2014/main" id="{82FAAB42-0ED4-45C8-8AF2-4771353BD7B2}"/>
            </a:ext>
          </a:extLst>
        </xdr:cNvPr>
        <xdr:cNvSpPr/>
      </xdr:nvSpPr>
      <xdr:spPr>
        <a:xfrm>
          <a:off x="8359140" y="1089660"/>
          <a:ext cx="1354536" cy="922829"/>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E434B664-4119-4038-8BDB-D928A2EAFC1F}" type="TxLink">
            <a:rPr lang="en-US" sz="2800" b="0" i="0" u="none" strike="noStrike">
              <a:solidFill>
                <a:schemeClr val="bg1"/>
              </a:solidFill>
              <a:latin typeface="Aptos"/>
            </a:rPr>
            <a:pPr algn="ctr"/>
            <a:t>$96,623</a:t>
          </a:fld>
          <a:endParaRPr lang="en-US" sz="2800" b="1">
            <a:solidFill>
              <a:schemeClr val="bg1"/>
            </a:solidFill>
          </a:endParaRPr>
        </a:p>
      </xdr:txBody>
    </xdr:sp>
    <xdr:clientData/>
  </xdr:twoCellAnchor>
  <xdr:twoCellAnchor>
    <xdr:from>
      <xdr:col>12</xdr:col>
      <xdr:colOff>632847</xdr:colOff>
      <xdr:row>6</xdr:row>
      <xdr:rowOff>53340</xdr:rowOff>
    </xdr:from>
    <xdr:to>
      <xdr:col>14</xdr:col>
      <xdr:colOff>182355</xdr:colOff>
      <xdr:row>7</xdr:row>
      <xdr:rowOff>71791</xdr:rowOff>
    </xdr:to>
    <xdr:sp macro="" textlink="">
      <xdr:nvSpPr>
        <xdr:cNvPr id="4" name="TextBox 3">
          <a:extLst>
            <a:ext uri="{FF2B5EF4-FFF2-40B4-BE49-F238E27FC236}">
              <a16:creationId xmlns:a16="http://schemas.microsoft.com/office/drawing/2014/main" id="{7529C973-B989-4F47-87E8-913B8E852A29}"/>
            </a:ext>
          </a:extLst>
        </xdr:cNvPr>
        <xdr:cNvSpPr txBox="1"/>
      </xdr:nvSpPr>
      <xdr:spPr>
        <a:xfrm>
          <a:off x="8679567" y="1104900"/>
          <a:ext cx="890628" cy="193711"/>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Amount</a:t>
          </a:r>
        </a:p>
      </xdr:txBody>
    </xdr:sp>
    <xdr:clientData/>
  </xdr:twoCellAnchor>
  <xdr:twoCellAnchor editAs="oneCell">
    <xdr:from>
      <xdr:col>12</xdr:col>
      <xdr:colOff>490804</xdr:colOff>
      <xdr:row>6</xdr:row>
      <xdr:rowOff>77524</xdr:rowOff>
    </xdr:from>
    <xdr:to>
      <xdr:col>13</xdr:col>
      <xdr:colOff>55445</xdr:colOff>
      <xdr:row>7</xdr:row>
      <xdr:rowOff>143121</xdr:rowOff>
    </xdr:to>
    <xdr:pic>
      <xdr:nvPicPr>
        <xdr:cNvPr id="5" name="Graphic 4">
          <a:extLst>
            <a:ext uri="{FF2B5EF4-FFF2-40B4-BE49-F238E27FC236}">
              <a16:creationId xmlns:a16="http://schemas.microsoft.com/office/drawing/2014/main" id="{6AE6CBE8-BA99-4D14-9E28-1BA52472B2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8537524" y="1129084"/>
          <a:ext cx="235201" cy="240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7</xdr:row>
      <xdr:rowOff>0</xdr:rowOff>
    </xdr:from>
    <xdr:to>
      <xdr:col>8</xdr:col>
      <xdr:colOff>565957</xdr:colOff>
      <xdr:row>26</xdr:row>
      <xdr:rowOff>76581</xdr:rowOff>
    </xdr:to>
    <xdr:graphicFrame macro="">
      <xdr:nvGraphicFramePr>
        <xdr:cNvPr id="2" name="Chart 1">
          <a:extLst>
            <a:ext uri="{FF2B5EF4-FFF2-40B4-BE49-F238E27FC236}">
              <a16:creationId xmlns:a16="http://schemas.microsoft.com/office/drawing/2014/main" id="{CA253E01-FA06-4998-91BA-9F426E7F7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22860</xdr:colOff>
      <xdr:row>7</xdr:row>
      <xdr:rowOff>76200</xdr:rowOff>
    </xdr:from>
    <xdr:to>
      <xdr:col>12</xdr:col>
      <xdr:colOff>245263</xdr:colOff>
      <xdr:row>13</xdr:row>
      <xdr:rowOff>50951</xdr:rowOff>
    </xdr:to>
    <xdr:sp macro="" textlink="Pivots!C4">
      <xdr:nvSpPr>
        <xdr:cNvPr id="3" name="Rectangle 2">
          <a:extLst>
            <a:ext uri="{FF2B5EF4-FFF2-40B4-BE49-F238E27FC236}">
              <a16:creationId xmlns:a16="http://schemas.microsoft.com/office/drawing/2014/main" id="{C6EBA07A-2DDD-4F9B-9B34-2E4DFCAA82AB}"/>
            </a:ext>
          </a:extLst>
        </xdr:cNvPr>
        <xdr:cNvSpPr/>
      </xdr:nvSpPr>
      <xdr:spPr>
        <a:xfrm>
          <a:off x="6728460" y="1303020"/>
          <a:ext cx="1563523" cy="1026311"/>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F1EEA0BF-709C-4E57-B691-3A317427E8C5}" type="TxLink">
            <a:rPr lang="en-US" sz="2800" b="1" i="0" u="none" strike="noStrike">
              <a:solidFill>
                <a:schemeClr val="bg1"/>
              </a:solidFill>
              <a:latin typeface="Aptos"/>
            </a:rPr>
            <a:pPr algn="ctr"/>
            <a:t>89850</a:t>
          </a:fld>
          <a:endParaRPr lang="en-US" sz="2800" b="1">
            <a:solidFill>
              <a:schemeClr val="bg1"/>
            </a:solidFill>
          </a:endParaRPr>
        </a:p>
      </xdr:txBody>
    </xdr:sp>
    <xdr:clientData/>
  </xdr:twoCellAnchor>
  <xdr:twoCellAnchor>
    <xdr:from>
      <xdr:col>10</xdr:col>
      <xdr:colOff>296542</xdr:colOff>
      <xdr:row>7</xdr:row>
      <xdr:rowOff>140667</xdr:rowOff>
    </xdr:from>
    <xdr:to>
      <xdr:col>11</xdr:col>
      <xdr:colOff>650169</xdr:colOff>
      <xdr:row>9</xdr:row>
      <xdr:rowOff>3728</xdr:rowOff>
    </xdr:to>
    <xdr:sp macro="" textlink="">
      <xdr:nvSpPr>
        <xdr:cNvPr id="4" name="TextBox 3">
          <a:extLst>
            <a:ext uri="{FF2B5EF4-FFF2-40B4-BE49-F238E27FC236}">
              <a16:creationId xmlns:a16="http://schemas.microsoft.com/office/drawing/2014/main" id="{C8993FF9-AAE1-431A-803B-C62D113BF5B9}"/>
            </a:ext>
          </a:extLst>
        </xdr:cNvPr>
        <xdr:cNvSpPr txBox="1"/>
      </xdr:nvSpPr>
      <xdr:spPr>
        <a:xfrm>
          <a:off x="7002142" y="1367487"/>
          <a:ext cx="1024187" cy="213581"/>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Durations</a:t>
          </a:r>
        </a:p>
      </xdr:txBody>
    </xdr:sp>
    <xdr:clientData/>
  </xdr:twoCellAnchor>
  <xdr:twoCellAnchor editAs="oneCell">
    <xdr:from>
      <xdr:col>10</xdr:col>
      <xdr:colOff>255259</xdr:colOff>
      <xdr:row>7</xdr:row>
      <xdr:rowOff>154229</xdr:rowOff>
    </xdr:from>
    <xdr:to>
      <xdr:col>10</xdr:col>
      <xdr:colOff>526934</xdr:colOff>
      <xdr:row>9</xdr:row>
      <xdr:rowOff>70104</xdr:rowOff>
    </xdr:to>
    <xdr:pic>
      <xdr:nvPicPr>
        <xdr:cNvPr id="5" name="Graphic 4">
          <a:extLst>
            <a:ext uri="{FF2B5EF4-FFF2-40B4-BE49-F238E27FC236}">
              <a16:creationId xmlns:a16="http://schemas.microsoft.com/office/drawing/2014/main" id="{E34D150D-4D28-4D71-A185-AC5C00E4F0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6960859" y="1381049"/>
          <a:ext cx="271675" cy="2663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617220</xdr:colOff>
      <xdr:row>5</xdr:row>
      <xdr:rowOff>30480</xdr:rowOff>
    </xdr:from>
    <xdr:to>
      <xdr:col>9</xdr:col>
      <xdr:colOff>535017</xdr:colOff>
      <xdr:row>25</xdr:row>
      <xdr:rowOff>102062</xdr:rowOff>
    </xdr:to>
    <xdr:graphicFrame macro="">
      <xdr:nvGraphicFramePr>
        <xdr:cNvPr id="2" name="Chart 1">
          <a:extLst>
            <a:ext uri="{FF2B5EF4-FFF2-40B4-BE49-F238E27FC236}">
              <a16:creationId xmlns:a16="http://schemas.microsoft.com/office/drawing/2014/main" id="{6E4AABBB-8FC7-46E7-A869-B5468C574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7</xdr:row>
      <xdr:rowOff>0</xdr:rowOff>
    </xdr:from>
    <xdr:to>
      <xdr:col>13</xdr:col>
      <xdr:colOff>13415</xdr:colOff>
      <xdr:row>12</xdr:row>
      <xdr:rowOff>46527</xdr:rowOff>
    </xdr:to>
    <xdr:sp macro="" textlink="Pivots!D4">
      <xdr:nvSpPr>
        <xdr:cNvPr id="3" name="Rectangle 2">
          <a:extLst>
            <a:ext uri="{FF2B5EF4-FFF2-40B4-BE49-F238E27FC236}">
              <a16:creationId xmlns:a16="http://schemas.microsoft.com/office/drawing/2014/main" id="{A720FA19-57F6-44A8-ABAF-B3CD3C7543D8}"/>
            </a:ext>
          </a:extLst>
        </xdr:cNvPr>
        <xdr:cNvSpPr/>
      </xdr:nvSpPr>
      <xdr:spPr>
        <a:xfrm>
          <a:off x="7376160" y="1226820"/>
          <a:ext cx="1354535" cy="922827"/>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9044F6B7-919E-429B-95B8-F43AA0F5ED2D}" type="TxLink">
            <a:rPr lang="en-US" sz="2800" b="1" i="0" u="none" strike="noStrike">
              <a:solidFill>
                <a:schemeClr val="bg1"/>
              </a:solidFill>
              <a:latin typeface="Aptos"/>
            </a:rPr>
            <a:pPr algn="ctr"/>
            <a:t>3.9</a:t>
          </a:fld>
          <a:endParaRPr lang="en-US" sz="2800" b="1">
            <a:solidFill>
              <a:schemeClr val="bg1"/>
            </a:solidFill>
          </a:endParaRPr>
        </a:p>
      </xdr:txBody>
    </xdr:sp>
    <xdr:clientData/>
  </xdr:twoCellAnchor>
  <xdr:twoCellAnchor>
    <xdr:from>
      <xdr:col>11</xdr:col>
      <xdr:colOff>259080</xdr:colOff>
      <xdr:row>7</xdr:row>
      <xdr:rowOff>30480</xdr:rowOff>
    </xdr:from>
    <xdr:to>
      <xdr:col>12</xdr:col>
      <xdr:colOff>475117</xdr:colOff>
      <xdr:row>8</xdr:row>
      <xdr:rowOff>41309</xdr:rowOff>
    </xdr:to>
    <xdr:sp macro="" textlink="">
      <xdr:nvSpPr>
        <xdr:cNvPr id="4" name="TextBox 3">
          <a:extLst>
            <a:ext uri="{FF2B5EF4-FFF2-40B4-BE49-F238E27FC236}">
              <a16:creationId xmlns:a16="http://schemas.microsoft.com/office/drawing/2014/main" id="{B9BEDB56-6553-4347-BF38-0C12A1D44D08}"/>
            </a:ext>
          </a:extLst>
        </xdr:cNvPr>
        <xdr:cNvSpPr txBox="1"/>
      </xdr:nvSpPr>
      <xdr:spPr>
        <a:xfrm>
          <a:off x="7635240" y="1257300"/>
          <a:ext cx="886597" cy="186089"/>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Avg.rating</a:t>
          </a:r>
        </a:p>
      </xdr:txBody>
    </xdr:sp>
    <xdr:clientData/>
  </xdr:twoCellAnchor>
  <xdr:twoCellAnchor editAs="oneCell">
    <xdr:from>
      <xdr:col>11</xdr:col>
      <xdr:colOff>75087</xdr:colOff>
      <xdr:row>7</xdr:row>
      <xdr:rowOff>62419</xdr:rowOff>
    </xdr:from>
    <xdr:to>
      <xdr:col>11</xdr:col>
      <xdr:colOff>353630</xdr:colOff>
      <xdr:row>8</xdr:row>
      <xdr:rowOff>173614</xdr:rowOff>
    </xdr:to>
    <xdr:pic>
      <xdr:nvPicPr>
        <xdr:cNvPr id="5" name="Graphic 4">
          <a:extLst>
            <a:ext uri="{FF2B5EF4-FFF2-40B4-BE49-F238E27FC236}">
              <a16:creationId xmlns:a16="http://schemas.microsoft.com/office/drawing/2014/main" id="{EBA8C57A-D11B-4200-9B47-CF3C0F6709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7451247" y="1289239"/>
          <a:ext cx="278543" cy="2864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541020</xdr:colOff>
      <xdr:row>5</xdr:row>
      <xdr:rowOff>76200</xdr:rowOff>
    </xdr:from>
    <xdr:to>
      <xdr:col>10</xdr:col>
      <xdr:colOff>121920</xdr:colOff>
      <xdr:row>30</xdr:row>
      <xdr:rowOff>38100</xdr:rowOff>
    </xdr:to>
    <xdr:graphicFrame macro="">
      <xdr:nvGraphicFramePr>
        <xdr:cNvPr id="2" name="Chart 1">
          <a:extLst>
            <a:ext uri="{FF2B5EF4-FFF2-40B4-BE49-F238E27FC236}">
              <a16:creationId xmlns:a16="http://schemas.microsoft.com/office/drawing/2014/main" id="{76865235-B106-4CCC-BDD0-8B1394E0C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632460</xdr:colOff>
      <xdr:row>5</xdr:row>
      <xdr:rowOff>152400</xdr:rowOff>
    </xdr:from>
    <xdr:to>
      <xdr:col>12</xdr:col>
      <xdr:colOff>645875</xdr:colOff>
      <xdr:row>11</xdr:row>
      <xdr:rowOff>34443</xdr:rowOff>
    </xdr:to>
    <xdr:sp macro="" textlink="Pivots!E4">
      <xdr:nvSpPr>
        <xdr:cNvPr id="3" name="Rectangle 2">
          <a:extLst>
            <a:ext uri="{FF2B5EF4-FFF2-40B4-BE49-F238E27FC236}">
              <a16:creationId xmlns:a16="http://schemas.microsoft.com/office/drawing/2014/main" id="{E92F0038-2A07-4A63-B8A0-F1600F8B2B8E}"/>
            </a:ext>
          </a:extLst>
        </xdr:cNvPr>
        <xdr:cNvSpPr/>
      </xdr:nvSpPr>
      <xdr:spPr>
        <a:xfrm>
          <a:off x="7338060" y="1028700"/>
          <a:ext cx="1354535" cy="933603"/>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D7F590FD-162F-4F25-86E0-157699919FE7}" type="TxLink">
            <a:rPr lang="en-US" sz="2800" b="1" i="0" u="none" strike="noStrike">
              <a:solidFill>
                <a:schemeClr val="bg1"/>
              </a:solidFill>
              <a:latin typeface="Aptos"/>
            </a:rPr>
            <a:pPr algn="ctr"/>
            <a:t>307</a:t>
          </a:fld>
          <a:endParaRPr lang="en-US" sz="2800" b="1">
            <a:solidFill>
              <a:schemeClr val="bg1"/>
            </a:solidFill>
          </a:endParaRPr>
        </a:p>
      </xdr:txBody>
    </xdr:sp>
    <xdr:clientData/>
  </xdr:twoCellAnchor>
  <xdr:twoCellAnchor>
    <xdr:from>
      <xdr:col>11</xdr:col>
      <xdr:colOff>225175</xdr:colOff>
      <xdr:row>6</xdr:row>
      <xdr:rowOff>36598</xdr:rowOff>
    </xdr:from>
    <xdr:to>
      <xdr:col>12</xdr:col>
      <xdr:colOff>605235</xdr:colOff>
      <xdr:row>7</xdr:row>
      <xdr:rowOff>145642</xdr:rowOff>
    </xdr:to>
    <xdr:sp macro="" textlink="">
      <xdr:nvSpPr>
        <xdr:cNvPr id="4" name="TextBox 3">
          <a:extLst>
            <a:ext uri="{FF2B5EF4-FFF2-40B4-BE49-F238E27FC236}">
              <a16:creationId xmlns:a16="http://schemas.microsoft.com/office/drawing/2014/main" id="{487D655D-325A-4D96-B016-02A2FB59BE69}"/>
            </a:ext>
          </a:extLst>
        </xdr:cNvPr>
        <xdr:cNvSpPr txBox="1"/>
      </xdr:nvSpPr>
      <xdr:spPr>
        <a:xfrm>
          <a:off x="7601335" y="1088158"/>
          <a:ext cx="1050620" cy="284304"/>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Happy</a:t>
          </a:r>
          <a:r>
            <a:rPr lang="en-IN" sz="1100" b="1" baseline="0">
              <a:solidFill>
                <a:schemeClr val="bg1">
                  <a:lumMod val="95000"/>
                </a:schemeClr>
              </a:solidFill>
            </a:rPr>
            <a:t> callers</a:t>
          </a:r>
          <a:endParaRPr lang="en-IN" sz="1100" b="1">
            <a:solidFill>
              <a:schemeClr val="bg1">
                <a:lumMod val="95000"/>
              </a:schemeClr>
            </a:solidFill>
          </a:endParaRPr>
        </a:p>
      </xdr:txBody>
    </xdr:sp>
    <xdr:clientData/>
  </xdr:twoCellAnchor>
  <xdr:twoCellAnchor editAs="oneCell">
    <xdr:from>
      <xdr:col>11</xdr:col>
      <xdr:colOff>86808</xdr:colOff>
      <xdr:row>6</xdr:row>
      <xdr:rowOff>80626</xdr:rowOff>
    </xdr:from>
    <xdr:to>
      <xdr:col>11</xdr:col>
      <xdr:colOff>300130</xdr:colOff>
      <xdr:row>7</xdr:row>
      <xdr:rowOff>149455</xdr:rowOff>
    </xdr:to>
    <xdr:pic>
      <xdr:nvPicPr>
        <xdr:cNvPr id="5" name="Graphic 4">
          <a:extLst>
            <a:ext uri="{FF2B5EF4-FFF2-40B4-BE49-F238E27FC236}">
              <a16:creationId xmlns:a16="http://schemas.microsoft.com/office/drawing/2014/main" id="{905842BD-A788-4E65-BE57-43811FD0E8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rot="176069">
          <a:off x="7462968" y="1132186"/>
          <a:ext cx="213322" cy="24408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275617</xdr:colOff>
      <xdr:row>3</xdr:row>
      <xdr:rowOff>145915</xdr:rowOff>
    </xdr:from>
    <xdr:to>
      <xdr:col>11</xdr:col>
      <xdr:colOff>202659</xdr:colOff>
      <xdr:row>30</xdr:row>
      <xdr:rowOff>81064</xdr:rowOff>
    </xdr:to>
    <xdr:graphicFrame macro="">
      <xdr:nvGraphicFramePr>
        <xdr:cNvPr id="2" name="Chart 1">
          <a:extLst>
            <a:ext uri="{FF2B5EF4-FFF2-40B4-BE49-F238E27FC236}">
              <a16:creationId xmlns:a16="http://schemas.microsoft.com/office/drawing/2014/main" id="{FE48EEB4-354C-4B1B-AC74-2180261A1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579120</xdr:colOff>
      <xdr:row>4</xdr:row>
      <xdr:rowOff>91440</xdr:rowOff>
    </xdr:from>
    <xdr:to>
      <xdr:col>13</xdr:col>
      <xdr:colOff>1027462</xdr:colOff>
      <xdr:row>18</xdr:row>
      <xdr:rowOff>91440</xdr:rowOff>
    </xdr:to>
    <mc:AlternateContent xmlns:mc="http://schemas.openxmlformats.org/markup-compatibility/2006" xmlns:a14="http://schemas.microsoft.com/office/drawing/2010/main">
      <mc:Choice Requires="a14">
        <xdr:graphicFrame macro="">
          <xdr:nvGraphicFramePr>
            <xdr:cNvPr id="4" name="Representative 3">
              <a:extLst>
                <a:ext uri="{FF2B5EF4-FFF2-40B4-BE49-F238E27FC236}">
                  <a16:creationId xmlns:a16="http://schemas.microsoft.com/office/drawing/2014/main" id="{D470052C-CDA4-4A80-8560-B86C28E6C328}"/>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7980248" y="804802"/>
              <a:ext cx="2118257" cy="2496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213360</xdr:colOff>
      <xdr:row>3</xdr:row>
      <xdr:rowOff>83820</xdr:rowOff>
    </xdr:from>
    <xdr:to>
      <xdr:col>9</xdr:col>
      <xdr:colOff>388620</xdr:colOff>
      <xdr:row>27</xdr:row>
      <xdr:rowOff>129540</xdr:rowOff>
    </xdr:to>
    <xdr:graphicFrame macro="">
      <xdr:nvGraphicFramePr>
        <xdr:cNvPr id="2" name="Chart 1">
          <a:extLst>
            <a:ext uri="{FF2B5EF4-FFF2-40B4-BE49-F238E27FC236}">
              <a16:creationId xmlns:a16="http://schemas.microsoft.com/office/drawing/2014/main" id="{EFCDFE70-A2AD-44DB-BD71-973C4D52D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5</xdr:row>
      <xdr:rowOff>0</xdr:rowOff>
    </xdr:from>
    <xdr:to>
      <xdr:col>14</xdr:col>
      <xdr:colOff>109062</xdr:colOff>
      <xdr:row>18</xdr:row>
      <xdr:rowOff>46834</xdr:rowOff>
    </xdr:to>
    <mc:AlternateContent xmlns:mc="http://schemas.openxmlformats.org/markup-compatibility/2006" xmlns:a14="http://schemas.microsoft.com/office/drawing/2010/main">
      <mc:Choice Requires="a14">
        <xdr:graphicFrame macro="">
          <xdr:nvGraphicFramePr>
            <xdr:cNvPr id="3" name="Representative 2">
              <a:extLst>
                <a:ext uri="{FF2B5EF4-FFF2-40B4-BE49-F238E27FC236}">
                  <a16:creationId xmlns:a16="http://schemas.microsoft.com/office/drawing/2014/main" id="{C3CE559F-87CB-4F8E-B852-510D97E2295D}"/>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7376160" y="876300"/>
              <a:ext cx="2120742" cy="2325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198120</xdr:colOff>
      <xdr:row>4</xdr:row>
      <xdr:rowOff>60960</xdr:rowOff>
    </xdr:from>
    <xdr:to>
      <xdr:col>12</xdr:col>
      <xdr:colOff>22860</xdr:colOff>
      <xdr:row>28</xdr:row>
      <xdr:rowOff>91440</xdr:rowOff>
    </xdr:to>
    <xdr:graphicFrame macro="">
      <xdr:nvGraphicFramePr>
        <xdr:cNvPr id="2" name="Chart 1">
          <a:extLst>
            <a:ext uri="{FF2B5EF4-FFF2-40B4-BE49-F238E27FC236}">
              <a16:creationId xmlns:a16="http://schemas.microsoft.com/office/drawing/2014/main" id="{C897A46C-5373-49EE-B862-92F0D3495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xdr:row>
      <xdr:rowOff>7620</xdr:rowOff>
    </xdr:from>
    <xdr:to>
      <xdr:col>16</xdr:col>
      <xdr:colOff>13417</xdr:colOff>
      <xdr:row>11</xdr:row>
      <xdr:rowOff>54147</xdr:rowOff>
    </xdr:to>
    <xdr:sp macro="" textlink="Pivots!A4">
      <xdr:nvSpPr>
        <xdr:cNvPr id="3" name="Rectangle 2">
          <a:extLst>
            <a:ext uri="{FF2B5EF4-FFF2-40B4-BE49-F238E27FC236}">
              <a16:creationId xmlns:a16="http://schemas.microsoft.com/office/drawing/2014/main" id="{9B6B7468-C6B0-429F-9148-C79D4DB042CF}"/>
            </a:ext>
          </a:extLst>
        </xdr:cNvPr>
        <xdr:cNvSpPr/>
      </xdr:nvSpPr>
      <xdr:spPr>
        <a:xfrm>
          <a:off x="9387840" y="1059180"/>
          <a:ext cx="1354537" cy="922827"/>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DE8B6F18-EE5F-4F59-9AA4-EC4FF427F2F0}" type="TxLink">
            <a:rPr lang="en-US" sz="2800" b="1" i="0" u="none" strike="noStrike">
              <a:solidFill>
                <a:schemeClr val="bg1"/>
              </a:solidFill>
              <a:latin typeface="Aptos"/>
            </a:rPr>
            <a:pPr algn="ctr"/>
            <a:t>1,000</a:t>
          </a:fld>
          <a:endParaRPr lang="en-US" sz="2800" b="1">
            <a:solidFill>
              <a:schemeClr val="bg1"/>
            </a:solidFill>
          </a:endParaRPr>
        </a:p>
      </xdr:txBody>
    </xdr:sp>
    <xdr:clientData/>
  </xdr:twoCellAnchor>
  <xdr:twoCellAnchor>
    <xdr:from>
      <xdr:col>14</xdr:col>
      <xdr:colOff>205740</xdr:colOff>
      <xdr:row>6</xdr:row>
      <xdr:rowOff>22860</xdr:rowOff>
    </xdr:from>
    <xdr:to>
      <xdr:col>15</xdr:col>
      <xdr:colOff>424077</xdr:colOff>
      <xdr:row>7</xdr:row>
      <xdr:rowOff>41310</xdr:rowOff>
    </xdr:to>
    <xdr:sp macro="" textlink="">
      <xdr:nvSpPr>
        <xdr:cNvPr id="4" name="TextBox 3">
          <a:extLst>
            <a:ext uri="{FF2B5EF4-FFF2-40B4-BE49-F238E27FC236}">
              <a16:creationId xmlns:a16="http://schemas.microsoft.com/office/drawing/2014/main" id="{B10575D2-6A2E-445E-9832-B3D711134161}"/>
            </a:ext>
          </a:extLst>
        </xdr:cNvPr>
        <xdr:cNvSpPr txBox="1"/>
      </xdr:nvSpPr>
      <xdr:spPr>
        <a:xfrm>
          <a:off x="9593580" y="1074420"/>
          <a:ext cx="888897" cy="193710"/>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Calls</a:t>
          </a:r>
        </a:p>
      </xdr:txBody>
    </xdr:sp>
    <xdr:clientData/>
  </xdr:twoCellAnchor>
  <xdr:twoCellAnchor editAs="oneCell">
    <xdr:from>
      <xdr:col>14</xdr:col>
      <xdr:colOff>45720</xdr:colOff>
      <xdr:row>6</xdr:row>
      <xdr:rowOff>44080</xdr:rowOff>
    </xdr:from>
    <xdr:to>
      <xdr:col>14</xdr:col>
      <xdr:colOff>317089</xdr:colOff>
      <xdr:row>7</xdr:row>
      <xdr:rowOff>108441</xdr:rowOff>
    </xdr:to>
    <xdr:pic>
      <xdr:nvPicPr>
        <xdr:cNvPr id="5" name="Graphic 4" descr="Receiver with solid fill">
          <a:extLst>
            <a:ext uri="{FF2B5EF4-FFF2-40B4-BE49-F238E27FC236}">
              <a16:creationId xmlns:a16="http://schemas.microsoft.com/office/drawing/2014/main" id="{D09944F3-DCF0-4510-8E23-467304BFF0D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285932">
          <a:off x="9433560" y="1095640"/>
          <a:ext cx="271369" cy="2396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129540</xdr:colOff>
      <xdr:row>6</xdr:row>
      <xdr:rowOff>53340</xdr:rowOff>
    </xdr:from>
    <xdr:to>
      <xdr:col>10</xdr:col>
      <xdr:colOff>601980</xdr:colOff>
      <xdr:row>28</xdr:row>
      <xdr:rowOff>99060</xdr:rowOff>
    </xdr:to>
    <xdr:graphicFrame macro="">
      <xdr:nvGraphicFramePr>
        <xdr:cNvPr id="2" name="Chart 1">
          <a:extLst>
            <a:ext uri="{FF2B5EF4-FFF2-40B4-BE49-F238E27FC236}">
              <a16:creationId xmlns:a16="http://schemas.microsoft.com/office/drawing/2014/main" id="{68123114-2385-4CCE-96DE-B01E9FCA7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60960</xdr:colOff>
      <xdr:row>6</xdr:row>
      <xdr:rowOff>45720</xdr:rowOff>
    </xdr:from>
    <xdr:to>
      <xdr:col>15</xdr:col>
      <xdr:colOff>74376</xdr:colOff>
      <xdr:row>11</xdr:row>
      <xdr:rowOff>92249</xdr:rowOff>
    </xdr:to>
    <xdr:sp macro="" textlink="Pivots!B4">
      <xdr:nvSpPr>
        <xdr:cNvPr id="3" name="Rectangle 2">
          <a:extLst>
            <a:ext uri="{FF2B5EF4-FFF2-40B4-BE49-F238E27FC236}">
              <a16:creationId xmlns:a16="http://schemas.microsoft.com/office/drawing/2014/main" id="{B1C02A56-5C38-4AEC-AF74-47777F48E7B6}"/>
            </a:ext>
          </a:extLst>
        </xdr:cNvPr>
        <xdr:cNvSpPr/>
      </xdr:nvSpPr>
      <xdr:spPr>
        <a:xfrm>
          <a:off x="8778240" y="1097280"/>
          <a:ext cx="1354536" cy="922829"/>
        </a:xfrm>
        <a:prstGeom prst="rect">
          <a:avLst/>
        </a:prstGeom>
        <a:effectLst>
          <a:outerShdw blurRad="254000" dist="127000" dir="2700000" algn="tl" rotWithShape="0">
            <a:prstClr val="black">
              <a:alpha val="45000"/>
            </a:prstClr>
          </a:outerShdw>
        </a:effectLst>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fld id="{E434B664-4119-4038-8BDB-D928A2EAFC1F}" type="TxLink">
            <a:rPr lang="en-US" sz="2800" b="0" i="0" u="none" strike="noStrike">
              <a:solidFill>
                <a:schemeClr val="bg1"/>
              </a:solidFill>
              <a:latin typeface="Aptos"/>
            </a:rPr>
            <a:pPr algn="ctr"/>
            <a:t>$96,623</a:t>
          </a:fld>
          <a:endParaRPr lang="en-US" sz="2800" b="1">
            <a:solidFill>
              <a:schemeClr val="bg1"/>
            </a:solidFill>
          </a:endParaRPr>
        </a:p>
      </xdr:txBody>
    </xdr:sp>
    <xdr:clientData/>
  </xdr:twoCellAnchor>
  <xdr:twoCellAnchor>
    <xdr:from>
      <xdr:col>13</xdr:col>
      <xdr:colOff>381387</xdr:colOff>
      <xdr:row>6</xdr:row>
      <xdr:rowOff>60960</xdr:rowOff>
    </xdr:from>
    <xdr:to>
      <xdr:col>14</xdr:col>
      <xdr:colOff>601455</xdr:colOff>
      <xdr:row>7</xdr:row>
      <xdr:rowOff>79411</xdr:rowOff>
    </xdr:to>
    <xdr:sp macro="" textlink="">
      <xdr:nvSpPr>
        <xdr:cNvPr id="4" name="TextBox 3">
          <a:extLst>
            <a:ext uri="{FF2B5EF4-FFF2-40B4-BE49-F238E27FC236}">
              <a16:creationId xmlns:a16="http://schemas.microsoft.com/office/drawing/2014/main" id="{C0E90146-422B-4B69-BEAE-537528F70397}"/>
            </a:ext>
          </a:extLst>
        </xdr:cNvPr>
        <xdr:cNvSpPr txBox="1"/>
      </xdr:nvSpPr>
      <xdr:spPr>
        <a:xfrm>
          <a:off x="9098667" y="1112520"/>
          <a:ext cx="890628" cy="193711"/>
        </a:xfrm>
        <a:prstGeom prst="rect">
          <a:avLst/>
        </a:prstGeom>
        <a:no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lumMod val="95000"/>
                </a:schemeClr>
              </a:solidFill>
            </a:rPr>
            <a:t>Amount</a:t>
          </a:r>
        </a:p>
      </xdr:txBody>
    </xdr:sp>
    <xdr:clientData/>
  </xdr:twoCellAnchor>
  <xdr:twoCellAnchor editAs="oneCell">
    <xdr:from>
      <xdr:col>13</xdr:col>
      <xdr:colOff>239344</xdr:colOff>
      <xdr:row>6</xdr:row>
      <xdr:rowOff>85144</xdr:rowOff>
    </xdr:from>
    <xdr:to>
      <xdr:col>13</xdr:col>
      <xdr:colOff>474545</xdr:colOff>
      <xdr:row>7</xdr:row>
      <xdr:rowOff>150741</xdr:rowOff>
    </xdr:to>
    <xdr:pic>
      <xdr:nvPicPr>
        <xdr:cNvPr id="5" name="Graphic 4">
          <a:extLst>
            <a:ext uri="{FF2B5EF4-FFF2-40B4-BE49-F238E27FC236}">
              <a16:creationId xmlns:a16="http://schemas.microsoft.com/office/drawing/2014/main" id="{8ADC45F3-5587-4872-A5BB-6AA49EBFE70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8956624" y="1136704"/>
          <a:ext cx="235201" cy="240857"/>
        </a:xfrm>
        <a:prstGeom prst="rect">
          <a:avLst/>
        </a:prstGeom>
      </xdr:spPr>
    </xdr:pic>
    <xdr:clientData/>
  </xdr:twoCellAnchor>
  <xdr:twoCellAnchor>
    <xdr:from>
      <xdr:col>1</xdr:col>
      <xdr:colOff>129540</xdr:colOff>
      <xdr:row>6</xdr:row>
      <xdr:rowOff>30480</xdr:rowOff>
    </xdr:from>
    <xdr:to>
      <xdr:col>10</xdr:col>
      <xdr:colOff>601980</xdr:colOff>
      <xdr:row>28</xdr:row>
      <xdr:rowOff>76200</xdr:rowOff>
    </xdr:to>
    <xdr:graphicFrame macro="">
      <xdr:nvGraphicFramePr>
        <xdr:cNvPr id="6" name="Chart 5">
          <a:extLst>
            <a:ext uri="{FF2B5EF4-FFF2-40B4-BE49-F238E27FC236}">
              <a16:creationId xmlns:a16="http://schemas.microsoft.com/office/drawing/2014/main" id="{0C941C00-A558-4110-9A3F-C7192C028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556260</xdr:colOff>
      <xdr:row>3</xdr:row>
      <xdr:rowOff>152400</xdr:rowOff>
    </xdr:from>
    <xdr:to>
      <xdr:col>8</xdr:col>
      <xdr:colOff>480060</xdr:colOff>
      <xdr:row>25</xdr:row>
      <xdr:rowOff>34741</xdr:rowOff>
    </xdr:to>
    <xdr:graphicFrame macro="">
      <xdr:nvGraphicFramePr>
        <xdr:cNvPr id="2" name="Chart 1">
          <a:extLst>
            <a:ext uri="{FF2B5EF4-FFF2-40B4-BE49-F238E27FC236}">
              <a16:creationId xmlns:a16="http://schemas.microsoft.com/office/drawing/2014/main" id="{8975C40F-9A14-49EE-879A-0970359C0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5</xdr:row>
      <xdr:rowOff>22860</xdr:rowOff>
    </xdr:from>
    <xdr:to>
      <xdr:col>14</xdr:col>
      <xdr:colOff>10002</xdr:colOff>
      <xdr:row>18</xdr:row>
      <xdr:rowOff>144780</xdr:rowOff>
    </xdr:to>
    <mc:AlternateContent xmlns:mc="http://schemas.openxmlformats.org/markup-compatibility/2006" xmlns:a14="http://schemas.microsoft.com/office/drawing/2010/main">
      <mc:Choice Requires="a14">
        <xdr:graphicFrame macro="">
          <xdr:nvGraphicFramePr>
            <xdr:cNvPr id="3" name="Representative 4">
              <a:extLst>
                <a:ext uri="{FF2B5EF4-FFF2-40B4-BE49-F238E27FC236}">
                  <a16:creationId xmlns:a16="http://schemas.microsoft.com/office/drawing/2014/main" id="{1A7338CC-48E9-4FEF-B73F-36FA97B88925}"/>
                </a:ext>
              </a:extLst>
            </xdr:cNvPr>
            <xdr:cNvGraphicFramePr/>
          </xdr:nvGraphicFramePr>
          <xdr:xfrm>
            <a:off x="0" y="0"/>
            <a:ext cx="0" cy="0"/>
          </xdr:xfrm>
          <a:graphic>
            <a:graphicData uri="http://schemas.microsoft.com/office/drawing/2010/slicer">
              <sle:slicer xmlns:sle="http://schemas.microsoft.com/office/drawing/2010/slicer" name="Representative 4"/>
            </a:graphicData>
          </a:graphic>
        </xdr:graphicFrame>
      </mc:Choice>
      <mc:Fallback xmlns="">
        <xdr:sp macro="" textlink="">
          <xdr:nvSpPr>
            <xdr:cNvPr id="0" name=""/>
            <xdr:cNvSpPr>
              <a:spLocks noTextEdit="1"/>
            </xdr:cNvSpPr>
          </xdr:nvSpPr>
          <xdr:spPr>
            <a:xfrm>
              <a:off x="7277100" y="899160"/>
              <a:ext cx="2120742"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5</xdr:row>
      <xdr:rowOff>45720</xdr:rowOff>
    </xdr:from>
    <xdr:to>
      <xdr:col>5</xdr:col>
      <xdr:colOff>144780</xdr:colOff>
      <xdr:row>26</xdr:row>
      <xdr:rowOff>122247</xdr:rowOff>
    </xdr:to>
    <xdr:graphicFrame macro="">
      <xdr:nvGraphicFramePr>
        <xdr:cNvPr id="2" name="Chart 1">
          <a:extLst>
            <a:ext uri="{FF2B5EF4-FFF2-40B4-BE49-F238E27FC236}">
              <a16:creationId xmlns:a16="http://schemas.microsoft.com/office/drawing/2014/main" id="{C4BDDC22-EA12-4189-858A-D76C1F911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322951</xdr:colOff>
      <xdr:row>5</xdr:row>
      <xdr:rowOff>68805</xdr:rowOff>
    </xdr:from>
    <xdr:to>
      <xdr:col>9</xdr:col>
      <xdr:colOff>160020</xdr:colOff>
      <xdr:row>26</xdr:row>
      <xdr:rowOff>142568</xdr:rowOff>
    </xdr:to>
    <xdr:graphicFrame macro="">
      <xdr:nvGraphicFramePr>
        <xdr:cNvPr id="3" name="Chart 2">
          <a:extLst>
            <a:ext uri="{FF2B5EF4-FFF2-40B4-BE49-F238E27FC236}">
              <a16:creationId xmlns:a16="http://schemas.microsoft.com/office/drawing/2014/main" id="{B7878CF1-EB25-4C94-AA61-2380CA71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7</xdr:row>
      <xdr:rowOff>0</xdr:rowOff>
    </xdr:from>
    <xdr:to>
      <xdr:col>14</xdr:col>
      <xdr:colOff>109062</xdr:colOff>
      <xdr:row>20</xdr:row>
      <xdr:rowOff>121920</xdr:rowOff>
    </xdr:to>
    <mc:AlternateContent xmlns:mc="http://schemas.openxmlformats.org/markup-compatibility/2006" xmlns:a14="http://schemas.microsoft.com/office/drawing/2010/main">
      <mc:Choice Requires="a14">
        <xdr:graphicFrame macro="">
          <xdr:nvGraphicFramePr>
            <xdr:cNvPr id="5" name="Representative 5">
              <a:extLst>
                <a:ext uri="{FF2B5EF4-FFF2-40B4-BE49-F238E27FC236}">
                  <a16:creationId xmlns:a16="http://schemas.microsoft.com/office/drawing/2014/main" id="{5548A59D-137E-41A1-8A93-B1199C773F5C}"/>
                </a:ext>
              </a:extLst>
            </xdr:cNvPr>
            <xdr:cNvGraphicFramePr/>
          </xdr:nvGraphicFramePr>
          <xdr:xfrm>
            <a:off x="0" y="0"/>
            <a:ext cx="0" cy="0"/>
          </xdr:xfrm>
          <a:graphic>
            <a:graphicData uri="http://schemas.microsoft.com/office/drawing/2010/slicer">
              <sle:slicer xmlns:sle="http://schemas.microsoft.com/office/drawing/2010/slicer" name="Representative 5"/>
            </a:graphicData>
          </a:graphic>
        </xdr:graphicFrame>
      </mc:Choice>
      <mc:Fallback xmlns="">
        <xdr:sp macro="" textlink="">
          <xdr:nvSpPr>
            <xdr:cNvPr id="0" name=""/>
            <xdr:cNvSpPr>
              <a:spLocks noTextEdit="1"/>
            </xdr:cNvSpPr>
          </xdr:nvSpPr>
          <xdr:spPr>
            <a:xfrm>
              <a:off x="7376160" y="1226820"/>
              <a:ext cx="2120742"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281941</xdr:colOff>
      <xdr:row>2</xdr:row>
      <xdr:rowOff>129540</xdr:rowOff>
    </xdr:from>
    <xdr:to>
      <xdr:col>12</xdr:col>
      <xdr:colOff>358141</xdr:colOff>
      <xdr:row>30</xdr:row>
      <xdr:rowOff>111962</xdr:rowOff>
    </xdr:to>
    <xdr:graphicFrame macro="">
      <xdr:nvGraphicFramePr>
        <xdr:cNvPr id="2" name="Chart 1">
          <a:extLst>
            <a:ext uri="{FF2B5EF4-FFF2-40B4-BE49-F238E27FC236}">
              <a16:creationId xmlns:a16="http://schemas.microsoft.com/office/drawing/2014/main" id="{79F61901-A7ED-474A-873A-A49700B1B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8</xdr:row>
      <xdr:rowOff>0</xdr:rowOff>
    </xdr:from>
    <xdr:to>
      <xdr:col>16</xdr:col>
      <xdr:colOff>109062</xdr:colOff>
      <xdr:row>21</xdr:row>
      <xdr:rowOff>121920</xdr:rowOff>
    </xdr:to>
    <mc:AlternateContent xmlns:mc="http://schemas.openxmlformats.org/markup-compatibility/2006" xmlns:a14="http://schemas.microsoft.com/office/drawing/2010/main">
      <mc:Choice Requires="a14">
        <xdr:graphicFrame macro="">
          <xdr:nvGraphicFramePr>
            <xdr:cNvPr id="3" name="Representative 6">
              <a:extLst>
                <a:ext uri="{FF2B5EF4-FFF2-40B4-BE49-F238E27FC236}">
                  <a16:creationId xmlns:a16="http://schemas.microsoft.com/office/drawing/2014/main" id="{4788FFC7-A45A-4D13-8263-4259DC4D66C8}"/>
                </a:ext>
              </a:extLst>
            </xdr:cNvPr>
            <xdr:cNvGraphicFramePr/>
          </xdr:nvGraphicFramePr>
          <xdr:xfrm>
            <a:off x="0" y="0"/>
            <a:ext cx="0" cy="0"/>
          </xdr:xfrm>
          <a:graphic>
            <a:graphicData uri="http://schemas.microsoft.com/office/drawing/2010/slicer">
              <sle:slicer xmlns:sle="http://schemas.microsoft.com/office/drawing/2010/slicer" name="Representative 6"/>
            </a:graphicData>
          </a:graphic>
        </xdr:graphicFrame>
      </mc:Choice>
      <mc:Fallback xmlns="">
        <xdr:sp macro="" textlink="">
          <xdr:nvSpPr>
            <xdr:cNvPr id="0" name=""/>
            <xdr:cNvSpPr>
              <a:spLocks noTextEdit="1"/>
            </xdr:cNvSpPr>
          </xdr:nvSpPr>
          <xdr:spPr>
            <a:xfrm>
              <a:off x="8717280" y="1402080"/>
              <a:ext cx="2120742"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419100</xdr:colOff>
      <xdr:row>5</xdr:row>
      <xdr:rowOff>106680</xdr:rowOff>
    </xdr:from>
    <xdr:to>
      <xdr:col>9</xdr:col>
      <xdr:colOff>528162</xdr:colOff>
      <xdr:row>16</xdr:row>
      <xdr:rowOff>30480</xdr:rowOff>
    </xdr:to>
    <mc:AlternateContent xmlns:mc="http://schemas.openxmlformats.org/markup-compatibility/2006" xmlns:a14="http://schemas.microsoft.com/office/drawing/2010/main">
      <mc:Choice Requires="a14">
        <xdr:graphicFrame macro="">
          <xdr:nvGraphicFramePr>
            <xdr:cNvPr id="2" name="Representative 7">
              <a:extLst>
                <a:ext uri="{FF2B5EF4-FFF2-40B4-BE49-F238E27FC236}">
                  <a16:creationId xmlns:a16="http://schemas.microsoft.com/office/drawing/2014/main" id="{7D1F52AE-B742-4F4A-BEC5-88378AD8E573}"/>
                </a:ext>
              </a:extLst>
            </xdr:cNvPr>
            <xdr:cNvGraphicFramePr/>
          </xdr:nvGraphicFramePr>
          <xdr:xfrm>
            <a:off x="0" y="0"/>
            <a:ext cx="0" cy="0"/>
          </xdr:xfrm>
          <a:graphic>
            <a:graphicData uri="http://schemas.microsoft.com/office/drawing/2010/slicer">
              <sle:slicer xmlns:sle="http://schemas.microsoft.com/office/drawing/2010/slicer" name="Representative 7"/>
            </a:graphicData>
          </a:graphic>
        </xdr:graphicFrame>
      </mc:Choice>
      <mc:Fallback xmlns="">
        <xdr:sp macro="" textlink="">
          <xdr:nvSpPr>
            <xdr:cNvPr id="0" name=""/>
            <xdr:cNvSpPr>
              <a:spLocks noTextEdit="1"/>
            </xdr:cNvSpPr>
          </xdr:nvSpPr>
          <xdr:spPr>
            <a:xfrm>
              <a:off x="5052060" y="982980"/>
              <a:ext cx="2120742"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f Muhammed" refreshedDate="45778.415670023147" createdVersion="7" refreshedVersion="7" minRefreshableVersion="3" recordCount="1000" xr:uid="{72CB6E38-4891-437F-9C05-A6CA3E4B6238}">
  <cacheSource type="worksheet">
    <worksheetSource name="calls"/>
  </cacheSource>
  <cacheFields count="11">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ount="107">
        <n v="128"/>
        <n v="135"/>
        <n v="66"/>
        <n v="22"/>
        <n v="31"/>
        <n v="60"/>
        <n v="148"/>
        <n v="105"/>
        <n v="69"/>
        <n v="46"/>
        <n v="108"/>
        <n v="96"/>
        <n v="68"/>
        <n v="24"/>
        <n v="195"/>
        <n v="28"/>
        <n v="170"/>
        <n v="30"/>
        <n v="72"/>
        <n v="92"/>
        <n v="165"/>
        <n v="140"/>
        <n v="111"/>
        <n v="63"/>
        <n v="80"/>
        <n v="50"/>
        <n v="123"/>
        <n v="110"/>
        <n v="42"/>
        <n v="125"/>
        <n v="26"/>
        <n v="120"/>
        <n v="132"/>
        <n v="86"/>
        <n v="155"/>
        <n v="168"/>
        <n v="56"/>
        <n v="32"/>
        <n v="78"/>
        <n v="64"/>
        <n v="136"/>
        <n v="126"/>
        <n v="160"/>
        <n v="48"/>
        <n v="90"/>
        <n v="40"/>
        <n v="215"/>
        <n v="156"/>
        <n v="54"/>
        <n v="205"/>
        <n v="23"/>
        <n v="99"/>
        <n v="34"/>
        <n v="62"/>
        <n v="112"/>
        <n v="124"/>
        <n v="35"/>
        <n v="43"/>
        <n v="130"/>
        <n v="84"/>
        <n v="172"/>
        <n v="74"/>
        <n v="100"/>
        <n v="70"/>
        <n v="37"/>
        <n v="21"/>
        <n v="88"/>
        <n v="180"/>
        <n v="52"/>
        <n v="150"/>
        <n v="200"/>
        <n v="102"/>
        <n v="104"/>
        <n v="36"/>
        <n v="114"/>
        <n v="75"/>
        <n v="93"/>
        <n v="39"/>
        <n v="25"/>
        <n v="27"/>
        <n v="210"/>
        <n v="58"/>
        <n v="45"/>
        <n v="117"/>
        <n v="164"/>
        <n v="44"/>
        <n v="129"/>
        <n v="29"/>
        <n v="20"/>
        <n v="144"/>
        <n v="87"/>
        <n v="81"/>
        <n v="176"/>
        <n v="116"/>
        <n v="225"/>
        <n v="82"/>
        <n v="220"/>
        <n v="175"/>
        <n v="145"/>
        <n v="115"/>
        <n v="38"/>
        <n v="185"/>
        <n v="41"/>
        <n v="76"/>
        <n v="190"/>
        <n v="33"/>
        <n v="152"/>
      </sharedItems>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acheField>
    <cacheField name="Duration Bucket" numFmtId="0">
      <sharedItems/>
    </cacheField>
    <cacheField name="Rating round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8.966326967595" backgroundQuery="1" createdVersion="7" refreshedVersion="7" minRefreshableVersion="3" recordCount="0" supportSubquery="1" supportAdvancedDrill="1" xr:uid="{B29487A8-F7FE-43EC-ADF4-5CBAB9201517}">
  <cacheSource type="external" connectionId="1"/>
  <cacheFields count="4">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 name="[calls].[Date of Call (Month)].[Date of Call (Month)]" caption="Date of Call (Month)" numFmtId="0" hierarchy="11"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8.966329282404" backgroundQuery="1" createdVersion="7" refreshedVersion="7" minRefreshableVersion="3" recordCount="0" supportSubquery="1" supportAdvancedDrill="1" xr:uid="{258C9FF3-EE67-4E82-B0AF-E8A0BC8CDB37}">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Date of Call (Month)].[Date of Call (Month)]" caption="Date of Call (Month)" numFmtId="0" hierarchy="11"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5"/>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8.966331365744" backgroundQuery="1" createdVersion="7" refreshedVersion="7" minRefreshableVersion="3" recordCount="0" supportSubquery="1" supportAdvancedDrill="1" xr:uid="{720AFF7C-30AB-400A-BF65-687847C86318}">
  <cacheSource type="external" connectionId="1"/>
  <cacheFields count="2">
    <cacheField name="[Measures].[call count]" caption="call count" numFmtId="0" hierarchy="17" level="32767"/>
    <cacheField name="[calls].[Date of Call (Month)].[Date of Call (Month)]" caption="Date of Call (Month)" numFmtId="0" hierarchy="11" level="1">
      <sharedItems count="12">
        <s v="Jan"/>
        <s v="Feb"/>
        <s v="Mar"/>
        <s v="Apr"/>
        <s v="May"/>
        <s v="Jun"/>
        <s v="Jul"/>
        <s v="Aug"/>
        <s v="Sep"/>
        <s v="Oct"/>
        <s v="Nov"/>
        <s v="Dec"/>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8.966332175929" backgroundQuery="1" createdVersion="7" refreshedVersion="7" minRefreshableVersion="3" recordCount="0" supportSubquery="1" supportAdvancedDrill="1" xr:uid="{26B9CE44-A279-45E5-B0ED-7C79281BC11E}">
  <cacheSource type="external" connectionId="1"/>
  <cacheFields count="2">
    <cacheField name="[calls].[Date of Call (Month)].[Date of Call (Month)]" caption="Date of Call (Month)" numFmtId="0" hierarchy="11" level="1">
      <sharedItems count="12">
        <s v="Jan"/>
        <s v="Feb"/>
        <s v="Mar"/>
        <s v="Apr"/>
        <s v="May"/>
        <s v="Jun"/>
        <s v="Jul"/>
        <s v="Aug"/>
        <s v="Sep"/>
        <s v="Oct"/>
        <s v="Nov"/>
        <s v="Dec"/>
      </sharedItems>
    </cacheField>
    <cacheField name="[Measures].[Sum of Purchase Amount]" caption="Sum of Purchase Amount" numFmtId="0" hierarchy="2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8.96633275463" backgroundQuery="1" createdVersion="7" refreshedVersion="7" minRefreshableVersion="3" recordCount="0" supportSubquery="1" supportAdvancedDrill="1" xr:uid="{32034E1A-0DFB-4B0C-80E3-CA3377B0F350}">
  <cacheSource type="external" connectionId="1"/>
  <cacheFields count="2">
    <cacheField name="[calls].[Date of Call (Month)].[Date of Call (Month)]" caption="Date of Call (Month)" numFmtId="0" hierarchy="11" level="1">
      <sharedItems count="12">
        <s v="Jan"/>
        <s v="Feb"/>
        <s v="Mar"/>
        <s v="Apr"/>
        <s v="May"/>
        <s v="Jun"/>
        <s v="Jul"/>
        <s v="Aug"/>
        <s v="Sep"/>
        <s v="Oct"/>
        <s v="Nov"/>
        <s v="Dec"/>
      </sharedItems>
    </cacheField>
    <cacheField name="[Measures].[Total Duration]" caption="Total Duration" numFmtId="0" hierarchy="19"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oneField="1">
      <fieldsUsage count="1">
        <fieldUsage x="1"/>
      </fieldsUsage>
    </cacheHierarchy>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8.96633333333" backgroundQuery="1" createdVersion="7" refreshedVersion="7" minRefreshableVersion="3" recordCount="0" supportSubquery="1" supportAdvancedDrill="1" xr:uid="{91818330-ADDD-4151-92A4-893536709596}">
  <cacheSource type="external" connectionId="1"/>
  <cacheFields count="2">
    <cacheField name="[calls].[Date of Call (Month)].[Date of Call (Month)]" caption="Date of Call (Month)" numFmtId="0" hierarchy="11" level="1">
      <sharedItems count="12">
        <s v="Jan"/>
        <s v="Feb"/>
        <s v="Mar"/>
        <s v="Apr"/>
        <s v="May"/>
        <s v="Jun"/>
        <s v="Jul"/>
        <s v="Aug"/>
        <s v="Sep"/>
        <s v="Oct"/>
        <s v="Nov"/>
        <s v="Dec"/>
      </sharedItems>
    </cacheField>
    <cacheField name="[Measures].[Avg,Rating]" caption="Avg,Rating" numFmtId="0" hierarchy="20"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oneField="1">
      <fieldsUsage count="1">
        <fieldUsage x="1"/>
      </fieldsUsage>
    </cacheHierarchy>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8.966333796299" backgroundQuery="1" createdVersion="7" refreshedVersion="7" minRefreshableVersion="3" recordCount="0" supportSubquery="1" supportAdvancedDrill="1" xr:uid="{6CA92A4F-30BE-49DC-90CB-973B3EA25F49}">
  <cacheSource type="external" connectionId="1"/>
  <cacheFields count="2">
    <cacheField name="[calls].[Date of Call (Month)].[Date of Call (Month)]" caption="Date of Call (Month)" numFmtId="0" hierarchy="11" level="1">
      <sharedItems count="12">
        <s v="Jan"/>
        <s v="Feb"/>
        <s v="Mar"/>
        <s v="Apr"/>
        <s v="May"/>
        <s v="Jun"/>
        <s v="Jul"/>
        <s v="Aug"/>
        <s v="Sep"/>
        <s v="Oct"/>
        <s v="Nov"/>
        <s v="Dec"/>
      </sharedItems>
    </cacheField>
    <cacheField name="[Measures].[5*calls]" caption="5*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oneField="1">
      <fieldsUsage count="1">
        <fieldUsage x="1"/>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8.966374305557" backgroundQuery="1" createdVersion="7" refreshedVersion="7" minRefreshableVersion="3" recordCount="0" supportSubquery="1" supportAdvancedDrill="1" xr:uid="{05F83318-EAB6-4408-982F-826245F5DFB8}">
  <cacheSource type="external" connectionId="1"/>
  <cacheFields count="3">
    <cacheField name="[Measures].[Total amount]" caption="Total amount" numFmtId="0" hierarchy="18" level="32767"/>
    <cacheField name="[customers].[City].[City]" caption="City" numFmtId="0" hierarchy="15" level="1">
      <sharedItems count="3">
        <s v="Cincinnati"/>
        <s v="Cleveland"/>
        <s v="Columbus"/>
      </sharedItems>
    </cacheField>
    <cacheField name="[calls].[Date of Call (Month)].[Date of Call (Month)]" caption="Date of Call (Month)" numFmtId="0" hierarchy="11" level="1">
      <sharedItems count="12">
        <s v="Jan"/>
        <s v="Feb"/>
        <s v="Mar"/>
        <s v="Apr"/>
        <s v="May"/>
        <s v="Jun"/>
        <s v="Jul"/>
        <s v="Aug"/>
        <s v="Sep"/>
        <s v="Oct"/>
        <s v="Nov"/>
        <s v="Dec"/>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9.720188078703" backgroundQuery="1" createdVersion="7" refreshedVersion="7" minRefreshableVersion="3" recordCount="0" supportSubquery="1" supportAdvancedDrill="1" xr:uid="{333AB9CB-B932-4D41-942D-458531C51D53}">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9.720188657404" backgroundQuery="1" createdVersion="7" refreshedVersion="7" minRefreshableVersion="3" recordCount="0" supportSubquery="1" supportAdvancedDrill="1" xr:uid="{5A9906B6-7DEF-40DA-B438-AF22E377439A}">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Measures].[Count of Date of Call]" caption="Count of Date of Call" numFmtId="0" hierarchy="26"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9.720189120373" backgroundQuery="1" createdVersion="7" refreshedVersion="7" minRefreshableVersion="3" recordCount="0" supportSubquery="1" supportAdvancedDrill="1" xr:uid="{C96C0470-7609-48DA-828A-5E0A51646A39}">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9.720189699074" backgroundQuery="1" createdVersion="7" refreshedVersion="7" minRefreshableVersion="3" recordCount="0" supportSubquery="1" supportAdvancedDrill="1" xr:uid="{4E6891D5-202E-4B3B-B60C-82CF3F0D27DD}">
  <cacheSource type="external" connectionId="1"/>
  <cacheFields count="1">
    <cacheField name="[calls].[Representative].[Representative]" caption="Representative" numFmtId="0" hierarchy="3" level="1">
      <sharedItems count="1">
        <s v="R01"/>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9.720190162036" backgroundQuery="1" createdVersion="7" refreshedVersion="7" minRefreshableVersion="3" recordCount="0" supportSubquery="1" supportAdvancedDrill="1" xr:uid="{343DEFE0-0753-4E71-A3D4-71B1AC280449}">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9.720190856482" backgroundQuery="1" createdVersion="7" refreshedVersion="7" minRefreshableVersion="3" recordCount="0" supportSubquery="1" supportAdvancedDrill="1" xr:uid="{E61E57CB-4FC1-40D0-B7AC-1D8209B72639}">
  <cacheSource type="external" connectionId="1"/>
  <cacheFields count="4">
    <cacheField name="[calls].[Representative].[Representative]" caption="Representative" numFmtId="0" hierarchy="3" level="1">
      <sharedItems count="5">
        <s v="R01"/>
        <s v="R04" u="1"/>
        <s v="R03" u="1"/>
        <s v="R02" u="1"/>
        <s v="R05" u="1"/>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hidden="1">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9.720191435183" backgroundQuery="1" createdVersion="7" refreshedVersion="7" minRefreshableVersion="3" recordCount="0" supportSubquery="1" supportAdvancedDrill="1" xr:uid="{49284680-BD11-4197-93E4-01BD020C9F9D}">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Measures].[Count of Date of Call]" caption="Count of Date of Call" numFmtId="0" hierarchy="26"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Date of Call]" caption="Count of Date of Call" measure="1" displayFolder="" measureGroup="calls"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if Muhammed" refreshedDate="45777.643556481482" backgroundQuery="1" createdVersion="3" refreshedVersion="7" minRefreshableVersion="3" recordCount="0" supportSubquery="1" supportAdvancedDrill="1" xr:uid="{C13C639A-01CF-4245-A7FC-C63901E37E1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589164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x v="0"/>
    <d v="2023-01-01T00:00:00"/>
    <x v="0"/>
    <n v="4.9000000000000004"/>
    <n v="2023"/>
    <s v="Sunday"/>
    <s v="1 to 2 hours"/>
    <n v="5"/>
  </r>
  <r>
    <s v="Call_7272"/>
    <s v="C0004"/>
    <n v="119"/>
    <x v="0"/>
    <d v="2023-01-01T00:00:00"/>
    <x v="1"/>
    <n v="2.9"/>
    <n v="2023"/>
    <s v="Sunday"/>
    <s v="1 to 2 hours"/>
    <n v="3"/>
  </r>
  <r>
    <s v="Call_7273"/>
    <s v="C0005"/>
    <n v="68"/>
    <x v="1"/>
    <d v="2023-01-01T00:00:00"/>
    <x v="2"/>
    <n v="4.7"/>
    <n v="2023"/>
    <s v="Sunday"/>
    <s v="1 to 2 hours"/>
    <n v="5"/>
  </r>
  <r>
    <s v="Call_7274"/>
    <s v="C0014"/>
    <n v="119"/>
    <x v="1"/>
    <d v="2023-01-01T00:00:00"/>
    <x v="3"/>
    <n v="2.9"/>
    <n v="2023"/>
    <s v="Sunday"/>
    <s v="1 to 2 hours"/>
    <n v="3"/>
  </r>
  <r>
    <s v="Call_7275"/>
    <s v="C0011"/>
    <n v="128"/>
    <x v="2"/>
    <d v="2023-01-02T00:00:00"/>
    <x v="4"/>
    <n v="2.8"/>
    <n v="2023"/>
    <s v="Monday"/>
    <s v="More than 2 hours"/>
    <n v="3"/>
  </r>
  <r>
    <s v="Call_7276"/>
    <s v="C0011"/>
    <n v="49"/>
    <x v="1"/>
    <d v="2023-01-03T00:00:00"/>
    <x v="1"/>
    <n v="4.8"/>
    <n v="2023"/>
    <s v="Tuesday"/>
    <s v="30 to 60 mins"/>
    <n v="5"/>
  </r>
  <r>
    <s v="Call_7277"/>
    <s v="C0007"/>
    <n v="84"/>
    <x v="0"/>
    <d v="2023-01-03T00:00:00"/>
    <x v="5"/>
    <n v="4.7"/>
    <n v="2023"/>
    <s v="Tuesday"/>
    <s v="1 to 2 hours"/>
    <n v="5"/>
  </r>
  <r>
    <s v="Call_7278"/>
    <s v="C0003"/>
    <n v="103"/>
    <x v="3"/>
    <d v="2023-01-03T00:00:00"/>
    <x v="6"/>
    <n v="4.4000000000000004"/>
    <n v="2023"/>
    <s v="Tuesday"/>
    <s v="1 to 2 hours"/>
    <n v="4"/>
  </r>
  <r>
    <s v="Call_7279"/>
    <s v="C0005"/>
    <n v="31"/>
    <x v="1"/>
    <d v="2023-01-03T00:00:00"/>
    <x v="1"/>
    <n v="3.6"/>
    <n v="2023"/>
    <s v="Tuesday"/>
    <s v="30 to 60 mins"/>
    <n v="4"/>
  </r>
  <r>
    <s v="Call_7280"/>
    <s v="C0010"/>
    <n v="44"/>
    <x v="4"/>
    <d v="2023-01-03T00:00:00"/>
    <x v="7"/>
    <n v="2.9"/>
    <n v="2023"/>
    <s v="Tuesday"/>
    <s v="30 to 60 mins"/>
    <n v="3"/>
  </r>
  <r>
    <s v="Call_7281"/>
    <s v="C0011"/>
    <n v="102"/>
    <x v="1"/>
    <d v="2023-01-03T00:00:00"/>
    <x v="8"/>
    <n v="4.9000000000000004"/>
    <n v="2023"/>
    <s v="Tuesday"/>
    <s v="1 to 2 hours"/>
    <n v="5"/>
  </r>
  <r>
    <s v="Call_7282"/>
    <s v="C0013"/>
    <n v="135"/>
    <x v="0"/>
    <d v="2023-01-03T00:00:00"/>
    <x v="9"/>
    <n v="3.4"/>
    <n v="2023"/>
    <s v="Tuesday"/>
    <s v="More than 2 hours"/>
    <n v="3"/>
  </r>
  <r>
    <s v="Call_7283"/>
    <s v="C0002"/>
    <n v="98"/>
    <x v="1"/>
    <d v="2023-01-04T00:00:00"/>
    <x v="10"/>
    <n v="3.5"/>
    <n v="2023"/>
    <s v="Wednesday"/>
    <s v="1 to 2 hours"/>
    <n v="4"/>
  </r>
  <r>
    <s v="Call_7284"/>
    <s v="C0010"/>
    <n v="139"/>
    <x v="1"/>
    <d v="2023-01-04T00:00:00"/>
    <x v="11"/>
    <n v="4"/>
    <n v="2023"/>
    <s v="Wednesday"/>
    <s v="More than 2 hours"/>
    <n v="4"/>
  </r>
  <r>
    <s v="Call_7285"/>
    <s v="C0013"/>
    <n v="48"/>
    <x v="2"/>
    <d v="2023-01-04T00:00:00"/>
    <x v="12"/>
    <n v="4.9000000000000004"/>
    <n v="2023"/>
    <s v="Wednesday"/>
    <s v="30 to 60 mins"/>
    <n v="5"/>
  </r>
  <r>
    <s v="Call_7286"/>
    <s v="C0010"/>
    <n v="176"/>
    <x v="0"/>
    <d v="2023-01-05T00:00:00"/>
    <x v="13"/>
    <n v="4.8"/>
    <n v="2023"/>
    <s v="Thursday"/>
    <s v="More than 2 hours"/>
    <n v="5"/>
  </r>
  <r>
    <s v="Call_7287"/>
    <s v="C0010"/>
    <n v="99"/>
    <x v="2"/>
    <d v="2023-01-05T00:00:00"/>
    <x v="14"/>
    <n v="3.9"/>
    <n v="2023"/>
    <s v="Thursday"/>
    <s v="1 to 2 hours"/>
    <n v="4"/>
  </r>
  <r>
    <s v="Call_7288"/>
    <s v="C0009"/>
    <n v="28"/>
    <x v="4"/>
    <d v="2023-01-05T00:00:00"/>
    <x v="15"/>
    <n v="3.8"/>
    <n v="2023"/>
    <s v="Thursday"/>
    <s v="10 to 30 mins"/>
    <n v="4"/>
  </r>
  <r>
    <s v="Call_7289"/>
    <s v="C0007"/>
    <n v="54"/>
    <x v="1"/>
    <d v="2023-01-05T00:00:00"/>
    <x v="16"/>
    <n v="4.3"/>
    <n v="2023"/>
    <s v="Thursday"/>
    <s v="30 to 60 mins"/>
    <n v="4"/>
  </r>
  <r>
    <s v="Call_7290"/>
    <s v="C0006"/>
    <n v="48"/>
    <x v="0"/>
    <d v="2023-01-06T00:00:00"/>
    <x v="17"/>
    <n v="4.4000000000000004"/>
    <n v="2023"/>
    <s v="Friday"/>
    <s v="30 to 60 mins"/>
    <n v="4"/>
  </r>
  <r>
    <s v="Call_7291"/>
    <s v="C0004"/>
    <n v="128"/>
    <x v="0"/>
    <d v="2023-01-06T00:00:00"/>
    <x v="18"/>
    <n v="5"/>
    <n v="2023"/>
    <s v="Friday"/>
    <s v="More than 2 hours"/>
    <n v="5"/>
  </r>
  <r>
    <s v="Call_7292"/>
    <s v="C0004"/>
    <n v="38"/>
    <x v="3"/>
    <d v="2023-01-07T00:00:00"/>
    <x v="19"/>
    <n v="4.9000000000000004"/>
    <n v="2023"/>
    <s v="Saturday"/>
    <s v="30 to 60 mins"/>
    <n v="5"/>
  </r>
  <r>
    <s v="Call_7293"/>
    <s v="C0003"/>
    <n v="67"/>
    <x v="3"/>
    <d v="2023-01-08T00:00:00"/>
    <x v="20"/>
    <n v="4.5"/>
    <n v="2023"/>
    <s v="Sunday"/>
    <s v="1 to 2 hours"/>
    <n v="5"/>
  </r>
  <r>
    <s v="Call_7294"/>
    <s v="C0015"/>
    <n v="58"/>
    <x v="1"/>
    <d v="2023-01-08T00:00:00"/>
    <x v="21"/>
    <n v="2.1"/>
    <n v="2023"/>
    <s v="Sunday"/>
    <s v="30 to 60 mins"/>
    <n v="2"/>
  </r>
  <r>
    <s v="Call_7295"/>
    <s v="C0010"/>
    <n v="54"/>
    <x v="2"/>
    <d v="2023-01-08T00:00:00"/>
    <x v="22"/>
    <n v="3.3"/>
    <n v="2023"/>
    <s v="Sunday"/>
    <s v="30 to 60 mins"/>
    <n v="3"/>
  </r>
  <r>
    <s v="Call_7296"/>
    <s v="C0012"/>
    <n v="28"/>
    <x v="0"/>
    <d v="2023-01-09T00:00:00"/>
    <x v="23"/>
    <n v="4.0999999999999996"/>
    <n v="2023"/>
    <s v="Monday"/>
    <s v="10 to 30 mins"/>
    <n v="4"/>
  </r>
  <r>
    <s v="Call_7297"/>
    <s v="C0002"/>
    <n v="73"/>
    <x v="0"/>
    <d v="2023-01-09T00:00:00"/>
    <x v="24"/>
    <n v="4.2"/>
    <n v="2023"/>
    <s v="Monday"/>
    <s v="1 to 2 hours"/>
    <n v="4"/>
  </r>
  <r>
    <s v="Call_7298"/>
    <s v="C0011"/>
    <n v="81"/>
    <x v="0"/>
    <d v="2023-01-10T00:00:00"/>
    <x v="25"/>
    <n v="4.5999999999999996"/>
    <n v="2023"/>
    <s v="Tuesday"/>
    <s v="1 to 2 hours"/>
    <n v="5"/>
  </r>
  <r>
    <s v="Call_7299"/>
    <s v="C0009"/>
    <n v="31"/>
    <x v="3"/>
    <d v="2023-01-10T00:00:00"/>
    <x v="26"/>
    <n v="2.9"/>
    <n v="2023"/>
    <s v="Tuesday"/>
    <s v="30 to 60 mins"/>
    <n v="3"/>
  </r>
  <r>
    <s v="Call_7300"/>
    <s v="C0015"/>
    <n v="155"/>
    <x v="2"/>
    <d v="2023-01-10T00:00:00"/>
    <x v="27"/>
    <n v="4.8"/>
    <n v="2023"/>
    <s v="Tuesday"/>
    <s v="More than 2 hours"/>
    <n v="5"/>
  </r>
  <r>
    <s v="Call_7301"/>
    <s v="C0009"/>
    <n v="80"/>
    <x v="0"/>
    <d v="2023-01-10T00:00:00"/>
    <x v="21"/>
    <n v="4.2"/>
    <n v="2023"/>
    <s v="Tuesday"/>
    <s v="1 to 2 hours"/>
    <n v="4"/>
  </r>
  <r>
    <s v="Call_7302"/>
    <s v="C0011"/>
    <n v="82"/>
    <x v="0"/>
    <d v="2023-01-12T00:00:00"/>
    <x v="28"/>
    <n v="3.7"/>
    <n v="2023"/>
    <s v="Thursday"/>
    <s v="1 to 2 hours"/>
    <n v="4"/>
  </r>
  <r>
    <s v="Call_7303"/>
    <s v="C0011"/>
    <n v="29"/>
    <x v="2"/>
    <d v="2023-01-12T00:00:00"/>
    <x v="16"/>
    <n v="5"/>
    <n v="2023"/>
    <s v="Thursday"/>
    <s v="10 to 30 mins"/>
    <n v="5"/>
  </r>
  <r>
    <s v="Call_7304"/>
    <s v="C0006"/>
    <n v="160"/>
    <x v="1"/>
    <d v="2023-01-14T00:00:00"/>
    <x v="7"/>
    <n v="5"/>
    <n v="2023"/>
    <s v="Saturday"/>
    <s v="More than 2 hours"/>
    <n v="5"/>
  </r>
  <r>
    <s v="Call_7305"/>
    <s v="C0001"/>
    <n v="105"/>
    <x v="0"/>
    <d v="2023-01-15T00:00:00"/>
    <x v="29"/>
    <n v="4.8"/>
    <n v="2023"/>
    <s v="Sunday"/>
    <s v="1 to 2 hours"/>
    <n v="5"/>
  </r>
  <r>
    <s v="Call_7306"/>
    <s v="C0009"/>
    <n v="75"/>
    <x v="4"/>
    <d v="2023-01-15T00:00:00"/>
    <x v="30"/>
    <n v="2.4"/>
    <n v="2023"/>
    <s v="Sunday"/>
    <s v="1 to 2 hours"/>
    <n v="2"/>
  </r>
  <r>
    <s v="Call_7307"/>
    <s v="C0015"/>
    <n v="94"/>
    <x v="4"/>
    <d v="2023-01-16T00:00:00"/>
    <x v="31"/>
    <n v="3.1"/>
    <n v="2023"/>
    <s v="Monday"/>
    <s v="1 to 2 hours"/>
    <n v="3"/>
  </r>
  <r>
    <s v="Call_7308"/>
    <s v="C0004"/>
    <n v="90"/>
    <x v="1"/>
    <d v="2023-01-16T00:00:00"/>
    <x v="32"/>
    <n v="3.2"/>
    <n v="2023"/>
    <s v="Monday"/>
    <s v="1 to 2 hours"/>
    <n v="3"/>
  </r>
  <r>
    <s v="Call_7309"/>
    <s v="C0015"/>
    <n v="81"/>
    <x v="3"/>
    <d v="2023-01-17T00:00:00"/>
    <x v="33"/>
    <n v="2.4"/>
    <n v="2023"/>
    <s v="Tuesday"/>
    <s v="1 to 2 hours"/>
    <n v="2"/>
  </r>
  <r>
    <s v="Call_7310"/>
    <s v="C0009"/>
    <n v="106"/>
    <x v="0"/>
    <d v="2023-01-17T00:00:00"/>
    <x v="10"/>
    <n v="5"/>
    <n v="2023"/>
    <s v="Tuesday"/>
    <s v="1 to 2 hours"/>
    <n v="5"/>
  </r>
  <r>
    <s v="Call_7311"/>
    <s v="C0004"/>
    <n v="74"/>
    <x v="3"/>
    <d v="2023-01-17T00:00:00"/>
    <x v="11"/>
    <n v="4.7"/>
    <n v="2023"/>
    <s v="Tuesday"/>
    <s v="1 to 2 hours"/>
    <n v="5"/>
  </r>
  <r>
    <s v="Call_7312"/>
    <s v="C0010"/>
    <n v="105"/>
    <x v="1"/>
    <d v="2023-01-18T00:00:00"/>
    <x v="24"/>
    <n v="4.7"/>
    <n v="2023"/>
    <s v="Wednesday"/>
    <s v="1 to 2 hours"/>
    <n v="5"/>
  </r>
  <r>
    <s v="Call_7313"/>
    <s v="C0009"/>
    <n v="89"/>
    <x v="0"/>
    <d v="2023-01-18T00:00:00"/>
    <x v="34"/>
    <n v="4.0999999999999996"/>
    <n v="2023"/>
    <s v="Wednesday"/>
    <s v="1 to 2 hours"/>
    <n v="4"/>
  </r>
  <r>
    <s v="Call_7314"/>
    <s v="C0013"/>
    <n v="132"/>
    <x v="4"/>
    <d v="2023-01-18T00:00:00"/>
    <x v="35"/>
    <n v="4.0999999999999996"/>
    <n v="2023"/>
    <s v="Wednesday"/>
    <s v="More than 2 hours"/>
    <n v="4"/>
  </r>
  <r>
    <s v="Call_7315"/>
    <s v="C0001"/>
    <n v="105"/>
    <x v="2"/>
    <d v="2023-01-18T00:00:00"/>
    <x v="36"/>
    <n v="3.6"/>
    <n v="2023"/>
    <s v="Wednesday"/>
    <s v="1 to 2 hours"/>
    <n v="4"/>
  </r>
  <r>
    <s v="Call_7316"/>
    <s v="C0011"/>
    <n v="13"/>
    <x v="4"/>
    <d v="2023-01-19T00:00:00"/>
    <x v="37"/>
    <n v="4.4000000000000004"/>
    <n v="2023"/>
    <s v="Thursday"/>
    <s v="10 to 30 mins"/>
    <n v="4"/>
  </r>
  <r>
    <s v="Call_7317"/>
    <s v="C0014"/>
    <n v="131"/>
    <x v="2"/>
    <d v="2023-01-19T00:00:00"/>
    <x v="38"/>
    <n v="4.4000000000000004"/>
    <n v="2023"/>
    <s v="Thursday"/>
    <s v="More than 2 hours"/>
    <n v="4"/>
  </r>
  <r>
    <s v="Call_7318"/>
    <s v="C0004"/>
    <n v="104"/>
    <x v="0"/>
    <d v="2023-01-19T00:00:00"/>
    <x v="33"/>
    <n v="4"/>
    <n v="2023"/>
    <s v="Thursday"/>
    <s v="1 to 2 hours"/>
    <n v="4"/>
  </r>
  <r>
    <s v="Call_7319"/>
    <s v="C0003"/>
    <n v="90"/>
    <x v="1"/>
    <d v="2023-01-20T00:00:00"/>
    <x v="39"/>
    <n v="3.8"/>
    <n v="2023"/>
    <s v="Friday"/>
    <s v="1 to 2 hours"/>
    <n v="4"/>
  </r>
  <r>
    <s v="Call_7320"/>
    <s v="C0012"/>
    <n v="37"/>
    <x v="1"/>
    <d v="2023-01-20T00:00:00"/>
    <x v="11"/>
    <n v="3.6"/>
    <n v="2023"/>
    <s v="Friday"/>
    <s v="30 to 60 mins"/>
    <n v="4"/>
  </r>
  <r>
    <s v="Call_7321"/>
    <s v="C0002"/>
    <n v="149"/>
    <x v="2"/>
    <d v="2023-01-20T00:00:00"/>
    <x v="18"/>
    <n v="4.3"/>
    <n v="2023"/>
    <s v="Friday"/>
    <s v="More than 2 hours"/>
    <n v="4"/>
  </r>
  <r>
    <s v="Call_7322"/>
    <s v="C0013"/>
    <n v="100"/>
    <x v="3"/>
    <d v="2023-01-21T00:00:00"/>
    <x v="1"/>
    <n v="3.8"/>
    <n v="2023"/>
    <s v="Saturday"/>
    <s v="1 to 2 hours"/>
    <n v="4"/>
  </r>
  <r>
    <s v="Call_7323"/>
    <s v="C0013"/>
    <n v="79"/>
    <x v="4"/>
    <d v="2023-01-21T00:00:00"/>
    <x v="21"/>
    <n v="4.5"/>
    <n v="2023"/>
    <s v="Saturday"/>
    <s v="1 to 2 hours"/>
    <n v="5"/>
  </r>
  <r>
    <s v="Call_7324"/>
    <s v="C0008"/>
    <n v="157"/>
    <x v="2"/>
    <d v="2023-01-21T00:00:00"/>
    <x v="8"/>
    <n v="4.5"/>
    <n v="2023"/>
    <s v="Saturday"/>
    <s v="More than 2 hours"/>
    <n v="5"/>
  </r>
  <r>
    <s v="Call_7325"/>
    <s v="C0013"/>
    <n v="59"/>
    <x v="0"/>
    <d v="2023-01-22T00:00:00"/>
    <x v="40"/>
    <n v="4.5999999999999996"/>
    <n v="2023"/>
    <s v="Sunday"/>
    <s v="30 to 60 mins"/>
    <n v="5"/>
  </r>
  <r>
    <s v="Call_7326"/>
    <s v="C0012"/>
    <n v="83"/>
    <x v="2"/>
    <d v="2023-01-22T00:00:00"/>
    <x v="15"/>
    <n v="4.5"/>
    <n v="2023"/>
    <s v="Sunday"/>
    <s v="1 to 2 hours"/>
    <n v="5"/>
  </r>
  <r>
    <s v="Call_7327"/>
    <s v="C0008"/>
    <n v="58"/>
    <x v="1"/>
    <d v="2023-01-23T00:00:00"/>
    <x v="1"/>
    <n v="3.3"/>
    <n v="2023"/>
    <s v="Monday"/>
    <s v="30 to 60 mins"/>
    <n v="3"/>
  </r>
  <r>
    <s v="Call_7328"/>
    <s v="C0015"/>
    <n v="118"/>
    <x v="1"/>
    <d v="2023-01-23T00:00:00"/>
    <x v="41"/>
    <n v="2.2999999999999998"/>
    <n v="2023"/>
    <s v="Monday"/>
    <s v="1 to 2 hours"/>
    <n v="2"/>
  </r>
  <r>
    <s v="Call_7329"/>
    <s v="C0011"/>
    <n v="63"/>
    <x v="0"/>
    <d v="2023-01-23T00:00:00"/>
    <x v="42"/>
    <n v="4.3"/>
    <n v="2023"/>
    <s v="Monday"/>
    <s v="1 to 2 hours"/>
    <n v="4"/>
  </r>
  <r>
    <s v="Call_7330"/>
    <s v="C0008"/>
    <n v="95"/>
    <x v="1"/>
    <d v="2023-01-24T00:00:00"/>
    <x v="43"/>
    <n v="4.5999999999999996"/>
    <n v="2023"/>
    <s v="Tuesday"/>
    <s v="1 to 2 hours"/>
    <n v="5"/>
  </r>
  <r>
    <s v="Call_7331"/>
    <s v="C0013"/>
    <n v="74"/>
    <x v="2"/>
    <d v="2023-01-24T00:00:00"/>
    <x v="2"/>
    <n v="4"/>
    <n v="2023"/>
    <s v="Tuesday"/>
    <s v="1 to 2 hours"/>
    <n v="4"/>
  </r>
  <r>
    <s v="Call_7332"/>
    <s v="C0010"/>
    <n v="130"/>
    <x v="3"/>
    <d v="2023-01-24T00:00:00"/>
    <x v="41"/>
    <n v="2.5"/>
    <n v="2023"/>
    <s v="Tuesday"/>
    <s v="More than 2 hours"/>
    <n v="3"/>
  </r>
  <r>
    <s v="Call_7333"/>
    <s v="C0015"/>
    <n v="110"/>
    <x v="4"/>
    <d v="2023-01-24T00:00:00"/>
    <x v="11"/>
    <n v="5"/>
    <n v="2023"/>
    <s v="Tuesday"/>
    <s v="1 to 2 hours"/>
    <n v="5"/>
  </r>
  <r>
    <s v="Call_7334"/>
    <s v="C0013"/>
    <n v="71"/>
    <x v="0"/>
    <d v="2023-01-25T00:00:00"/>
    <x v="44"/>
    <n v="3.8"/>
    <n v="2023"/>
    <s v="Wednesday"/>
    <s v="1 to 2 hours"/>
    <n v="4"/>
  </r>
  <r>
    <s v="Call_7335"/>
    <s v="C0001"/>
    <n v="147"/>
    <x v="3"/>
    <d v="2023-01-25T00:00:00"/>
    <x v="7"/>
    <n v="4.4000000000000004"/>
    <n v="2023"/>
    <s v="Wednesday"/>
    <s v="More than 2 hours"/>
    <n v="4"/>
  </r>
  <r>
    <s v="Call_7336"/>
    <s v="C0004"/>
    <n v="69"/>
    <x v="1"/>
    <d v="2023-01-26T00:00:00"/>
    <x v="45"/>
    <n v="3.8"/>
    <n v="2023"/>
    <s v="Thursday"/>
    <s v="1 to 2 hours"/>
    <n v="4"/>
  </r>
  <r>
    <s v="Call_7337"/>
    <s v="C0015"/>
    <n v="50"/>
    <x v="0"/>
    <d v="2023-01-26T00:00:00"/>
    <x v="5"/>
    <n v="2"/>
    <n v="2023"/>
    <s v="Thursday"/>
    <s v="30 to 60 mins"/>
    <n v="2"/>
  </r>
  <r>
    <s v="Call_7338"/>
    <s v="C0010"/>
    <n v="124"/>
    <x v="3"/>
    <d v="2023-01-27T00:00:00"/>
    <x v="46"/>
    <n v="4.0999999999999996"/>
    <n v="2023"/>
    <s v="Friday"/>
    <s v="More than 2 hours"/>
    <n v="4"/>
  </r>
  <r>
    <s v="Call_7339"/>
    <s v="C0005"/>
    <n v="81"/>
    <x v="2"/>
    <d v="2023-01-27T00:00:00"/>
    <x v="47"/>
    <n v="2.6"/>
    <n v="2023"/>
    <s v="Friday"/>
    <s v="1 to 2 hours"/>
    <n v="3"/>
  </r>
  <r>
    <s v="Call_7340"/>
    <s v="C0006"/>
    <n v="141"/>
    <x v="4"/>
    <d v="2023-01-27T00:00:00"/>
    <x v="48"/>
    <n v="0"/>
    <n v="2023"/>
    <s v="Friday"/>
    <s v="More than 2 hours"/>
    <n v="0"/>
  </r>
  <r>
    <s v="Call_7341"/>
    <s v="C0006"/>
    <n v="168"/>
    <x v="4"/>
    <d v="2023-01-28T00:00:00"/>
    <x v="42"/>
    <n v="3.9"/>
    <n v="2023"/>
    <s v="Saturday"/>
    <s v="More than 2 hours"/>
    <n v="4"/>
  </r>
  <r>
    <s v="Call_7342"/>
    <s v="C0001"/>
    <n v="101"/>
    <x v="2"/>
    <d v="2023-01-28T00:00:00"/>
    <x v="24"/>
    <n v="4.8"/>
    <n v="2023"/>
    <s v="Saturday"/>
    <s v="1 to 2 hours"/>
    <n v="5"/>
  </r>
  <r>
    <s v="Call_7343"/>
    <s v="C0013"/>
    <n v="67"/>
    <x v="2"/>
    <d v="2023-01-28T00:00:00"/>
    <x v="35"/>
    <n v="2.6"/>
    <n v="2023"/>
    <s v="Saturday"/>
    <s v="1 to 2 hours"/>
    <n v="3"/>
  </r>
  <r>
    <s v="Call_7344"/>
    <s v="C0008"/>
    <n v="114"/>
    <x v="4"/>
    <d v="2023-01-30T00:00:00"/>
    <x v="28"/>
    <n v="2.6"/>
    <n v="2023"/>
    <s v="Monday"/>
    <s v="1 to 2 hours"/>
    <n v="3"/>
  </r>
  <r>
    <s v="Call_7345"/>
    <s v="C0005"/>
    <n v="42"/>
    <x v="2"/>
    <d v="2023-01-30T00:00:00"/>
    <x v="49"/>
    <n v="3.6"/>
    <n v="2023"/>
    <s v="Monday"/>
    <s v="30 to 60 mins"/>
    <n v="4"/>
  </r>
  <r>
    <s v="Call_7346"/>
    <s v="C0011"/>
    <n v="69"/>
    <x v="4"/>
    <d v="2023-01-30T00:00:00"/>
    <x v="10"/>
    <n v="3.3"/>
    <n v="2023"/>
    <s v="Monday"/>
    <s v="1 to 2 hours"/>
    <n v="3"/>
  </r>
  <r>
    <s v="Call_7347"/>
    <s v="C0010"/>
    <n v="145"/>
    <x v="1"/>
    <d v="2023-01-30T00:00:00"/>
    <x v="38"/>
    <n v="1.9"/>
    <n v="2023"/>
    <s v="Monday"/>
    <s v="More than 2 hours"/>
    <n v="2"/>
  </r>
  <r>
    <s v="Call_7348"/>
    <s v="C0004"/>
    <n v="43"/>
    <x v="4"/>
    <d v="2023-01-30T00:00:00"/>
    <x v="50"/>
    <n v="4.9000000000000004"/>
    <n v="2023"/>
    <s v="Monday"/>
    <s v="30 to 60 mins"/>
    <n v="5"/>
  </r>
  <r>
    <s v="Call_7349"/>
    <s v="C0011"/>
    <n v="62"/>
    <x v="0"/>
    <d v="2023-01-31T00:00:00"/>
    <x v="51"/>
    <n v="3.6"/>
    <n v="2023"/>
    <s v="Tuesday"/>
    <s v="1 to 2 hours"/>
    <n v="4"/>
  </r>
  <r>
    <s v="Call_7350"/>
    <s v="C0009"/>
    <n v="79"/>
    <x v="4"/>
    <d v="2023-02-01T00:00:00"/>
    <x v="6"/>
    <n v="4.5"/>
    <n v="2023"/>
    <s v="Wednesday"/>
    <s v="1 to 2 hours"/>
    <n v="5"/>
  </r>
  <r>
    <s v="Call_7351"/>
    <s v="C0010"/>
    <n v="45"/>
    <x v="3"/>
    <d v="2023-02-01T00:00:00"/>
    <x v="52"/>
    <n v="3.7"/>
    <n v="2023"/>
    <s v="Wednesday"/>
    <s v="30 to 60 mins"/>
    <n v="4"/>
  </r>
  <r>
    <s v="Call_7352"/>
    <s v="C0011"/>
    <n v="137"/>
    <x v="4"/>
    <d v="2023-02-01T00:00:00"/>
    <x v="33"/>
    <n v="4.8"/>
    <n v="2023"/>
    <s v="Wednesday"/>
    <s v="More than 2 hours"/>
    <n v="5"/>
  </r>
  <r>
    <s v="Call_7353"/>
    <s v="C0008"/>
    <n v="109"/>
    <x v="0"/>
    <d v="2023-02-01T00:00:00"/>
    <x v="7"/>
    <n v="3.3"/>
    <n v="2023"/>
    <s v="Wednesday"/>
    <s v="1 to 2 hours"/>
    <n v="3"/>
  </r>
  <r>
    <s v="Call_7354"/>
    <s v="C0004"/>
    <n v="78"/>
    <x v="0"/>
    <d v="2023-02-01T00:00:00"/>
    <x v="53"/>
    <n v="3.1"/>
    <n v="2023"/>
    <s v="Wednesday"/>
    <s v="1 to 2 hours"/>
    <n v="3"/>
  </r>
  <r>
    <s v="Call_7355"/>
    <s v="C0011"/>
    <n v="137"/>
    <x v="3"/>
    <d v="2023-02-01T00:00:00"/>
    <x v="44"/>
    <n v="4.0999999999999996"/>
    <n v="2023"/>
    <s v="Wednesday"/>
    <s v="More than 2 hours"/>
    <n v="4"/>
  </r>
  <r>
    <s v="Call_7356"/>
    <s v="C0014"/>
    <n v="99"/>
    <x v="0"/>
    <d v="2023-02-02T00:00:00"/>
    <x v="54"/>
    <n v="4.9000000000000004"/>
    <n v="2023"/>
    <s v="Thursday"/>
    <s v="1 to 2 hours"/>
    <n v="5"/>
  </r>
  <r>
    <s v="Call_7357"/>
    <s v="C0015"/>
    <n v="100"/>
    <x v="0"/>
    <d v="2023-02-02T00:00:00"/>
    <x v="1"/>
    <n v="4"/>
    <n v="2023"/>
    <s v="Thursday"/>
    <s v="1 to 2 hours"/>
    <n v="4"/>
  </r>
  <r>
    <s v="Call_7358"/>
    <s v="C0004"/>
    <n v="47"/>
    <x v="1"/>
    <d v="2023-02-02T00:00:00"/>
    <x v="52"/>
    <n v="2.1"/>
    <n v="2023"/>
    <s v="Thursday"/>
    <s v="30 to 60 mins"/>
    <n v="2"/>
  </r>
  <r>
    <s v="Call_7359"/>
    <s v="C0008"/>
    <n v="87"/>
    <x v="2"/>
    <d v="2023-02-02T00:00:00"/>
    <x v="34"/>
    <n v="4.5"/>
    <n v="2023"/>
    <s v="Thursday"/>
    <s v="1 to 2 hours"/>
    <n v="5"/>
  </r>
  <r>
    <s v="Call_7360"/>
    <s v="C0014"/>
    <n v="143"/>
    <x v="2"/>
    <d v="2023-02-04T00:00:00"/>
    <x v="55"/>
    <n v="4.9000000000000004"/>
    <n v="2023"/>
    <s v="Saturday"/>
    <s v="More than 2 hours"/>
    <n v="5"/>
  </r>
  <r>
    <s v="Call_7361"/>
    <s v="C0015"/>
    <n v="84"/>
    <x v="0"/>
    <d v="2023-02-04T00:00:00"/>
    <x v="14"/>
    <n v="4.0999999999999996"/>
    <n v="2023"/>
    <s v="Saturday"/>
    <s v="1 to 2 hours"/>
    <n v="4"/>
  </r>
  <r>
    <s v="Call_7362"/>
    <s v="C0001"/>
    <n v="55"/>
    <x v="2"/>
    <d v="2023-02-05T00:00:00"/>
    <x v="38"/>
    <n v="4.5"/>
    <n v="2023"/>
    <s v="Sunday"/>
    <s v="30 to 60 mins"/>
    <n v="5"/>
  </r>
  <r>
    <s v="Call_7363"/>
    <s v="C0007"/>
    <n v="135"/>
    <x v="3"/>
    <d v="2023-02-07T00:00:00"/>
    <x v="56"/>
    <n v="4.8"/>
    <n v="2023"/>
    <s v="Tuesday"/>
    <s v="More than 2 hours"/>
    <n v="5"/>
  </r>
  <r>
    <s v="Call_7364"/>
    <s v="C0012"/>
    <n v="152"/>
    <x v="1"/>
    <d v="2023-02-07T00:00:00"/>
    <x v="26"/>
    <n v="4.5999999999999996"/>
    <n v="2023"/>
    <s v="Tuesday"/>
    <s v="More than 2 hours"/>
    <n v="5"/>
  </r>
  <r>
    <s v="Call_7365"/>
    <s v="C0005"/>
    <n v="132"/>
    <x v="1"/>
    <d v="2023-02-07T00:00:00"/>
    <x v="57"/>
    <n v="4.5999999999999996"/>
    <n v="2023"/>
    <s v="Tuesday"/>
    <s v="More than 2 hours"/>
    <n v="5"/>
  </r>
  <r>
    <s v="Call_7366"/>
    <s v="C0006"/>
    <n v="60"/>
    <x v="0"/>
    <d v="2023-02-08T00:00:00"/>
    <x v="8"/>
    <n v="4.3"/>
    <n v="2023"/>
    <s v="Wednesday"/>
    <s v="30 to 60 mins"/>
    <n v="4"/>
  </r>
  <r>
    <s v="Call_7367"/>
    <s v="C0012"/>
    <n v="95"/>
    <x v="1"/>
    <d v="2023-02-08T00:00:00"/>
    <x v="58"/>
    <n v="5"/>
    <n v="2023"/>
    <s v="Wednesday"/>
    <s v="1 to 2 hours"/>
    <n v="5"/>
  </r>
  <r>
    <s v="Call_7368"/>
    <s v="C0003"/>
    <n v="96"/>
    <x v="4"/>
    <d v="2023-02-08T00:00:00"/>
    <x v="31"/>
    <n v="4"/>
    <n v="2023"/>
    <s v="Wednesday"/>
    <s v="1 to 2 hours"/>
    <n v="4"/>
  </r>
  <r>
    <s v="Call_7369"/>
    <s v="C0001"/>
    <n v="45"/>
    <x v="0"/>
    <d v="2023-02-09T00:00:00"/>
    <x v="59"/>
    <n v="4.5999999999999996"/>
    <n v="2023"/>
    <s v="Thursday"/>
    <s v="30 to 60 mins"/>
    <n v="5"/>
  </r>
  <r>
    <s v="Call_7370"/>
    <s v="C0003"/>
    <n v="132"/>
    <x v="4"/>
    <d v="2023-02-10T00:00:00"/>
    <x v="54"/>
    <n v="4.5"/>
    <n v="2023"/>
    <s v="Friday"/>
    <s v="More than 2 hours"/>
    <n v="5"/>
  </r>
  <r>
    <s v="Call_7371"/>
    <s v="C0013"/>
    <n v="95"/>
    <x v="0"/>
    <d v="2023-02-10T00:00:00"/>
    <x v="2"/>
    <n v="4.5999999999999996"/>
    <n v="2023"/>
    <s v="Friday"/>
    <s v="1 to 2 hours"/>
    <n v="5"/>
  </r>
  <r>
    <s v="Call_7372"/>
    <s v="C0012"/>
    <n v="131"/>
    <x v="2"/>
    <d v="2023-02-10T00:00:00"/>
    <x v="60"/>
    <n v="2.6"/>
    <n v="2023"/>
    <s v="Friday"/>
    <s v="More than 2 hours"/>
    <n v="3"/>
  </r>
  <r>
    <s v="Call_7373"/>
    <s v="C0009"/>
    <n v="67"/>
    <x v="3"/>
    <d v="2023-02-11T00:00:00"/>
    <x v="13"/>
    <n v="4.3"/>
    <n v="2023"/>
    <s v="Saturday"/>
    <s v="1 to 2 hours"/>
    <n v="4"/>
  </r>
  <r>
    <s v="Call_7374"/>
    <s v="C0014"/>
    <n v="111"/>
    <x v="2"/>
    <d v="2023-02-12T00:00:00"/>
    <x v="57"/>
    <n v="3.9"/>
    <n v="2023"/>
    <s v="Sunday"/>
    <s v="1 to 2 hours"/>
    <n v="4"/>
  </r>
  <r>
    <s v="Call_7375"/>
    <s v="C0005"/>
    <n v="78"/>
    <x v="1"/>
    <d v="2023-02-12T00:00:00"/>
    <x v="50"/>
    <n v="5"/>
    <n v="2023"/>
    <s v="Sunday"/>
    <s v="1 to 2 hours"/>
    <n v="5"/>
  </r>
  <r>
    <s v="Call_7376"/>
    <s v="C0002"/>
    <n v="28"/>
    <x v="4"/>
    <d v="2023-02-12T00:00:00"/>
    <x v="61"/>
    <n v="3.5"/>
    <n v="2023"/>
    <s v="Sunday"/>
    <s v="10 to 30 mins"/>
    <n v="4"/>
  </r>
  <r>
    <s v="Call_7377"/>
    <s v="C0004"/>
    <n v="127"/>
    <x v="3"/>
    <d v="2023-02-13T00:00:00"/>
    <x v="20"/>
    <n v="4.7"/>
    <n v="2023"/>
    <s v="Monday"/>
    <s v="More than 2 hours"/>
    <n v="5"/>
  </r>
  <r>
    <s v="Call_7378"/>
    <s v="C0015"/>
    <n v="137"/>
    <x v="2"/>
    <d v="2023-02-13T00:00:00"/>
    <x v="52"/>
    <n v="2.9"/>
    <n v="2023"/>
    <s v="Monday"/>
    <s v="More than 2 hours"/>
    <n v="3"/>
  </r>
  <r>
    <s v="Call_7379"/>
    <s v="C0004"/>
    <n v="76"/>
    <x v="4"/>
    <d v="2023-02-13T00:00:00"/>
    <x v="39"/>
    <n v="3.4"/>
    <n v="2023"/>
    <s v="Monday"/>
    <s v="1 to 2 hours"/>
    <n v="3"/>
  </r>
  <r>
    <s v="Call_7380"/>
    <s v="C0005"/>
    <n v="80"/>
    <x v="3"/>
    <d v="2023-02-14T00:00:00"/>
    <x v="34"/>
    <n v="3.2"/>
    <n v="2023"/>
    <s v="Tuesday"/>
    <s v="1 to 2 hours"/>
    <n v="3"/>
  </r>
  <r>
    <s v="Call_7381"/>
    <s v="C0004"/>
    <n v="95"/>
    <x v="1"/>
    <d v="2023-02-15T00:00:00"/>
    <x v="31"/>
    <n v="4.8"/>
    <n v="2023"/>
    <s v="Wednesday"/>
    <s v="1 to 2 hours"/>
    <n v="5"/>
  </r>
  <r>
    <s v="Call_7382"/>
    <s v="C0006"/>
    <n v="30"/>
    <x v="4"/>
    <d v="2023-02-15T00:00:00"/>
    <x v="7"/>
    <n v="3.6"/>
    <n v="2023"/>
    <s v="Wednesday"/>
    <s v="10 to 30 mins"/>
    <n v="4"/>
  </r>
  <r>
    <s v="Call_7383"/>
    <s v="C0011"/>
    <n v="19"/>
    <x v="2"/>
    <d v="2023-02-15T00:00:00"/>
    <x v="15"/>
    <n v="4.9000000000000004"/>
    <n v="2023"/>
    <s v="Wednesday"/>
    <s v="10 to 30 mins"/>
    <n v="5"/>
  </r>
  <r>
    <s v="Call_7384"/>
    <s v="C0010"/>
    <n v="38"/>
    <x v="3"/>
    <d v="2023-02-15T00:00:00"/>
    <x v="62"/>
    <n v="4.8"/>
    <n v="2023"/>
    <s v="Wednesday"/>
    <s v="30 to 60 mins"/>
    <n v="5"/>
  </r>
  <r>
    <s v="Call_7385"/>
    <s v="C0013"/>
    <n v="55"/>
    <x v="2"/>
    <d v="2023-02-15T00:00:00"/>
    <x v="50"/>
    <n v="3.6"/>
    <n v="2023"/>
    <s v="Wednesday"/>
    <s v="30 to 60 mins"/>
    <n v="4"/>
  </r>
  <r>
    <s v="Call_7386"/>
    <s v="C0009"/>
    <n v="27"/>
    <x v="4"/>
    <d v="2023-02-16T00:00:00"/>
    <x v="63"/>
    <n v="3.9"/>
    <n v="2023"/>
    <s v="Thursday"/>
    <s v="10 to 30 mins"/>
    <n v="4"/>
  </r>
  <r>
    <s v="Call_7387"/>
    <s v="C0009"/>
    <n v="32"/>
    <x v="4"/>
    <d v="2023-02-16T00:00:00"/>
    <x v="64"/>
    <n v="1.9"/>
    <n v="2023"/>
    <s v="Thursday"/>
    <s v="30 to 60 mins"/>
    <n v="2"/>
  </r>
  <r>
    <s v="Call_7388"/>
    <s v="C0002"/>
    <n v="116"/>
    <x v="0"/>
    <d v="2023-02-16T00:00:00"/>
    <x v="21"/>
    <n v="3.6"/>
    <n v="2023"/>
    <s v="Thursday"/>
    <s v="1 to 2 hours"/>
    <n v="4"/>
  </r>
  <r>
    <s v="Call_7389"/>
    <s v="C0003"/>
    <n v="99"/>
    <x v="1"/>
    <d v="2023-02-16T00:00:00"/>
    <x v="38"/>
    <n v="4.0999999999999996"/>
    <n v="2023"/>
    <s v="Thursday"/>
    <s v="1 to 2 hours"/>
    <n v="4"/>
  </r>
  <r>
    <s v="Call_7390"/>
    <s v="C0004"/>
    <n v="75"/>
    <x v="4"/>
    <d v="2023-02-17T00:00:00"/>
    <x v="65"/>
    <n v="4.2"/>
    <n v="2023"/>
    <s v="Friday"/>
    <s v="1 to 2 hours"/>
    <n v="4"/>
  </r>
  <r>
    <s v="Call_7391"/>
    <s v="C0005"/>
    <n v="57"/>
    <x v="0"/>
    <d v="2023-02-17T00:00:00"/>
    <x v="66"/>
    <n v="4.3"/>
    <n v="2023"/>
    <s v="Friday"/>
    <s v="30 to 60 mins"/>
    <n v="4"/>
  </r>
  <r>
    <s v="Call_7392"/>
    <s v="C0007"/>
    <n v="155"/>
    <x v="0"/>
    <d v="2023-02-18T00:00:00"/>
    <x v="67"/>
    <n v="2.2000000000000002"/>
    <n v="2023"/>
    <s v="Saturday"/>
    <s v="More than 2 hours"/>
    <n v="2"/>
  </r>
  <r>
    <s v="Call_7393"/>
    <s v="C0003"/>
    <n v="68"/>
    <x v="1"/>
    <d v="2023-02-18T00:00:00"/>
    <x v="3"/>
    <n v="3.3"/>
    <n v="2023"/>
    <s v="Saturday"/>
    <s v="1 to 2 hours"/>
    <n v="3"/>
  </r>
  <r>
    <s v="Call_7394"/>
    <s v="C0010"/>
    <n v="95"/>
    <x v="1"/>
    <d v="2023-02-18T00:00:00"/>
    <x v="68"/>
    <n v="4.8"/>
    <n v="2023"/>
    <s v="Saturday"/>
    <s v="1 to 2 hours"/>
    <n v="5"/>
  </r>
  <r>
    <s v="Call_7395"/>
    <s v="C0015"/>
    <n v="65"/>
    <x v="0"/>
    <d v="2023-02-19T00:00:00"/>
    <x v="24"/>
    <n v="4"/>
    <n v="2023"/>
    <s v="Sunday"/>
    <s v="1 to 2 hours"/>
    <n v="4"/>
  </r>
  <r>
    <s v="Call_7396"/>
    <s v="C0011"/>
    <n v="114"/>
    <x v="2"/>
    <d v="2023-02-19T00:00:00"/>
    <x v="48"/>
    <n v="1.1000000000000001"/>
    <n v="2023"/>
    <s v="Sunday"/>
    <s v="1 to 2 hours"/>
    <n v="1"/>
  </r>
  <r>
    <s v="Call_7397"/>
    <s v="C0004"/>
    <n v="155"/>
    <x v="2"/>
    <d v="2023-02-20T00:00:00"/>
    <x v="24"/>
    <n v="3.9"/>
    <n v="2023"/>
    <s v="Monday"/>
    <s v="More than 2 hours"/>
    <n v="4"/>
  </r>
  <r>
    <s v="Call_7398"/>
    <s v="C0015"/>
    <n v="114"/>
    <x v="0"/>
    <d v="2023-02-21T00:00:00"/>
    <x v="31"/>
    <n v="1.8"/>
    <n v="2023"/>
    <s v="Tuesday"/>
    <s v="1 to 2 hours"/>
    <n v="2"/>
  </r>
  <r>
    <s v="Call_7399"/>
    <s v="C0007"/>
    <n v="130"/>
    <x v="3"/>
    <d v="2023-02-21T00:00:00"/>
    <x v="69"/>
    <n v="1"/>
    <n v="2023"/>
    <s v="Tuesday"/>
    <s v="More than 2 hours"/>
    <n v="1"/>
  </r>
  <r>
    <s v="Call_7400"/>
    <s v="C0004"/>
    <n v="89"/>
    <x v="0"/>
    <d v="2023-02-21T00:00:00"/>
    <x v="44"/>
    <n v="4.3"/>
    <n v="2023"/>
    <s v="Tuesday"/>
    <s v="1 to 2 hours"/>
    <n v="4"/>
  </r>
  <r>
    <s v="Call_7401"/>
    <s v="C0001"/>
    <n v="61"/>
    <x v="4"/>
    <d v="2023-02-22T00:00:00"/>
    <x v="21"/>
    <n v="3.4"/>
    <n v="2023"/>
    <s v="Wednesday"/>
    <s v="1 to 2 hours"/>
    <n v="3"/>
  </r>
  <r>
    <s v="Call_7402"/>
    <s v="C0010"/>
    <n v="154"/>
    <x v="2"/>
    <d v="2023-02-22T00:00:00"/>
    <x v="3"/>
    <n v="3.4"/>
    <n v="2023"/>
    <s v="Wednesday"/>
    <s v="More than 2 hours"/>
    <n v="3"/>
  </r>
  <r>
    <s v="Call_7403"/>
    <s v="C0015"/>
    <n v="115"/>
    <x v="3"/>
    <d v="2023-02-23T00:00:00"/>
    <x v="69"/>
    <n v="4.0999999999999996"/>
    <n v="2023"/>
    <s v="Thursday"/>
    <s v="1 to 2 hours"/>
    <n v="4"/>
  </r>
  <r>
    <s v="Call_7404"/>
    <s v="C0008"/>
    <n v="138"/>
    <x v="1"/>
    <d v="2023-02-24T00:00:00"/>
    <x v="56"/>
    <n v="4.8"/>
    <n v="2023"/>
    <s v="Friday"/>
    <s v="More than 2 hours"/>
    <n v="5"/>
  </r>
  <r>
    <s v="Call_7405"/>
    <s v="C0014"/>
    <n v="153"/>
    <x v="0"/>
    <d v="2023-02-24T00:00:00"/>
    <x v="70"/>
    <n v="2"/>
    <n v="2023"/>
    <s v="Friday"/>
    <s v="More than 2 hours"/>
    <n v="2"/>
  </r>
  <r>
    <s v="Call_7406"/>
    <s v="C0015"/>
    <n v="61"/>
    <x v="4"/>
    <d v="2023-02-25T00:00:00"/>
    <x v="69"/>
    <n v="4.5999999999999996"/>
    <n v="2023"/>
    <s v="Saturday"/>
    <s v="1 to 2 hours"/>
    <n v="5"/>
  </r>
  <r>
    <s v="Call_7407"/>
    <s v="C0009"/>
    <n v="62"/>
    <x v="0"/>
    <d v="2023-02-25T00:00:00"/>
    <x v="65"/>
    <n v="2.6"/>
    <n v="2023"/>
    <s v="Saturday"/>
    <s v="1 to 2 hours"/>
    <n v="3"/>
  </r>
  <r>
    <s v="Call_7408"/>
    <s v="C0001"/>
    <n v="151"/>
    <x v="3"/>
    <d v="2023-02-26T00:00:00"/>
    <x v="9"/>
    <n v="4.9000000000000004"/>
    <n v="2023"/>
    <s v="Sunday"/>
    <s v="More than 2 hours"/>
    <n v="5"/>
  </r>
  <r>
    <s v="Call_7409"/>
    <s v="C0012"/>
    <n v="102"/>
    <x v="2"/>
    <d v="2023-02-26T00:00:00"/>
    <x v="20"/>
    <n v="2.7"/>
    <n v="2023"/>
    <s v="Sunday"/>
    <s v="1 to 2 hours"/>
    <n v="3"/>
  </r>
  <r>
    <s v="Call_7410"/>
    <s v="C0006"/>
    <n v="64"/>
    <x v="0"/>
    <d v="2023-02-26T00:00:00"/>
    <x v="59"/>
    <n v="4.0999999999999996"/>
    <n v="2023"/>
    <s v="Sunday"/>
    <s v="1 to 2 hours"/>
    <n v="4"/>
  </r>
  <r>
    <s v="Call_7411"/>
    <s v="C0004"/>
    <n v="6"/>
    <x v="2"/>
    <d v="2023-02-27T00:00:00"/>
    <x v="71"/>
    <n v="4.4000000000000004"/>
    <n v="2023"/>
    <s v="Monday"/>
    <s v="Under 10 mins"/>
    <n v="4"/>
  </r>
  <r>
    <s v="Call_7412"/>
    <s v="C0006"/>
    <n v="129"/>
    <x v="0"/>
    <d v="2023-02-27T00:00:00"/>
    <x v="67"/>
    <n v="4.8"/>
    <n v="2023"/>
    <s v="Monday"/>
    <s v="More than 2 hours"/>
    <n v="5"/>
  </r>
  <r>
    <s v="Call_7413"/>
    <s v="C0009"/>
    <n v="42"/>
    <x v="3"/>
    <d v="2023-02-28T00:00:00"/>
    <x v="22"/>
    <n v="3"/>
    <n v="2023"/>
    <s v="Tuesday"/>
    <s v="30 to 60 mins"/>
    <n v="3"/>
  </r>
  <r>
    <s v="Call_7414"/>
    <s v="C0009"/>
    <n v="71"/>
    <x v="4"/>
    <d v="2023-02-28T00:00:00"/>
    <x v="72"/>
    <n v="3.1"/>
    <n v="2023"/>
    <s v="Tuesday"/>
    <s v="1 to 2 hours"/>
    <n v="3"/>
  </r>
  <r>
    <s v="Call_7415"/>
    <s v="C0005"/>
    <n v="53"/>
    <x v="2"/>
    <d v="2023-02-28T00:00:00"/>
    <x v="24"/>
    <n v="2.6"/>
    <n v="2023"/>
    <s v="Tuesday"/>
    <s v="30 to 60 mins"/>
    <n v="3"/>
  </r>
  <r>
    <s v="Call_7416"/>
    <s v="C0011"/>
    <n v="155"/>
    <x v="4"/>
    <d v="2023-03-01T00:00:00"/>
    <x v="32"/>
    <n v="4.5999999999999996"/>
    <n v="2023"/>
    <s v="Wednesday"/>
    <s v="More than 2 hours"/>
    <n v="5"/>
  </r>
  <r>
    <s v="Call_7417"/>
    <s v="C0011"/>
    <n v="90"/>
    <x v="3"/>
    <d v="2023-03-01T00:00:00"/>
    <x v="16"/>
    <n v="3.7"/>
    <n v="2023"/>
    <s v="Wednesday"/>
    <s v="1 to 2 hours"/>
    <n v="4"/>
  </r>
  <r>
    <s v="Call_7418"/>
    <s v="C0006"/>
    <n v="166"/>
    <x v="1"/>
    <d v="2023-03-01T00:00:00"/>
    <x v="73"/>
    <n v="3.8"/>
    <n v="2023"/>
    <s v="Wednesday"/>
    <s v="More than 2 hours"/>
    <n v="4"/>
  </r>
  <r>
    <s v="Call_7419"/>
    <s v="C0002"/>
    <n v="89"/>
    <x v="4"/>
    <d v="2023-03-01T00:00:00"/>
    <x v="41"/>
    <n v="3.6"/>
    <n v="2023"/>
    <s v="Wednesday"/>
    <s v="1 to 2 hours"/>
    <n v="4"/>
  </r>
  <r>
    <s v="Call_7420"/>
    <s v="C0015"/>
    <n v="152"/>
    <x v="2"/>
    <d v="2023-03-01T00:00:00"/>
    <x v="46"/>
    <n v="4.4000000000000004"/>
    <n v="2023"/>
    <s v="Wednesday"/>
    <s v="More than 2 hours"/>
    <n v="4"/>
  </r>
  <r>
    <s v="Call_7421"/>
    <s v="C0002"/>
    <n v="137"/>
    <x v="3"/>
    <d v="2023-03-01T00:00:00"/>
    <x v="74"/>
    <n v="3.2"/>
    <n v="2023"/>
    <s v="Wednesday"/>
    <s v="More than 2 hours"/>
    <n v="3"/>
  </r>
  <r>
    <s v="Call_7422"/>
    <s v="C0002"/>
    <n v="43"/>
    <x v="3"/>
    <d v="2023-03-01T00:00:00"/>
    <x v="51"/>
    <n v="4.7"/>
    <n v="2023"/>
    <s v="Wednesday"/>
    <s v="30 to 60 mins"/>
    <n v="5"/>
  </r>
  <r>
    <s v="Call_7423"/>
    <s v="C0010"/>
    <n v="114"/>
    <x v="3"/>
    <d v="2023-03-02T00:00:00"/>
    <x v="50"/>
    <n v="4.8"/>
    <n v="2023"/>
    <s v="Thursday"/>
    <s v="1 to 2 hours"/>
    <n v="5"/>
  </r>
  <r>
    <s v="Call_7424"/>
    <s v="C0014"/>
    <n v="103"/>
    <x v="4"/>
    <d v="2023-03-02T00:00:00"/>
    <x v="75"/>
    <n v="2.7"/>
    <n v="2023"/>
    <s v="Thursday"/>
    <s v="1 to 2 hours"/>
    <n v="3"/>
  </r>
  <r>
    <s v="Call_7425"/>
    <s v="C0002"/>
    <n v="98"/>
    <x v="2"/>
    <d v="2023-03-02T00:00:00"/>
    <x v="62"/>
    <n v="3.8"/>
    <n v="2023"/>
    <s v="Thursday"/>
    <s v="1 to 2 hours"/>
    <n v="4"/>
  </r>
  <r>
    <s v="Call_7426"/>
    <s v="C0006"/>
    <n v="106"/>
    <x v="1"/>
    <d v="2023-03-02T00:00:00"/>
    <x v="10"/>
    <n v="4.3"/>
    <n v="2023"/>
    <s v="Thursday"/>
    <s v="1 to 2 hours"/>
    <n v="4"/>
  </r>
  <r>
    <s v="Call_7427"/>
    <s v="C0004"/>
    <n v="96"/>
    <x v="1"/>
    <d v="2023-03-02T00:00:00"/>
    <x v="10"/>
    <n v="5"/>
    <n v="2023"/>
    <s v="Thursday"/>
    <s v="1 to 2 hours"/>
    <n v="5"/>
  </r>
  <r>
    <s v="Call_7428"/>
    <s v="C0014"/>
    <n v="70"/>
    <x v="1"/>
    <d v="2023-03-02T00:00:00"/>
    <x v="15"/>
    <n v="4.8"/>
    <n v="2023"/>
    <s v="Thursday"/>
    <s v="1 to 2 hours"/>
    <n v="5"/>
  </r>
  <r>
    <s v="Call_7429"/>
    <s v="C0009"/>
    <n v="86"/>
    <x v="0"/>
    <d v="2023-03-03T00:00:00"/>
    <x v="63"/>
    <n v="4.9000000000000004"/>
    <n v="2023"/>
    <s v="Friday"/>
    <s v="1 to 2 hours"/>
    <n v="5"/>
  </r>
  <r>
    <s v="Call_7430"/>
    <s v="C0005"/>
    <n v="64"/>
    <x v="0"/>
    <d v="2023-03-03T00:00:00"/>
    <x v="60"/>
    <n v="4.0999999999999996"/>
    <n v="2023"/>
    <s v="Friday"/>
    <s v="1 to 2 hours"/>
    <n v="4"/>
  </r>
  <r>
    <s v="Call_7431"/>
    <s v="C0004"/>
    <n v="113"/>
    <x v="2"/>
    <d v="2023-03-03T00:00:00"/>
    <x v="26"/>
    <n v="4.4000000000000004"/>
    <n v="2023"/>
    <s v="Friday"/>
    <s v="1 to 2 hours"/>
    <n v="4"/>
  </r>
  <r>
    <s v="Call_7432"/>
    <s v="C0004"/>
    <n v="21"/>
    <x v="1"/>
    <d v="2023-03-03T00:00:00"/>
    <x v="76"/>
    <n v="3.4"/>
    <n v="2023"/>
    <s v="Friday"/>
    <s v="10 to 30 mins"/>
    <n v="3"/>
  </r>
  <r>
    <s v="Call_7433"/>
    <s v="C0012"/>
    <n v="107"/>
    <x v="0"/>
    <d v="2023-03-03T00:00:00"/>
    <x v="2"/>
    <n v="4"/>
    <n v="2023"/>
    <s v="Friday"/>
    <s v="1 to 2 hours"/>
    <n v="4"/>
  </r>
  <r>
    <s v="Call_7434"/>
    <s v="C0012"/>
    <n v="131"/>
    <x v="1"/>
    <d v="2023-03-03T00:00:00"/>
    <x v="77"/>
    <n v="2.4"/>
    <n v="2023"/>
    <s v="Friday"/>
    <s v="More than 2 hours"/>
    <n v="2"/>
  </r>
  <r>
    <s v="Call_7435"/>
    <s v="C0003"/>
    <n v="11"/>
    <x v="4"/>
    <d v="2023-03-03T00:00:00"/>
    <x v="78"/>
    <n v="2.1"/>
    <n v="2023"/>
    <s v="Friday"/>
    <s v="10 to 30 mins"/>
    <n v="2"/>
  </r>
  <r>
    <s v="Call_7436"/>
    <s v="C0001"/>
    <n v="86"/>
    <x v="2"/>
    <d v="2023-03-03T00:00:00"/>
    <x v="12"/>
    <n v="3"/>
    <n v="2023"/>
    <s v="Friday"/>
    <s v="1 to 2 hours"/>
    <n v="3"/>
  </r>
  <r>
    <s v="Call_7437"/>
    <s v="C0005"/>
    <n v="28"/>
    <x v="4"/>
    <d v="2023-03-03T00:00:00"/>
    <x v="59"/>
    <n v="3.2"/>
    <n v="2023"/>
    <s v="Friday"/>
    <s v="10 to 30 mins"/>
    <n v="3"/>
  </r>
  <r>
    <s v="Call_7438"/>
    <s v="C0011"/>
    <n v="139"/>
    <x v="1"/>
    <d v="2023-03-04T00:00:00"/>
    <x v="66"/>
    <n v="3.4"/>
    <n v="2023"/>
    <s v="Saturday"/>
    <s v="More than 2 hours"/>
    <n v="3"/>
  </r>
  <r>
    <s v="Call_7439"/>
    <s v="C0006"/>
    <n v="82"/>
    <x v="2"/>
    <d v="2023-03-04T00:00:00"/>
    <x v="76"/>
    <n v="2.7"/>
    <n v="2023"/>
    <s v="Saturday"/>
    <s v="1 to 2 hours"/>
    <n v="3"/>
  </r>
  <r>
    <s v="Call_7440"/>
    <s v="C0004"/>
    <n v="101"/>
    <x v="4"/>
    <d v="2023-03-04T00:00:00"/>
    <x v="0"/>
    <n v="5"/>
    <n v="2023"/>
    <s v="Saturday"/>
    <s v="1 to 2 hours"/>
    <n v="5"/>
  </r>
  <r>
    <s v="Call_7441"/>
    <s v="C0005"/>
    <n v="75"/>
    <x v="3"/>
    <d v="2023-03-04T00:00:00"/>
    <x v="45"/>
    <n v="3.4"/>
    <n v="2023"/>
    <s v="Saturday"/>
    <s v="1 to 2 hours"/>
    <n v="3"/>
  </r>
  <r>
    <s v="Call_7442"/>
    <s v="C0010"/>
    <n v="40"/>
    <x v="4"/>
    <d v="2023-03-05T00:00:00"/>
    <x v="19"/>
    <n v="4.7"/>
    <n v="2023"/>
    <s v="Sunday"/>
    <s v="30 to 60 mins"/>
    <n v="5"/>
  </r>
  <r>
    <s v="Call_7443"/>
    <s v="C0002"/>
    <n v="86"/>
    <x v="1"/>
    <d v="2023-03-05T00:00:00"/>
    <x v="79"/>
    <n v="4.5"/>
    <n v="2023"/>
    <s v="Sunday"/>
    <s v="1 to 2 hours"/>
    <n v="5"/>
  </r>
  <r>
    <s v="Call_7444"/>
    <s v="C0007"/>
    <n v="131"/>
    <x v="0"/>
    <d v="2023-03-05T00:00:00"/>
    <x v="21"/>
    <n v="4.0999999999999996"/>
    <n v="2023"/>
    <s v="Sunday"/>
    <s v="More than 2 hours"/>
    <n v="4"/>
  </r>
  <r>
    <s v="Call_7445"/>
    <s v="C0012"/>
    <n v="67"/>
    <x v="2"/>
    <d v="2023-03-05T00:00:00"/>
    <x v="45"/>
    <n v="5"/>
    <n v="2023"/>
    <s v="Sunday"/>
    <s v="1 to 2 hours"/>
    <n v="5"/>
  </r>
  <r>
    <s v="Call_7446"/>
    <s v="C0008"/>
    <n v="71"/>
    <x v="4"/>
    <d v="2023-03-05T00:00:00"/>
    <x v="71"/>
    <n v="4.7"/>
    <n v="2023"/>
    <s v="Sunday"/>
    <s v="1 to 2 hours"/>
    <n v="5"/>
  </r>
  <r>
    <s v="Call_7447"/>
    <s v="C0007"/>
    <n v="113"/>
    <x v="0"/>
    <d v="2023-03-05T00:00:00"/>
    <x v="28"/>
    <n v="4.2"/>
    <n v="2023"/>
    <s v="Sunday"/>
    <s v="1 to 2 hours"/>
    <n v="4"/>
  </r>
  <r>
    <s v="Call_7448"/>
    <s v="C0006"/>
    <n v="53"/>
    <x v="1"/>
    <d v="2023-03-06T00:00:00"/>
    <x v="80"/>
    <n v="3.9"/>
    <n v="2023"/>
    <s v="Monday"/>
    <s v="30 to 60 mins"/>
    <n v="4"/>
  </r>
  <r>
    <s v="Call_7449"/>
    <s v="C0007"/>
    <n v="153"/>
    <x v="2"/>
    <d v="2023-03-06T00:00:00"/>
    <x v="52"/>
    <n v="3"/>
    <n v="2023"/>
    <s v="Monday"/>
    <s v="More than 2 hours"/>
    <n v="3"/>
  </r>
  <r>
    <s v="Call_7450"/>
    <s v="C0012"/>
    <n v="73"/>
    <x v="3"/>
    <d v="2023-03-06T00:00:00"/>
    <x v="46"/>
    <n v="3.6"/>
    <n v="2023"/>
    <s v="Monday"/>
    <s v="1 to 2 hours"/>
    <n v="4"/>
  </r>
  <r>
    <s v="Call_7451"/>
    <s v="C0009"/>
    <n v="62"/>
    <x v="3"/>
    <d v="2023-03-06T00:00:00"/>
    <x v="37"/>
    <n v="0.7"/>
    <n v="2023"/>
    <s v="Monday"/>
    <s v="1 to 2 hours"/>
    <n v="1"/>
  </r>
  <r>
    <s v="Call_7452"/>
    <s v="C0011"/>
    <n v="115"/>
    <x v="1"/>
    <d v="2023-03-07T00:00:00"/>
    <x v="43"/>
    <n v="4.7"/>
    <n v="2023"/>
    <s v="Tuesday"/>
    <s v="1 to 2 hours"/>
    <n v="5"/>
  </r>
  <r>
    <s v="Call_7453"/>
    <s v="C0007"/>
    <n v="69"/>
    <x v="1"/>
    <d v="2023-03-07T00:00:00"/>
    <x v="32"/>
    <n v="4.5"/>
    <n v="2023"/>
    <s v="Tuesday"/>
    <s v="1 to 2 hours"/>
    <n v="5"/>
  </r>
  <r>
    <s v="Call_7454"/>
    <s v="C0002"/>
    <n v="103"/>
    <x v="0"/>
    <d v="2023-03-07T00:00:00"/>
    <x v="60"/>
    <n v="4.3"/>
    <n v="2023"/>
    <s v="Tuesday"/>
    <s v="1 to 2 hours"/>
    <n v="4"/>
  </r>
  <r>
    <s v="Call_7455"/>
    <s v="C0002"/>
    <n v="75"/>
    <x v="0"/>
    <d v="2023-03-07T00:00:00"/>
    <x v="22"/>
    <n v="3.4"/>
    <n v="2023"/>
    <s v="Tuesday"/>
    <s v="1 to 2 hours"/>
    <n v="3"/>
  </r>
  <r>
    <s v="Call_7456"/>
    <s v="C0013"/>
    <n v="92"/>
    <x v="0"/>
    <d v="2023-03-07T00:00:00"/>
    <x v="81"/>
    <n v="3.6"/>
    <n v="2023"/>
    <s v="Tuesday"/>
    <s v="1 to 2 hours"/>
    <n v="4"/>
  </r>
  <r>
    <s v="Call_7457"/>
    <s v="C0013"/>
    <n v="41"/>
    <x v="3"/>
    <d v="2023-03-07T00:00:00"/>
    <x v="12"/>
    <n v="4"/>
    <n v="2023"/>
    <s v="Tuesday"/>
    <s v="30 to 60 mins"/>
    <n v="4"/>
  </r>
  <r>
    <s v="Call_7458"/>
    <s v="C0002"/>
    <n v="134"/>
    <x v="2"/>
    <d v="2023-03-07T00:00:00"/>
    <x v="42"/>
    <n v="4.5"/>
    <n v="2023"/>
    <s v="Tuesday"/>
    <s v="More than 2 hours"/>
    <n v="5"/>
  </r>
  <r>
    <s v="Call_7459"/>
    <s v="C0001"/>
    <n v="80"/>
    <x v="4"/>
    <d v="2023-03-07T00:00:00"/>
    <x v="82"/>
    <n v="3"/>
    <n v="2023"/>
    <s v="Tuesday"/>
    <s v="1 to 2 hours"/>
    <n v="3"/>
  </r>
  <r>
    <s v="Call_7460"/>
    <s v="C0008"/>
    <n v="103"/>
    <x v="1"/>
    <d v="2023-03-08T00:00:00"/>
    <x v="83"/>
    <n v="3"/>
    <n v="2023"/>
    <s v="Wednesday"/>
    <s v="1 to 2 hours"/>
    <n v="3"/>
  </r>
  <r>
    <s v="Call_7461"/>
    <s v="C0006"/>
    <n v="20"/>
    <x v="0"/>
    <d v="2023-03-09T00:00:00"/>
    <x v="3"/>
    <n v="1.6"/>
    <n v="2023"/>
    <s v="Thursday"/>
    <s v="10 to 30 mins"/>
    <n v="2"/>
  </r>
  <r>
    <s v="Call_7462"/>
    <s v="C0008"/>
    <n v="75"/>
    <x v="4"/>
    <d v="2023-03-09T00:00:00"/>
    <x v="14"/>
    <n v="3"/>
    <n v="2023"/>
    <s v="Thursday"/>
    <s v="1 to 2 hours"/>
    <n v="3"/>
  </r>
  <r>
    <s v="Call_7463"/>
    <s v="C0013"/>
    <n v="80"/>
    <x v="2"/>
    <d v="2023-03-09T00:00:00"/>
    <x v="35"/>
    <n v="3.7"/>
    <n v="2023"/>
    <s v="Thursday"/>
    <s v="1 to 2 hours"/>
    <n v="4"/>
  </r>
  <r>
    <s v="Call_7464"/>
    <s v="C0007"/>
    <n v="85"/>
    <x v="3"/>
    <d v="2023-03-10T00:00:00"/>
    <x v="9"/>
    <n v="4.9000000000000004"/>
    <n v="2023"/>
    <s v="Friday"/>
    <s v="1 to 2 hours"/>
    <n v="5"/>
  </r>
  <r>
    <s v="Call_7465"/>
    <s v="C0004"/>
    <n v="155"/>
    <x v="0"/>
    <d v="2023-03-10T00:00:00"/>
    <x v="84"/>
    <n v="3.4"/>
    <n v="2023"/>
    <s v="Friday"/>
    <s v="More than 2 hours"/>
    <n v="3"/>
  </r>
  <r>
    <s v="Call_7466"/>
    <s v="C0007"/>
    <n v="63"/>
    <x v="3"/>
    <d v="2023-03-10T00:00:00"/>
    <x v="43"/>
    <n v="5"/>
    <n v="2023"/>
    <s v="Friday"/>
    <s v="1 to 2 hours"/>
    <n v="5"/>
  </r>
  <r>
    <s v="Call_7467"/>
    <s v="C0005"/>
    <n v="105"/>
    <x v="1"/>
    <d v="2023-03-10T00:00:00"/>
    <x v="11"/>
    <n v="5"/>
    <n v="2023"/>
    <s v="Friday"/>
    <s v="1 to 2 hours"/>
    <n v="5"/>
  </r>
  <r>
    <s v="Call_7468"/>
    <s v="C0007"/>
    <n v="71"/>
    <x v="3"/>
    <d v="2023-03-10T00:00:00"/>
    <x v="7"/>
    <n v="4"/>
    <n v="2023"/>
    <s v="Friday"/>
    <s v="1 to 2 hours"/>
    <n v="4"/>
  </r>
  <r>
    <s v="Call_7469"/>
    <s v="C0004"/>
    <n v="100"/>
    <x v="3"/>
    <d v="2023-03-11T00:00:00"/>
    <x v="85"/>
    <n v="3.6"/>
    <n v="2023"/>
    <s v="Saturday"/>
    <s v="1 to 2 hours"/>
    <n v="4"/>
  </r>
  <r>
    <s v="Call_7470"/>
    <s v="C0003"/>
    <n v="93"/>
    <x v="2"/>
    <d v="2023-03-11T00:00:00"/>
    <x v="32"/>
    <n v="3.7"/>
    <n v="2023"/>
    <s v="Saturday"/>
    <s v="1 to 2 hours"/>
    <n v="4"/>
  </r>
  <r>
    <s v="Call_7471"/>
    <s v="C0005"/>
    <n v="84"/>
    <x v="0"/>
    <d v="2023-03-11T00:00:00"/>
    <x v="48"/>
    <n v="4.2"/>
    <n v="2023"/>
    <s v="Saturday"/>
    <s v="1 to 2 hours"/>
    <n v="4"/>
  </r>
  <r>
    <s v="Call_7472"/>
    <s v="C0001"/>
    <n v="56"/>
    <x v="4"/>
    <d v="2023-03-11T00:00:00"/>
    <x v="86"/>
    <n v="2.1"/>
    <n v="2023"/>
    <s v="Saturday"/>
    <s v="30 to 60 mins"/>
    <n v="2"/>
  </r>
  <r>
    <s v="Call_7473"/>
    <s v="C0001"/>
    <n v="63"/>
    <x v="3"/>
    <d v="2023-03-11T00:00:00"/>
    <x v="28"/>
    <n v="4"/>
    <n v="2023"/>
    <s v="Saturday"/>
    <s v="1 to 2 hours"/>
    <n v="4"/>
  </r>
  <r>
    <s v="Call_7474"/>
    <s v="C0009"/>
    <n v="83"/>
    <x v="3"/>
    <d v="2023-03-11T00:00:00"/>
    <x v="28"/>
    <n v="4.2"/>
    <n v="2023"/>
    <s v="Saturday"/>
    <s v="1 to 2 hours"/>
    <n v="4"/>
  </r>
  <r>
    <s v="Call_7475"/>
    <s v="C0013"/>
    <n v="134"/>
    <x v="0"/>
    <d v="2023-03-11T00:00:00"/>
    <x v="67"/>
    <n v="3.1"/>
    <n v="2023"/>
    <s v="Saturday"/>
    <s v="More than 2 hours"/>
    <n v="3"/>
  </r>
  <r>
    <s v="Call_7476"/>
    <s v="C0011"/>
    <n v="73"/>
    <x v="3"/>
    <d v="2023-03-12T00:00:00"/>
    <x v="52"/>
    <n v="4.8"/>
    <n v="2023"/>
    <s v="Sunday"/>
    <s v="1 to 2 hours"/>
    <n v="5"/>
  </r>
  <r>
    <s v="Call_7477"/>
    <s v="C0008"/>
    <n v="6"/>
    <x v="4"/>
    <d v="2023-03-12T00:00:00"/>
    <x v="87"/>
    <n v="4.7"/>
    <n v="2023"/>
    <s v="Sunday"/>
    <s v="Under 10 mins"/>
    <n v="5"/>
  </r>
  <r>
    <s v="Call_7478"/>
    <s v="C0012"/>
    <n v="46"/>
    <x v="1"/>
    <d v="2023-03-12T00:00:00"/>
    <x v="20"/>
    <n v="3.3"/>
    <n v="2023"/>
    <s v="Sunday"/>
    <s v="30 to 60 mins"/>
    <n v="3"/>
  </r>
  <r>
    <s v="Call_7479"/>
    <s v="C0008"/>
    <n v="121"/>
    <x v="3"/>
    <d v="2023-03-13T00:00:00"/>
    <x v="37"/>
    <n v="3.7"/>
    <n v="2023"/>
    <s v="Monday"/>
    <s v="More than 2 hours"/>
    <n v="4"/>
  </r>
  <r>
    <s v="Call_7480"/>
    <s v="C0001"/>
    <n v="61"/>
    <x v="2"/>
    <d v="2023-03-13T00:00:00"/>
    <x v="42"/>
    <n v="4.9000000000000004"/>
    <n v="2023"/>
    <s v="Monday"/>
    <s v="1 to 2 hours"/>
    <n v="5"/>
  </r>
  <r>
    <s v="Call_7481"/>
    <s v="C0013"/>
    <n v="144"/>
    <x v="0"/>
    <d v="2023-03-13T00:00:00"/>
    <x v="21"/>
    <n v="3.5"/>
    <n v="2023"/>
    <s v="Monday"/>
    <s v="More than 2 hours"/>
    <n v="4"/>
  </r>
  <r>
    <s v="Call_7482"/>
    <s v="C0012"/>
    <n v="145"/>
    <x v="0"/>
    <d v="2023-03-13T00:00:00"/>
    <x v="40"/>
    <n v="4.4000000000000004"/>
    <n v="2023"/>
    <s v="Monday"/>
    <s v="More than 2 hours"/>
    <n v="4"/>
  </r>
  <r>
    <s v="Call_7483"/>
    <s v="C0005"/>
    <n v="85"/>
    <x v="4"/>
    <d v="2023-03-13T00:00:00"/>
    <x v="2"/>
    <n v="2.8"/>
    <n v="2023"/>
    <s v="Monday"/>
    <s v="1 to 2 hours"/>
    <n v="3"/>
  </r>
  <r>
    <s v="Call_7484"/>
    <s v="C0012"/>
    <n v="13"/>
    <x v="2"/>
    <d v="2023-03-14T00:00:00"/>
    <x v="23"/>
    <n v="4.0999999999999996"/>
    <n v="2023"/>
    <s v="Tuesday"/>
    <s v="10 to 30 mins"/>
    <n v="4"/>
  </r>
  <r>
    <s v="Call_7485"/>
    <s v="C0003"/>
    <n v="142"/>
    <x v="3"/>
    <d v="2023-03-14T00:00:00"/>
    <x v="85"/>
    <n v="3.5"/>
    <n v="2023"/>
    <s v="Tuesday"/>
    <s v="More than 2 hours"/>
    <n v="4"/>
  </r>
  <r>
    <s v="Call_7486"/>
    <s v="C0013"/>
    <n v="28"/>
    <x v="1"/>
    <d v="2023-03-14T00:00:00"/>
    <x v="38"/>
    <n v="3.8"/>
    <n v="2023"/>
    <s v="Tuesday"/>
    <s v="10 to 30 mins"/>
    <n v="4"/>
  </r>
  <r>
    <s v="Call_7487"/>
    <s v="C0013"/>
    <n v="119"/>
    <x v="3"/>
    <d v="2023-03-14T00:00:00"/>
    <x v="88"/>
    <n v="3.9"/>
    <n v="2023"/>
    <s v="Tuesday"/>
    <s v="1 to 2 hours"/>
    <n v="4"/>
  </r>
  <r>
    <s v="Call_7488"/>
    <s v="C0008"/>
    <n v="65"/>
    <x v="4"/>
    <d v="2023-03-14T00:00:00"/>
    <x v="59"/>
    <n v="2.5"/>
    <n v="2023"/>
    <s v="Tuesday"/>
    <s v="1 to 2 hours"/>
    <n v="3"/>
  </r>
  <r>
    <s v="Call_7489"/>
    <s v="C0002"/>
    <n v="68"/>
    <x v="4"/>
    <d v="2023-03-14T00:00:00"/>
    <x v="37"/>
    <n v="4.9000000000000004"/>
    <n v="2023"/>
    <s v="Tuesday"/>
    <s v="1 to 2 hours"/>
    <n v="5"/>
  </r>
  <r>
    <s v="Call_7490"/>
    <s v="C0009"/>
    <n v="72"/>
    <x v="1"/>
    <d v="2023-03-14T00:00:00"/>
    <x v="32"/>
    <n v="3.4"/>
    <n v="2023"/>
    <s v="Tuesday"/>
    <s v="1 to 2 hours"/>
    <n v="3"/>
  </r>
  <r>
    <s v="Call_7491"/>
    <s v="C0009"/>
    <n v="63"/>
    <x v="0"/>
    <d v="2023-03-14T00:00:00"/>
    <x v="7"/>
    <n v="3.3"/>
    <n v="2023"/>
    <s v="Tuesday"/>
    <s v="1 to 2 hours"/>
    <n v="3"/>
  </r>
  <r>
    <s v="Call_7492"/>
    <s v="C0004"/>
    <n v="139"/>
    <x v="3"/>
    <d v="2023-03-15T00:00:00"/>
    <x v="43"/>
    <n v="4.7"/>
    <n v="2023"/>
    <s v="Wednesday"/>
    <s v="More than 2 hours"/>
    <n v="5"/>
  </r>
  <r>
    <s v="Call_7493"/>
    <s v="C0013"/>
    <n v="59"/>
    <x v="3"/>
    <d v="2023-03-15T00:00:00"/>
    <x v="39"/>
    <n v="4"/>
    <n v="2023"/>
    <s v="Wednesday"/>
    <s v="30 to 60 mins"/>
    <n v="4"/>
  </r>
  <r>
    <s v="Call_7494"/>
    <s v="C0006"/>
    <n v="138"/>
    <x v="0"/>
    <d v="2023-03-15T00:00:00"/>
    <x v="85"/>
    <n v="3.8"/>
    <n v="2023"/>
    <s v="Wednesday"/>
    <s v="More than 2 hours"/>
    <n v="4"/>
  </r>
  <r>
    <s v="Call_7495"/>
    <s v="C0004"/>
    <n v="47"/>
    <x v="1"/>
    <d v="2023-03-15T00:00:00"/>
    <x v="31"/>
    <n v="3.1"/>
    <n v="2023"/>
    <s v="Wednesday"/>
    <s v="30 to 60 mins"/>
    <n v="3"/>
  </r>
  <r>
    <s v="Call_7496"/>
    <s v="C0006"/>
    <n v="74"/>
    <x v="1"/>
    <d v="2023-03-15T00:00:00"/>
    <x v="89"/>
    <n v="4.8"/>
    <n v="2023"/>
    <s v="Wednesday"/>
    <s v="1 to 2 hours"/>
    <n v="5"/>
  </r>
  <r>
    <s v="Call_7497"/>
    <s v="C0009"/>
    <n v="65"/>
    <x v="1"/>
    <d v="2023-03-15T00:00:00"/>
    <x v="90"/>
    <n v="2.7"/>
    <n v="2023"/>
    <s v="Wednesday"/>
    <s v="1 to 2 hours"/>
    <n v="3"/>
  </r>
  <r>
    <s v="Call_7498"/>
    <s v="C0011"/>
    <n v="123"/>
    <x v="4"/>
    <d v="2023-03-15T00:00:00"/>
    <x v="73"/>
    <n v="3.6"/>
    <n v="2023"/>
    <s v="Wednesday"/>
    <s v="More than 2 hours"/>
    <n v="4"/>
  </r>
  <r>
    <s v="Call_7499"/>
    <s v="C0009"/>
    <n v="90"/>
    <x v="3"/>
    <d v="2023-03-16T00:00:00"/>
    <x v="18"/>
    <n v="4.7"/>
    <n v="2023"/>
    <s v="Thursday"/>
    <s v="1 to 2 hours"/>
    <n v="5"/>
  </r>
  <r>
    <s v="Call_7500"/>
    <s v="C0001"/>
    <n v="127"/>
    <x v="0"/>
    <d v="2023-03-16T00:00:00"/>
    <x v="69"/>
    <n v="4.4000000000000004"/>
    <n v="2023"/>
    <s v="Thursday"/>
    <s v="More than 2 hours"/>
    <n v="4"/>
  </r>
  <r>
    <s v="Call_7501"/>
    <s v="C0014"/>
    <n v="60"/>
    <x v="1"/>
    <d v="2023-03-16T00:00:00"/>
    <x v="12"/>
    <n v="4.3"/>
    <n v="2023"/>
    <s v="Thursday"/>
    <s v="30 to 60 mins"/>
    <n v="4"/>
  </r>
  <r>
    <s v="Call_7502"/>
    <s v="C0004"/>
    <n v="94"/>
    <x v="0"/>
    <d v="2023-03-16T00:00:00"/>
    <x v="51"/>
    <n v="4.9000000000000004"/>
    <n v="2023"/>
    <s v="Thursday"/>
    <s v="1 to 2 hours"/>
    <n v="5"/>
  </r>
  <r>
    <s v="Call_7503"/>
    <s v="C0011"/>
    <n v="54"/>
    <x v="1"/>
    <d v="2023-03-16T00:00:00"/>
    <x v="30"/>
    <n v="4.8"/>
    <n v="2023"/>
    <s v="Thursday"/>
    <s v="30 to 60 mins"/>
    <n v="5"/>
  </r>
  <r>
    <s v="Call_7504"/>
    <s v="C0009"/>
    <n v="104"/>
    <x v="1"/>
    <d v="2023-03-16T00:00:00"/>
    <x v="66"/>
    <n v="3.2"/>
    <n v="2023"/>
    <s v="Thursday"/>
    <s v="1 to 2 hours"/>
    <n v="3"/>
  </r>
  <r>
    <s v="Call_7505"/>
    <s v="C0007"/>
    <n v="100"/>
    <x v="1"/>
    <d v="2023-03-16T00:00:00"/>
    <x v="55"/>
    <n v="3.4"/>
    <n v="2023"/>
    <s v="Thursday"/>
    <s v="1 to 2 hours"/>
    <n v="3"/>
  </r>
  <r>
    <s v="Call_7506"/>
    <s v="C0006"/>
    <n v="84"/>
    <x v="1"/>
    <d v="2023-03-16T00:00:00"/>
    <x v="18"/>
    <n v="3.5"/>
    <n v="2023"/>
    <s v="Thursday"/>
    <s v="1 to 2 hours"/>
    <n v="4"/>
  </r>
  <r>
    <s v="Call_7507"/>
    <s v="C0003"/>
    <n v="92"/>
    <x v="2"/>
    <d v="2023-03-17T00:00:00"/>
    <x v="29"/>
    <n v="4.9000000000000004"/>
    <n v="2023"/>
    <s v="Friday"/>
    <s v="1 to 2 hours"/>
    <n v="5"/>
  </r>
  <r>
    <s v="Call_7508"/>
    <s v="C0010"/>
    <n v="64"/>
    <x v="0"/>
    <d v="2023-03-17T00:00:00"/>
    <x v="3"/>
    <n v="4.0999999999999996"/>
    <n v="2023"/>
    <s v="Friday"/>
    <s v="1 to 2 hours"/>
    <n v="4"/>
  </r>
  <r>
    <s v="Call_7509"/>
    <s v="C0005"/>
    <n v="89"/>
    <x v="3"/>
    <d v="2023-03-18T00:00:00"/>
    <x v="63"/>
    <n v="4.9000000000000004"/>
    <n v="2023"/>
    <s v="Saturday"/>
    <s v="1 to 2 hours"/>
    <n v="5"/>
  </r>
  <r>
    <s v="Call_7510"/>
    <s v="C0015"/>
    <n v="40"/>
    <x v="1"/>
    <d v="2023-03-18T00:00:00"/>
    <x v="13"/>
    <n v="4.3"/>
    <n v="2023"/>
    <s v="Saturday"/>
    <s v="30 to 60 mins"/>
    <n v="4"/>
  </r>
  <r>
    <s v="Call_7511"/>
    <s v="C0013"/>
    <n v="75"/>
    <x v="4"/>
    <d v="2023-03-18T00:00:00"/>
    <x v="37"/>
    <n v="4.0999999999999996"/>
    <n v="2023"/>
    <s v="Saturday"/>
    <s v="1 to 2 hours"/>
    <n v="4"/>
  </r>
  <r>
    <s v="Call_7512"/>
    <s v="C0001"/>
    <n v="106"/>
    <x v="2"/>
    <d v="2023-03-18T00:00:00"/>
    <x v="54"/>
    <n v="4.4000000000000004"/>
    <n v="2023"/>
    <s v="Saturday"/>
    <s v="1 to 2 hours"/>
    <n v="4"/>
  </r>
  <r>
    <s v="Call_7513"/>
    <s v="C0010"/>
    <n v="58"/>
    <x v="1"/>
    <d v="2023-03-19T00:00:00"/>
    <x v="57"/>
    <n v="4.5"/>
    <n v="2023"/>
    <s v="Sunday"/>
    <s v="30 to 60 mins"/>
    <n v="5"/>
  </r>
  <r>
    <s v="Call_7514"/>
    <s v="C0006"/>
    <n v="84"/>
    <x v="2"/>
    <d v="2023-03-19T00:00:00"/>
    <x v="3"/>
    <n v="3.5"/>
    <n v="2023"/>
    <s v="Sunday"/>
    <s v="1 to 2 hours"/>
    <n v="4"/>
  </r>
  <r>
    <s v="Call_7515"/>
    <s v="C0009"/>
    <n v="140"/>
    <x v="2"/>
    <d v="2023-03-19T00:00:00"/>
    <x v="76"/>
    <n v="4.4000000000000004"/>
    <n v="2023"/>
    <s v="Sunday"/>
    <s v="More than 2 hours"/>
    <n v="4"/>
  </r>
  <r>
    <s v="Call_7516"/>
    <s v="C0010"/>
    <n v="67"/>
    <x v="2"/>
    <d v="2023-03-19T00:00:00"/>
    <x v="82"/>
    <n v="3.5"/>
    <n v="2023"/>
    <s v="Sunday"/>
    <s v="1 to 2 hours"/>
    <n v="4"/>
  </r>
  <r>
    <s v="Call_7517"/>
    <s v="C0004"/>
    <n v="126"/>
    <x v="2"/>
    <d v="2023-03-20T00:00:00"/>
    <x v="11"/>
    <n v="3.8"/>
    <n v="2023"/>
    <s v="Monday"/>
    <s v="More than 2 hours"/>
    <n v="4"/>
  </r>
  <r>
    <s v="Call_7518"/>
    <s v="C0004"/>
    <n v="89"/>
    <x v="1"/>
    <d v="2023-03-20T00:00:00"/>
    <x v="11"/>
    <n v="3.3"/>
    <n v="2023"/>
    <s v="Monday"/>
    <s v="1 to 2 hours"/>
    <n v="3"/>
  </r>
  <r>
    <s v="Call_7519"/>
    <s v="C0005"/>
    <n v="56"/>
    <x v="0"/>
    <d v="2023-03-20T00:00:00"/>
    <x v="4"/>
    <n v="4.4000000000000004"/>
    <n v="2023"/>
    <s v="Monday"/>
    <s v="30 to 60 mins"/>
    <n v="4"/>
  </r>
  <r>
    <s v="Call_7520"/>
    <s v="C0011"/>
    <n v="48"/>
    <x v="1"/>
    <d v="2023-03-20T00:00:00"/>
    <x v="70"/>
    <n v="3.9"/>
    <n v="2023"/>
    <s v="Monday"/>
    <s v="30 to 60 mins"/>
    <n v="4"/>
  </r>
  <r>
    <s v="Call_7521"/>
    <s v="C0004"/>
    <n v="55"/>
    <x v="0"/>
    <d v="2023-03-20T00:00:00"/>
    <x v="51"/>
    <n v="2.7"/>
    <n v="2023"/>
    <s v="Monday"/>
    <s v="30 to 60 mins"/>
    <n v="3"/>
  </r>
  <r>
    <s v="Call_7522"/>
    <s v="C0014"/>
    <n v="88"/>
    <x v="4"/>
    <d v="2023-03-20T00:00:00"/>
    <x v="89"/>
    <n v="2.9"/>
    <n v="2023"/>
    <s v="Monday"/>
    <s v="1 to 2 hours"/>
    <n v="3"/>
  </r>
  <r>
    <s v="Call_7523"/>
    <s v="C0005"/>
    <n v="102"/>
    <x v="2"/>
    <d v="2023-03-21T00:00:00"/>
    <x v="91"/>
    <n v="4"/>
    <n v="2023"/>
    <s v="Tuesday"/>
    <s v="1 to 2 hours"/>
    <n v="4"/>
  </r>
  <r>
    <s v="Call_7524"/>
    <s v="C0014"/>
    <n v="155"/>
    <x v="4"/>
    <d v="2023-03-21T00:00:00"/>
    <x v="63"/>
    <n v="4.4000000000000004"/>
    <n v="2023"/>
    <s v="Tuesday"/>
    <s v="More than 2 hours"/>
    <n v="4"/>
  </r>
  <r>
    <s v="Call_7525"/>
    <s v="C0004"/>
    <n v="63"/>
    <x v="4"/>
    <d v="2023-03-21T00:00:00"/>
    <x v="6"/>
    <n v="5"/>
    <n v="2023"/>
    <s v="Tuesday"/>
    <s v="1 to 2 hours"/>
    <n v="5"/>
  </r>
  <r>
    <s v="Call_7526"/>
    <s v="C0007"/>
    <n v="59"/>
    <x v="2"/>
    <d v="2023-03-21T00:00:00"/>
    <x v="46"/>
    <n v="4.0999999999999996"/>
    <n v="2023"/>
    <s v="Tuesday"/>
    <s v="30 to 60 mins"/>
    <n v="4"/>
  </r>
  <r>
    <s v="Call_7527"/>
    <s v="C0007"/>
    <n v="144"/>
    <x v="1"/>
    <d v="2023-03-21T00:00:00"/>
    <x v="55"/>
    <n v="4.4000000000000004"/>
    <n v="2023"/>
    <s v="Tuesday"/>
    <s v="More than 2 hours"/>
    <n v="4"/>
  </r>
  <r>
    <s v="Call_7528"/>
    <s v="C0006"/>
    <n v="113"/>
    <x v="3"/>
    <d v="2023-03-21T00:00:00"/>
    <x v="35"/>
    <n v="4.0999999999999996"/>
    <n v="2023"/>
    <s v="Tuesday"/>
    <s v="1 to 2 hours"/>
    <n v="4"/>
  </r>
  <r>
    <s v="Call_7529"/>
    <s v="C0012"/>
    <n v="154"/>
    <x v="0"/>
    <d v="2023-03-21T00:00:00"/>
    <x v="44"/>
    <n v="4.5"/>
    <n v="2023"/>
    <s v="Tuesday"/>
    <s v="More than 2 hours"/>
    <n v="5"/>
  </r>
  <r>
    <s v="Call_7530"/>
    <s v="C0012"/>
    <n v="58"/>
    <x v="2"/>
    <d v="2023-03-22T00:00:00"/>
    <x v="92"/>
    <n v="4.2"/>
    <n v="2023"/>
    <s v="Wednesday"/>
    <s v="30 to 60 mins"/>
    <n v="4"/>
  </r>
  <r>
    <s v="Call_7531"/>
    <s v="C0011"/>
    <n v="63"/>
    <x v="4"/>
    <d v="2023-03-22T00:00:00"/>
    <x v="90"/>
    <n v="4.5999999999999996"/>
    <n v="2023"/>
    <s v="Wednesday"/>
    <s v="1 to 2 hours"/>
    <n v="5"/>
  </r>
  <r>
    <s v="Call_7532"/>
    <s v="C0009"/>
    <n v="59"/>
    <x v="1"/>
    <d v="2023-03-22T00:00:00"/>
    <x v="0"/>
    <n v="4.5"/>
    <n v="2023"/>
    <s v="Wednesday"/>
    <s v="30 to 60 mins"/>
    <n v="5"/>
  </r>
  <r>
    <s v="Call_7533"/>
    <s v="C0008"/>
    <n v="129"/>
    <x v="4"/>
    <d v="2023-03-22T00:00:00"/>
    <x v="31"/>
    <n v="4.0999999999999996"/>
    <n v="2023"/>
    <s v="Wednesday"/>
    <s v="More than 2 hours"/>
    <n v="4"/>
  </r>
  <r>
    <s v="Call_7534"/>
    <s v="C0002"/>
    <n v="101"/>
    <x v="3"/>
    <d v="2023-03-22T00:00:00"/>
    <x v="58"/>
    <n v="4.8"/>
    <n v="2023"/>
    <s v="Wednesday"/>
    <s v="1 to 2 hours"/>
    <n v="5"/>
  </r>
  <r>
    <s v="Call_7535"/>
    <s v="C0015"/>
    <n v="154"/>
    <x v="1"/>
    <d v="2023-03-22T00:00:00"/>
    <x v="60"/>
    <n v="3.1"/>
    <n v="2023"/>
    <s v="Wednesday"/>
    <s v="More than 2 hours"/>
    <n v="3"/>
  </r>
  <r>
    <s v="Call_7536"/>
    <s v="C0010"/>
    <n v="131"/>
    <x v="1"/>
    <d v="2023-03-22T00:00:00"/>
    <x v="81"/>
    <n v="4.9000000000000004"/>
    <n v="2023"/>
    <s v="Wednesday"/>
    <s v="More than 2 hours"/>
    <n v="5"/>
  </r>
  <r>
    <s v="Call_7537"/>
    <s v="C0007"/>
    <n v="111"/>
    <x v="3"/>
    <d v="2023-03-23T00:00:00"/>
    <x v="33"/>
    <n v="4.0999999999999996"/>
    <n v="2023"/>
    <s v="Thursday"/>
    <s v="1 to 2 hours"/>
    <n v="4"/>
  </r>
  <r>
    <s v="Call_7538"/>
    <s v="C0012"/>
    <n v="142"/>
    <x v="3"/>
    <d v="2023-03-24T00:00:00"/>
    <x v="4"/>
    <n v="4.4000000000000004"/>
    <n v="2023"/>
    <s v="Friday"/>
    <s v="More than 2 hours"/>
    <n v="4"/>
  </r>
  <r>
    <s v="Call_7539"/>
    <s v="C0005"/>
    <n v="93"/>
    <x v="4"/>
    <d v="2023-03-24T00:00:00"/>
    <x v="18"/>
    <n v="4.4000000000000004"/>
    <n v="2023"/>
    <s v="Friday"/>
    <s v="1 to 2 hours"/>
    <n v="4"/>
  </r>
  <r>
    <s v="Call_7540"/>
    <s v="C0012"/>
    <n v="125"/>
    <x v="0"/>
    <d v="2023-03-25T00:00:00"/>
    <x v="79"/>
    <n v="3"/>
    <n v="2023"/>
    <s v="Saturday"/>
    <s v="More than 2 hours"/>
    <n v="3"/>
  </r>
  <r>
    <s v="Call_7541"/>
    <s v="C0008"/>
    <n v="76"/>
    <x v="1"/>
    <d v="2023-03-25T00:00:00"/>
    <x v="27"/>
    <n v="4.4000000000000004"/>
    <n v="2023"/>
    <s v="Saturday"/>
    <s v="1 to 2 hours"/>
    <n v="4"/>
  </r>
  <r>
    <s v="Call_7542"/>
    <s v="C0006"/>
    <n v="69"/>
    <x v="4"/>
    <d v="2023-03-25T00:00:00"/>
    <x v="41"/>
    <n v="3.7"/>
    <n v="2023"/>
    <s v="Saturday"/>
    <s v="1 to 2 hours"/>
    <n v="4"/>
  </r>
  <r>
    <s v="Call_7543"/>
    <s v="C0009"/>
    <n v="149"/>
    <x v="0"/>
    <d v="2023-03-25T00:00:00"/>
    <x v="5"/>
    <n v="3.9"/>
    <n v="2023"/>
    <s v="Saturday"/>
    <s v="More than 2 hours"/>
    <n v="4"/>
  </r>
  <r>
    <s v="Call_7544"/>
    <s v="C0012"/>
    <n v="57"/>
    <x v="4"/>
    <d v="2023-03-25T00:00:00"/>
    <x v="56"/>
    <n v="3.5"/>
    <n v="2023"/>
    <s v="Saturday"/>
    <s v="30 to 60 mins"/>
    <n v="4"/>
  </r>
  <r>
    <s v="Call_7545"/>
    <s v="C0004"/>
    <n v="113"/>
    <x v="1"/>
    <d v="2023-03-25T00:00:00"/>
    <x v="91"/>
    <n v="3.5"/>
    <n v="2023"/>
    <s v="Saturday"/>
    <s v="1 to 2 hours"/>
    <n v="4"/>
  </r>
  <r>
    <s v="Call_7546"/>
    <s v="C0003"/>
    <n v="160"/>
    <x v="0"/>
    <d v="2023-03-25T00:00:00"/>
    <x v="93"/>
    <n v="3.4"/>
    <n v="2023"/>
    <s v="Saturday"/>
    <s v="More than 2 hours"/>
    <n v="3"/>
  </r>
  <r>
    <s v="Call_7547"/>
    <s v="C0011"/>
    <n v="158"/>
    <x v="2"/>
    <d v="2023-03-25T00:00:00"/>
    <x v="5"/>
    <n v="4.5"/>
    <n v="2023"/>
    <s v="Saturday"/>
    <s v="More than 2 hours"/>
    <n v="5"/>
  </r>
  <r>
    <s v="Call_7548"/>
    <s v="C0006"/>
    <n v="77"/>
    <x v="0"/>
    <d v="2023-03-26T00:00:00"/>
    <x v="58"/>
    <n v="4.2"/>
    <n v="2023"/>
    <s v="Sunday"/>
    <s v="1 to 2 hours"/>
    <n v="4"/>
  </r>
  <r>
    <s v="Call_7549"/>
    <s v="C0013"/>
    <n v="118"/>
    <x v="3"/>
    <d v="2023-03-26T00:00:00"/>
    <x v="51"/>
    <n v="5"/>
    <n v="2023"/>
    <s v="Sunday"/>
    <s v="1 to 2 hours"/>
    <n v="5"/>
  </r>
  <r>
    <s v="Call_7550"/>
    <s v="C0015"/>
    <n v="75"/>
    <x v="1"/>
    <d v="2023-03-26T00:00:00"/>
    <x v="1"/>
    <n v="4.7"/>
    <n v="2023"/>
    <s v="Sunday"/>
    <s v="1 to 2 hours"/>
    <n v="5"/>
  </r>
  <r>
    <s v="Call_7551"/>
    <s v="C0004"/>
    <n v="103"/>
    <x v="0"/>
    <d v="2023-03-26T00:00:00"/>
    <x v="28"/>
    <n v="2.8"/>
    <n v="2023"/>
    <s v="Sunday"/>
    <s v="1 to 2 hours"/>
    <n v="3"/>
  </r>
  <r>
    <s v="Call_7552"/>
    <s v="C0006"/>
    <n v="116"/>
    <x v="3"/>
    <d v="2023-03-27T00:00:00"/>
    <x v="23"/>
    <n v="3.4"/>
    <n v="2023"/>
    <s v="Monday"/>
    <s v="1 to 2 hours"/>
    <n v="3"/>
  </r>
  <r>
    <s v="Call_7553"/>
    <s v="C0007"/>
    <n v="61"/>
    <x v="2"/>
    <d v="2023-03-27T00:00:00"/>
    <x v="21"/>
    <n v="1.8"/>
    <n v="2023"/>
    <s v="Monday"/>
    <s v="1 to 2 hours"/>
    <n v="2"/>
  </r>
  <r>
    <s v="Call_7554"/>
    <s v="C0012"/>
    <n v="126"/>
    <x v="1"/>
    <d v="2023-03-27T00:00:00"/>
    <x v="0"/>
    <n v="4.2"/>
    <n v="2023"/>
    <s v="Monday"/>
    <s v="More than 2 hours"/>
    <n v="4"/>
  </r>
  <r>
    <s v="Call_7555"/>
    <s v="C0002"/>
    <n v="141"/>
    <x v="4"/>
    <d v="2023-03-27T00:00:00"/>
    <x v="24"/>
    <n v="4.4000000000000004"/>
    <n v="2023"/>
    <s v="Monday"/>
    <s v="More than 2 hours"/>
    <n v="4"/>
  </r>
  <r>
    <s v="Call_7556"/>
    <s v="C0011"/>
    <n v="95"/>
    <x v="3"/>
    <d v="2023-03-27T00:00:00"/>
    <x v="15"/>
    <n v="2.7"/>
    <n v="2023"/>
    <s v="Monday"/>
    <s v="1 to 2 hours"/>
    <n v="3"/>
  </r>
  <r>
    <s v="Call_7557"/>
    <s v="C0015"/>
    <n v="39"/>
    <x v="2"/>
    <d v="2023-03-28T00:00:00"/>
    <x v="91"/>
    <n v="5"/>
    <n v="2023"/>
    <s v="Tuesday"/>
    <s v="30 to 60 mins"/>
    <n v="5"/>
  </r>
  <r>
    <s v="Call_7558"/>
    <s v="C0004"/>
    <n v="127"/>
    <x v="1"/>
    <d v="2023-03-28T00:00:00"/>
    <x v="51"/>
    <n v="3.9"/>
    <n v="2023"/>
    <s v="Tuesday"/>
    <s v="More than 2 hours"/>
    <n v="4"/>
  </r>
  <r>
    <s v="Call_7559"/>
    <s v="C0007"/>
    <n v="78"/>
    <x v="1"/>
    <d v="2023-03-28T00:00:00"/>
    <x v="57"/>
    <n v="3.8"/>
    <n v="2023"/>
    <s v="Tuesday"/>
    <s v="1 to 2 hours"/>
    <n v="4"/>
  </r>
  <r>
    <s v="Call_7560"/>
    <s v="C0013"/>
    <n v="40"/>
    <x v="1"/>
    <d v="2023-03-28T00:00:00"/>
    <x v="52"/>
    <n v="4.5999999999999996"/>
    <n v="2023"/>
    <s v="Tuesday"/>
    <s v="30 to 60 mins"/>
    <n v="5"/>
  </r>
  <r>
    <s v="Call_7561"/>
    <s v="C0007"/>
    <n v="56"/>
    <x v="2"/>
    <d v="2023-03-28T00:00:00"/>
    <x v="94"/>
    <n v="4.5999999999999996"/>
    <n v="2023"/>
    <s v="Tuesday"/>
    <s v="30 to 60 mins"/>
    <n v="5"/>
  </r>
  <r>
    <s v="Call_7562"/>
    <s v="C0015"/>
    <n v="59"/>
    <x v="4"/>
    <d v="2023-03-28T00:00:00"/>
    <x v="80"/>
    <n v="4.5"/>
    <n v="2023"/>
    <s v="Tuesday"/>
    <s v="30 to 60 mins"/>
    <n v="5"/>
  </r>
  <r>
    <s v="Call_7563"/>
    <s v="C0012"/>
    <n v="30"/>
    <x v="1"/>
    <d v="2023-03-28T00:00:00"/>
    <x v="35"/>
    <n v="4.2"/>
    <n v="2023"/>
    <s v="Tuesday"/>
    <s v="10 to 30 mins"/>
    <n v="4"/>
  </r>
  <r>
    <s v="Call_7564"/>
    <s v="C0013"/>
    <n v="63"/>
    <x v="0"/>
    <d v="2023-03-29T00:00:00"/>
    <x v="95"/>
    <n v="4.5"/>
    <n v="2023"/>
    <s v="Wednesday"/>
    <s v="1 to 2 hours"/>
    <n v="5"/>
  </r>
  <r>
    <s v="Call_7565"/>
    <s v="C0005"/>
    <n v="56"/>
    <x v="3"/>
    <d v="2023-03-29T00:00:00"/>
    <x v="66"/>
    <n v="4.0999999999999996"/>
    <n v="2023"/>
    <s v="Wednesday"/>
    <s v="30 to 60 mins"/>
    <n v="4"/>
  </r>
  <r>
    <s v="Call_7566"/>
    <s v="C0008"/>
    <n v="95"/>
    <x v="0"/>
    <d v="2023-03-29T00:00:00"/>
    <x v="22"/>
    <n v="3.3"/>
    <n v="2023"/>
    <s v="Wednesday"/>
    <s v="1 to 2 hours"/>
    <n v="3"/>
  </r>
  <r>
    <s v="Call_7567"/>
    <s v="C0001"/>
    <n v="128"/>
    <x v="4"/>
    <d v="2023-03-29T00:00:00"/>
    <x v="5"/>
    <n v="3.8"/>
    <n v="2023"/>
    <s v="Wednesday"/>
    <s v="More than 2 hours"/>
    <n v="4"/>
  </r>
  <r>
    <s v="Call_7568"/>
    <s v="C0011"/>
    <n v="49"/>
    <x v="0"/>
    <d v="2023-03-29T00:00:00"/>
    <x v="24"/>
    <n v="3"/>
    <n v="2023"/>
    <s v="Wednesday"/>
    <s v="30 to 60 mins"/>
    <n v="3"/>
  </r>
  <r>
    <s v="Call_7569"/>
    <s v="C0001"/>
    <n v="89"/>
    <x v="2"/>
    <d v="2023-03-31T00:00:00"/>
    <x v="44"/>
    <n v="4.5999999999999996"/>
    <n v="2023"/>
    <s v="Friday"/>
    <s v="1 to 2 hours"/>
    <n v="5"/>
  </r>
  <r>
    <s v="Call_7570"/>
    <s v="C0009"/>
    <n v="87"/>
    <x v="0"/>
    <d v="2023-03-31T00:00:00"/>
    <x v="94"/>
    <n v="2.9"/>
    <n v="2023"/>
    <s v="Friday"/>
    <s v="1 to 2 hours"/>
    <n v="3"/>
  </r>
  <r>
    <s v="Call_7571"/>
    <s v="C0003"/>
    <n v="60"/>
    <x v="1"/>
    <d v="2023-04-01T00:00:00"/>
    <x v="46"/>
    <n v="3.2"/>
    <n v="2023"/>
    <s v="Saturday"/>
    <s v="30 to 60 mins"/>
    <n v="3"/>
  </r>
  <r>
    <s v="Call_7572"/>
    <s v="C0014"/>
    <n v="42"/>
    <x v="2"/>
    <d v="2023-04-01T00:00:00"/>
    <x v="82"/>
    <n v="1.5"/>
    <n v="2023"/>
    <s v="Saturday"/>
    <s v="30 to 60 mins"/>
    <n v="2"/>
  </r>
  <r>
    <s v="Call_7573"/>
    <s v="C0010"/>
    <n v="99"/>
    <x v="1"/>
    <d v="2023-04-01T00:00:00"/>
    <x v="61"/>
    <n v="4"/>
    <n v="2023"/>
    <s v="Saturday"/>
    <s v="1 to 2 hours"/>
    <n v="4"/>
  </r>
  <r>
    <s v="Call_7574"/>
    <s v="C0005"/>
    <n v="20"/>
    <x v="2"/>
    <d v="2023-04-01T00:00:00"/>
    <x v="5"/>
    <n v="3.6"/>
    <n v="2023"/>
    <s v="Saturday"/>
    <s v="10 to 30 mins"/>
    <n v="4"/>
  </r>
  <r>
    <s v="Call_7575"/>
    <s v="C0013"/>
    <n v="65"/>
    <x v="1"/>
    <d v="2023-04-01T00:00:00"/>
    <x v="39"/>
    <n v="3.7"/>
    <n v="2023"/>
    <s v="Saturday"/>
    <s v="1 to 2 hours"/>
    <n v="4"/>
  </r>
  <r>
    <s v="Call_7576"/>
    <s v="C0012"/>
    <n v="71"/>
    <x v="0"/>
    <d v="2023-04-02T00:00:00"/>
    <x v="27"/>
    <n v="4.8"/>
    <n v="2023"/>
    <s v="Sunday"/>
    <s v="1 to 2 hours"/>
    <n v="5"/>
  </r>
  <r>
    <s v="Call_7577"/>
    <s v="C0004"/>
    <n v="95"/>
    <x v="4"/>
    <d v="2023-04-02T00:00:00"/>
    <x v="68"/>
    <n v="1.2"/>
    <n v="2023"/>
    <s v="Sunday"/>
    <s v="1 to 2 hours"/>
    <n v="1"/>
  </r>
  <r>
    <s v="Call_7578"/>
    <s v="C0005"/>
    <n v="81"/>
    <x v="3"/>
    <d v="2023-04-03T00:00:00"/>
    <x v="42"/>
    <n v="4.7"/>
    <n v="2023"/>
    <s v="Monday"/>
    <s v="1 to 2 hours"/>
    <n v="5"/>
  </r>
  <r>
    <s v="Call_7579"/>
    <s v="C0006"/>
    <n v="137"/>
    <x v="3"/>
    <d v="2023-04-03T00:00:00"/>
    <x v="46"/>
    <n v="4.7"/>
    <n v="2023"/>
    <s v="Monday"/>
    <s v="More than 2 hours"/>
    <n v="5"/>
  </r>
  <r>
    <s v="Call_7580"/>
    <s v="C0006"/>
    <n v="40"/>
    <x v="4"/>
    <d v="2023-04-03T00:00:00"/>
    <x v="96"/>
    <n v="4.5"/>
    <n v="2023"/>
    <s v="Monday"/>
    <s v="30 to 60 mins"/>
    <n v="5"/>
  </r>
  <r>
    <s v="Call_7581"/>
    <s v="C0010"/>
    <n v="111"/>
    <x v="1"/>
    <d v="2023-04-04T00:00:00"/>
    <x v="97"/>
    <n v="3.5"/>
    <n v="2023"/>
    <s v="Tuesday"/>
    <s v="1 to 2 hours"/>
    <n v="4"/>
  </r>
  <r>
    <s v="Call_7582"/>
    <s v="C0012"/>
    <n v="106"/>
    <x v="1"/>
    <d v="2023-04-04T00:00:00"/>
    <x v="98"/>
    <n v="4.0999999999999996"/>
    <n v="2023"/>
    <s v="Tuesday"/>
    <s v="1 to 2 hours"/>
    <n v="4"/>
  </r>
  <r>
    <s v="Call_7583"/>
    <s v="C0014"/>
    <n v="133"/>
    <x v="2"/>
    <d v="2023-04-04T00:00:00"/>
    <x v="18"/>
    <n v="4.4000000000000004"/>
    <n v="2023"/>
    <s v="Tuesday"/>
    <s v="More than 2 hours"/>
    <n v="4"/>
  </r>
  <r>
    <s v="Call_7584"/>
    <s v="C0007"/>
    <n v="38"/>
    <x v="1"/>
    <d v="2023-04-05T00:00:00"/>
    <x v="91"/>
    <n v="3.6"/>
    <n v="2023"/>
    <s v="Wednesday"/>
    <s v="30 to 60 mins"/>
    <n v="4"/>
  </r>
  <r>
    <s v="Call_7585"/>
    <s v="C0015"/>
    <n v="130"/>
    <x v="4"/>
    <d v="2023-04-05T00:00:00"/>
    <x v="48"/>
    <n v="4.0999999999999996"/>
    <n v="2023"/>
    <s v="Wednesday"/>
    <s v="More than 2 hours"/>
    <n v="4"/>
  </r>
  <r>
    <s v="Call_7586"/>
    <s v="C0013"/>
    <n v="23"/>
    <x v="2"/>
    <d v="2023-04-05T00:00:00"/>
    <x v="7"/>
    <n v="4.8"/>
    <n v="2023"/>
    <s v="Wednesday"/>
    <s v="10 to 30 mins"/>
    <n v="5"/>
  </r>
  <r>
    <s v="Call_7587"/>
    <s v="C0015"/>
    <n v="124"/>
    <x v="1"/>
    <d v="2023-04-06T00:00:00"/>
    <x v="92"/>
    <n v="3.9"/>
    <n v="2023"/>
    <s v="Thursday"/>
    <s v="More than 2 hours"/>
    <n v="4"/>
  </r>
  <r>
    <s v="Call_7588"/>
    <s v="C0005"/>
    <n v="107"/>
    <x v="1"/>
    <d v="2023-04-06T00:00:00"/>
    <x v="99"/>
    <n v="3.8"/>
    <n v="2023"/>
    <s v="Thursday"/>
    <s v="1 to 2 hours"/>
    <n v="4"/>
  </r>
  <r>
    <s v="Call_7589"/>
    <s v="C0006"/>
    <n v="60"/>
    <x v="0"/>
    <d v="2023-04-06T00:00:00"/>
    <x v="93"/>
    <n v="3.9"/>
    <n v="2023"/>
    <s v="Thursday"/>
    <s v="30 to 60 mins"/>
    <n v="4"/>
  </r>
  <r>
    <s v="Call_7590"/>
    <s v="C0006"/>
    <n v="158"/>
    <x v="4"/>
    <d v="2023-04-06T00:00:00"/>
    <x v="62"/>
    <n v="4.0999999999999996"/>
    <n v="2023"/>
    <s v="Thursday"/>
    <s v="More than 2 hours"/>
    <n v="4"/>
  </r>
  <r>
    <s v="Call_7591"/>
    <s v="C0009"/>
    <n v="110"/>
    <x v="4"/>
    <d v="2023-04-07T00:00:00"/>
    <x v="73"/>
    <n v="2.2000000000000002"/>
    <n v="2023"/>
    <s v="Friday"/>
    <s v="1 to 2 hours"/>
    <n v="2"/>
  </r>
  <r>
    <s v="Call_7592"/>
    <s v="C0001"/>
    <n v="70"/>
    <x v="4"/>
    <d v="2023-04-07T00:00:00"/>
    <x v="74"/>
    <n v="5"/>
    <n v="2023"/>
    <s v="Friday"/>
    <s v="1 to 2 hours"/>
    <n v="5"/>
  </r>
  <r>
    <s v="Call_7593"/>
    <s v="C0001"/>
    <n v="150"/>
    <x v="0"/>
    <d v="2023-04-07T00:00:00"/>
    <x v="13"/>
    <n v="3.8"/>
    <n v="2023"/>
    <s v="Friday"/>
    <s v="More than 2 hours"/>
    <n v="4"/>
  </r>
  <r>
    <s v="Call_7594"/>
    <s v="C0007"/>
    <n v="36"/>
    <x v="1"/>
    <d v="2023-04-07T00:00:00"/>
    <x v="1"/>
    <n v="4.5999999999999996"/>
    <n v="2023"/>
    <s v="Friday"/>
    <s v="30 to 60 mins"/>
    <n v="5"/>
  </r>
  <r>
    <s v="Call_7595"/>
    <s v="C0015"/>
    <n v="74"/>
    <x v="1"/>
    <d v="2023-04-07T00:00:00"/>
    <x v="17"/>
    <n v="4"/>
    <n v="2023"/>
    <s v="Friday"/>
    <s v="1 to 2 hours"/>
    <n v="4"/>
  </r>
  <r>
    <s v="Call_7596"/>
    <s v="C0004"/>
    <n v="75"/>
    <x v="1"/>
    <d v="2023-04-07T00:00:00"/>
    <x v="59"/>
    <n v="2.8"/>
    <n v="2023"/>
    <s v="Friday"/>
    <s v="1 to 2 hours"/>
    <n v="3"/>
  </r>
  <r>
    <s v="Call_7597"/>
    <s v="C0008"/>
    <n v="70"/>
    <x v="3"/>
    <d v="2023-04-07T00:00:00"/>
    <x v="28"/>
    <n v="4.4000000000000004"/>
    <n v="2023"/>
    <s v="Friday"/>
    <s v="1 to 2 hours"/>
    <n v="4"/>
  </r>
  <r>
    <s v="Call_7598"/>
    <s v="C0009"/>
    <n v="23"/>
    <x v="4"/>
    <d v="2023-04-07T00:00:00"/>
    <x v="83"/>
    <n v="2.4"/>
    <n v="2023"/>
    <s v="Friday"/>
    <s v="10 to 30 mins"/>
    <n v="2"/>
  </r>
  <r>
    <s v="Call_7599"/>
    <s v="C0010"/>
    <n v="104"/>
    <x v="2"/>
    <d v="2023-04-07T00:00:00"/>
    <x v="84"/>
    <n v="4"/>
    <n v="2023"/>
    <s v="Friday"/>
    <s v="1 to 2 hours"/>
    <n v="4"/>
  </r>
  <r>
    <s v="Call_7600"/>
    <s v="C0001"/>
    <n v="95"/>
    <x v="3"/>
    <d v="2023-04-08T00:00:00"/>
    <x v="26"/>
    <n v="4.4000000000000004"/>
    <n v="2023"/>
    <s v="Saturday"/>
    <s v="1 to 2 hours"/>
    <n v="4"/>
  </r>
  <r>
    <s v="Call_7601"/>
    <s v="C0011"/>
    <n v="49"/>
    <x v="0"/>
    <d v="2023-04-08T00:00:00"/>
    <x v="60"/>
    <n v="2.9"/>
    <n v="2023"/>
    <s v="Saturday"/>
    <s v="30 to 60 mins"/>
    <n v="3"/>
  </r>
  <r>
    <s v="Call_7602"/>
    <s v="C0012"/>
    <n v="8"/>
    <x v="4"/>
    <d v="2023-04-08T00:00:00"/>
    <x v="88"/>
    <n v="4.8"/>
    <n v="2023"/>
    <s v="Saturday"/>
    <s v="Under 10 mins"/>
    <n v="5"/>
  </r>
  <r>
    <s v="Call_7603"/>
    <s v="C0001"/>
    <n v="157"/>
    <x v="0"/>
    <d v="2023-04-08T00:00:00"/>
    <x v="18"/>
    <n v="3.7"/>
    <n v="2023"/>
    <s v="Saturday"/>
    <s v="More than 2 hours"/>
    <n v="4"/>
  </r>
  <r>
    <s v="Call_7604"/>
    <s v="C0005"/>
    <n v="74"/>
    <x v="1"/>
    <d v="2023-04-08T00:00:00"/>
    <x v="37"/>
    <n v="4.8"/>
    <n v="2023"/>
    <s v="Saturday"/>
    <s v="1 to 2 hours"/>
    <n v="5"/>
  </r>
  <r>
    <s v="Call_7605"/>
    <s v="C0009"/>
    <n v="72"/>
    <x v="3"/>
    <d v="2023-04-08T00:00:00"/>
    <x v="21"/>
    <n v="3.2"/>
    <n v="2023"/>
    <s v="Saturday"/>
    <s v="1 to 2 hours"/>
    <n v="3"/>
  </r>
  <r>
    <s v="Call_7606"/>
    <s v="C0005"/>
    <n v="79"/>
    <x v="1"/>
    <d v="2023-04-09T00:00:00"/>
    <x v="31"/>
    <n v="4.9000000000000004"/>
    <n v="2023"/>
    <s v="Sunday"/>
    <s v="1 to 2 hours"/>
    <n v="5"/>
  </r>
  <r>
    <s v="Call_7607"/>
    <s v="C0015"/>
    <n v="23"/>
    <x v="1"/>
    <d v="2023-04-09T00:00:00"/>
    <x v="33"/>
    <n v="2.2000000000000002"/>
    <n v="2023"/>
    <s v="Sunday"/>
    <s v="10 to 30 mins"/>
    <n v="2"/>
  </r>
  <r>
    <s v="Call_7608"/>
    <s v="C0004"/>
    <n v="69"/>
    <x v="1"/>
    <d v="2023-04-09T00:00:00"/>
    <x v="32"/>
    <n v="5"/>
    <n v="2023"/>
    <s v="Sunday"/>
    <s v="1 to 2 hours"/>
    <n v="5"/>
  </r>
  <r>
    <s v="Call_7609"/>
    <s v="C0006"/>
    <n v="64"/>
    <x v="1"/>
    <d v="2023-04-09T00:00:00"/>
    <x v="24"/>
    <n v="3.3"/>
    <n v="2023"/>
    <s v="Sunday"/>
    <s v="1 to 2 hours"/>
    <n v="3"/>
  </r>
  <r>
    <s v="Call_7610"/>
    <s v="C0002"/>
    <n v="47"/>
    <x v="0"/>
    <d v="2023-04-09T00:00:00"/>
    <x v="32"/>
    <n v="3.7"/>
    <n v="2023"/>
    <s v="Sunday"/>
    <s v="30 to 60 mins"/>
    <n v="4"/>
  </r>
  <r>
    <s v="Call_7611"/>
    <s v="C0005"/>
    <n v="55"/>
    <x v="3"/>
    <d v="2023-04-09T00:00:00"/>
    <x v="79"/>
    <n v="3.7"/>
    <n v="2023"/>
    <s v="Sunday"/>
    <s v="30 to 60 mins"/>
    <n v="4"/>
  </r>
  <r>
    <s v="Call_7612"/>
    <s v="C0010"/>
    <n v="104"/>
    <x v="3"/>
    <d v="2023-04-10T00:00:00"/>
    <x v="12"/>
    <n v="3.6"/>
    <n v="2023"/>
    <s v="Monday"/>
    <s v="1 to 2 hours"/>
    <n v="4"/>
  </r>
  <r>
    <s v="Call_7613"/>
    <s v="C0002"/>
    <n v="116"/>
    <x v="1"/>
    <d v="2023-04-10T00:00:00"/>
    <x v="3"/>
    <n v="4.7"/>
    <n v="2023"/>
    <s v="Monday"/>
    <s v="1 to 2 hours"/>
    <n v="5"/>
  </r>
  <r>
    <s v="Call_7614"/>
    <s v="C0015"/>
    <n v="99"/>
    <x v="3"/>
    <d v="2023-04-10T00:00:00"/>
    <x v="28"/>
    <n v="3.1"/>
    <n v="2023"/>
    <s v="Monday"/>
    <s v="1 to 2 hours"/>
    <n v="3"/>
  </r>
  <r>
    <s v="Call_7615"/>
    <s v="C0010"/>
    <n v="84"/>
    <x v="3"/>
    <d v="2023-04-11T00:00:00"/>
    <x v="100"/>
    <n v="3.3"/>
    <n v="2023"/>
    <s v="Tuesday"/>
    <s v="1 to 2 hours"/>
    <n v="3"/>
  </r>
  <r>
    <s v="Call_7616"/>
    <s v="C0012"/>
    <n v="159"/>
    <x v="3"/>
    <d v="2023-04-11T00:00:00"/>
    <x v="28"/>
    <n v="4.5"/>
    <n v="2023"/>
    <s v="Tuesday"/>
    <s v="More than 2 hours"/>
    <n v="5"/>
  </r>
  <r>
    <s v="Call_7617"/>
    <s v="C0007"/>
    <n v="25"/>
    <x v="0"/>
    <d v="2023-04-11T00:00:00"/>
    <x v="75"/>
    <n v="3.9"/>
    <n v="2023"/>
    <s v="Tuesday"/>
    <s v="10 to 30 mins"/>
    <n v="4"/>
  </r>
  <r>
    <s v="Call_7618"/>
    <s v="C0012"/>
    <n v="53"/>
    <x v="4"/>
    <d v="2023-04-12T00:00:00"/>
    <x v="50"/>
    <n v="4.9000000000000004"/>
    <n v="2023"/>
    <s v="Wednesday"/>
    <s v="30 to 60 mins"/>
    <n v="5"/>
  </r>
  <r>
    <s v="Call_7619"/>
    <s v="C0012"/>
    <n v="89"/>
    <x v="0"/>
    <d v="2023-04-12T00:00:00"/>
    <x v="70"/>
    <n v="4.8"/>
    <n v="2023"/>
    <s v="Wednesday"/>
    <s v="1 to 2 hours"/>
    <n v="5"/>
  </r>
  <r>
    <s v="Call_7620"/>
    <s v="C0014"/>
    <n v="73"/>
    <x v="1"/>
    <d v="2023-04-13T00:00:00"/>
    <x v="82"/>
    <n v="3.6"/>
    <n v="2023"/>
    <s v="Thursday"/>
    <s v="1 to 2 hours"/>
    <n v="4"/>
  </r>
  <r>
    <s v="Call_7621"/>
    <s v="C0015"/>
    <n v="50"/>
    <x v="1"/>
    <d v="2023-04-13T00:00:00"/>
    <x v="7"/>
    <n v="3.5"/>
    <n v="2023"/>
    <s v="Thursday"/>
    <s v="30 to 60 mins"/>
    <n v="4"/>
  </r>
  <r>
    <s v="Call_7622"/>
    <s v="C0011"/>
    <n v="98"/>
    <x v="1"/>
    <d v="2023-04-13T00:00:00"/>
    <x v="3"/>
    <n v="3.8"/>
    <n v="2023"/>
    <s v="Thursday"/>
    <s v="1 to 2 hours"/>
    <n v="4"/>
  </r>
  <r>
    <s v="Call_7623"/>
    <s v="C0013"/>
    <n v="114"/>
    <x v="3"/>
    <d v="2023-04-14T00:00:00"/>
    <x v="41"/>
    <n v="4.4000000000000004"/>
    <n v="2023"/>
    <s v="Friday"/>
    <s v="1 to 2 hours"/>
    <n v="4"/>
  </r>
  <r>
    <s v="Call_7624"/>
    <s v="C0006"/>
    <n v="67"/>
    <x v="3"/>
    <d v="2023-04-14T00:00:00"/>
    <x v="56"/>
    <n v="3"/>
    <n v="2023"/>
    <s v="Friday"/>
    <s v="1 to 2 hours"/>
    <n v="3"/>
  </r>
  <r>
    <s v="Call_7625"/>
    <s v="C0005"/>
    <n v="91"/>
    <x v="1"/>
    <d v="2023-04-14T00:00:00"/>
    <x v="59"/>
    <n v="4.5"/>
    <n v="2023"/>
    <s v="Friday"/>
    <s v="1 to 2 hours"/>
    <n v="5"/>
  </r>
  <r>
    <s v="Call_7626"/>
    <s v="C0008"/>
    <n v="67"/>
    <x v="1"/>
    <d v="2023-04-15T00:00:00"/>
    <x v="60"/>
    <n v="4.5"/>
    <n v="2023"/>
    <s v="Saturday"/>
    <s v="1 to 2 hours"/>
    <n v="5"/>
  </r>
  <r>
    <s v="Call_7627"/>
    <s v="C0013"/>
    <n v="139"/>
    <x v="0"/>
    <d v="2023-04-15T00:00:00"/>
    <x v="74"/>
    <n v="4"/>
    <n v="2023"/>
    <s v="Saturday"/>
    <s v="More than 2 hours"/>
    <n v="4"/>
  </r>
  <r>
    <s v="Call_7628"/>
    <s v="C0008"/>
    <n v="102"/>
    <x v="0"/>
    <d v="2023-04-15T00:00:00"/>
    <x v="5"/>
    <n v="3.8"/>
    <n v="2023"/>
    <s v="Saturday"/>
    <s v="1 to 2 hours"/>
    <n v="4"/>
  </r>
  <r>
    <s v="Call_7629"/>
    <s v="C0001"/>
    <n v="108"/>
    <x v="2"/>
    <d v="2023-04-15T00:00:00"/>
    <x v="30"/>
    <n v="3.3"/>
    <n v="2023"/>
    <s v="Saturday"/>
    <s v="1 to 2 hours"/>
    <n v="3"/>
  </r>
  <r>
    <s v="Call_7630"/>
    <s v="C0007"/>
    <n v="66"/>
    <x v="1"/>
    <d v="2023-04-15T00:00:00"/>
    <x v="80"/>
    <n v="4.3"/>
    <n v="2023"/>
    <s v="Saturday"/>
    <s v="1 to 2 hours"/>
    <n v="4"/>
  </r>
  <r>
    <s v="Call_7631"/>
    <s v="C0009"/>
    <n v="85"/>
    <x v="0"/>
    <d v="2023-04-15T00:00:00"/>
    <x v="86"/>
    <n v="4.2"/>
    <n v="2023"/>
    <s v="Saturday"/>
    <s v="1 to 2 hours"/>
    <n v="4"/>
  </r>
  <r>
    <s v="Call_7632"/>
    <s v="C0006"/>
    <n v="55"/>
    <x v="2"/>
    <d v="2023-04-15T00:00:00"/>
    <x v="46"/>
    <n v="4.3"/>
    <n v="2023"/>
    <s v="Saturday"/>
    <s v="30 to 60 mins"/>
    <n v="4"/>
  </r>
  <r>
    <s v="Call_7633"/>
    <s v="C0001"/>
    <n v="17"/>
    <x v="4"/>
    <d v="2023-04-15T00:00:00"/>
    <x v="8"/>
    <n v="4.5999999999999996"/>
    <n v="2023"/>
    <s v="Saturday"/>
    <s v="10 to 30 mins"/>
    <n v="5"/>
  </r>
  <r>
    <s v="Call_7634"/>
    <s v="C0006"/>
    <n v="128"/>
    <x v="4"/>
    <d v="2023-04-15T00:00:00"/>
    <x v="21"/>
    <n v="3"/>
    <n v="2023"/>
    <s v="Saturday"/>
    <s v="More than 2 hours"/>
    <n v="3"/>
  </r>
  <r>
    <s v="Call_7635"/>
    <s v="C0015"/>
    <n v="45"/>
    <x v="2"/>
    <d v="2023-04-16T00:00:00"/>
    <x v="47"/>
    <n v="2.7"/>
    <n v="2023"/>
    <s v="Sunday"/>
    <s v="30 to 60 mins"/>
    <n v="3"/>
  </r>
  <r>
    <s v="Call_7636"/>
    <s v="C0001"/>
    <n v="41"/>
    <x v="4"/>
    <d v="2023-04-16T00:00:00"/>
    <x v="84"/>
    <n v="3.1"/>
    <n v="2023"/>
    <s v="Sunday"/>
    <s v="30 to 60 mins"/>
    <n v="3"/>
  </r>
  <r>
    <s v="Call_7637"/>
    <s v="C0002"/>
    <n v="49"/>
    <x v="4"/>
    <d v="2023-04-16T00:00:00"/>
    <x v="14"/>
    <n v="2.6"/>
    <n v="2023"/>
    <s v="Sunday"/>
    <s v="30 to 60 mins"/>
    <n v="3"/>
  </r>
  <r>
    <s v="Call_7638"/>
    <s v="C0004"/>
    <n v="21"/>
    <x v="3"/>
    <d v="2023-04-16T00:00:00"/>
    <x v="61"/>
    <n v="4.5999999999999996"/>
    <n v="2023"/>
    <s v="Sunday"/>
    <s v="10 to 30 mins"/>
    <n v="5"/>
  </r>
  <r>
    <s v="Call_7639"/>
    <s v="C0012"/>
    <n v="133"/>
    <x v="2"/>
    <d v="2023-04-16T00:00:00"/>
    <x v="62"/>
    <n v="4"/>
    <n v="2023"/>
    <s v="Sunday"/>
    <s v="More than 2 hours"/>
    <n v="4"/>
  </r>
  <r>
    <s v="Call_7640"/>
    <s v="C0003"/>
    <n v="135"/>
    <x v="1"/>
    <d v="2023-04-16T00:00:00"/>
    <x v="101"/>
    <n v="4.5"/>
    <n v="2023"/>
    <s v="Sunday"/>
    <s v="More than 2 hours"/>
    <n v="5"/>
  </r>
  <r>
    <s v="Call_7641"/>
    <s v="C0013"/>
    <n v="69"/>
    <x v="2"/>
    <d v="2023-04-16T00:00:00"/>
    <x v="58"/>
    <n v="1.9"/>
    <n v="2023"/>
    <s v="Sunday"/>
    <s v="1 to 2 hours"/>
    <n v="2"/>
  </r>
  <r>
    <s v="Call_7642"/>
    <s v="C0010"/>
    <n v="110"/>
    <x v="3"/>
    <d v="2023-04-17T00:00:00"/>
    <x v="65"/>
    <n v="2.6"/>
    <n v="2023"/>
    <s v="Monday"/>
    <s v="1 to 2 hours"/>
    <n v="3"/>
  </r>
  <r>
    <s v="Call_7643"/>
    <s v="C0008"/>
    <n v="64"/>
    <x v="0"/>
    <d v="2023-04-17T00:00:00"/>
    <x v="66"/>
    <n v="4.3"/>
    <n v="2023"/>
    <s v="Monday"/>
    <s v="1 to 2 hours"/>
    <n v="4"/>
  </r>
  <r>
    <s v="Call_7644"/>
    <s v="C0005"/>
    <n v="105"/>
    <x v="4"/>
    <d v="2023-04-17T00:00:00"/>
    <x v="56"/>
    <n v="4.4000000000000004"/>
    <n v="2023"/>
    <s v="Monday"/>
    <s v="1 to 2 hours"/>
    <n v="4"/>
  </r>
  <r>
    <s v="Call_7645"/>
    <s v="C0008"/>
    <n v="165"/>
    <x v="1"/>
    <d v="2023-04-17T00:00:00"/>
    <x v="12"/>
    <n v="4.3"/>
    <n v="2023"/>
    <s v="Monday"/>
    <s v="More than 2 hours"/>
    <n v="4"/>
  </r>
  <r>
    <s v="Call_7646"/>
    <s v="C0015"/>
    <n v="125"/>
    <x v="1"/>
    <d v="2023-04-17T00:00:00"/>
    <x v="6"/>
    <n v="4.5"/>
    <n v="2023"/>
    <s v="Monday"/>
    <s v="More than 2 hours"/>
    <n v="5"/>
  </r>
  <r>
    <s v="Call_7647"/>
    <s v="C0005"/>
    <n v="88"/>
    <x v="0"/>
    <d v="2023-04-18T00:00:00"/>
    <x v="91"/>
    <n v="4.2"/>
    <n v="2023"/>
    <s v="Tuesday"/>
    <s v="1 to 2 hours"/>
    <n v="4"/>
  </r>
  <r>
    <s v="Call_7648"/>
    <s v="C0013"/>
    <n v="6"/>
    <x v="0"/>
    <d v="2023-04-18T00:00:00"/>
    <x v="75"/>
    <n v="3.9"/>
    <n v="2023"/>
    <s v="Tuesday"/>
    <s v="Under 10 mins"/>
    <n v="4"/>
  </r>
  <r>
    <s v="Call_7649"/>
    <s v="C0009"/>
    <n v="69"/>
    <x v="2"/>
    <d v="2023-04-19T00:00:00"/>
    <x v="37"/>
    <n v="3.6"/>
    <n v="2023"/>
    <s v="Wednesday"/>
    <s v="1 to 2 hours"/>
    <n v="4"/>
  </r>
  <r>
    <s v="Call_7650"/>
    <s v="C0001"/>
    <n v="107"/>
    <x v="2"/>
    <d v="2023-04-19T00:00:00"/>
    <x v="47"/>
    <n v="3.8"/>
    <n v="2023"/>
    <s v="Wednesday"/>
    <s v="1 to 2 hours"/>
    <n v="4"/>
  </r>
  <r>
    <s v="Call_7651"/>
    <s v="C0004"/>
    <n v="90"/>
    <x v="1"/>
    <d v="2023-04-19T00:00:00"/>
    <x v="51"/>
    <n v="4.9000000000000004"/>
    <n v="2023"/>
    <s v="Wednesday"/>
    <s v="1 to 2 hours"/>
    <n v="5"/>
  </r>
  <r>
    <s v="Call_7652"/>
    <s v="C0003"/>
    <n v="120"/>
    <x v="4"/>
    <d v="2023-04-19T00:00:00"/>
    <x v="30"/>
    <n v="4"/>
    <n v="2023"/>
    <s v="Wednesday"/>
    <s v="1 to 2 hours"/>
    <n v="4"/>
  </r>
  <r>
    <s v="Call_7653"/>
    <s v="C0011"/>
    <n v="47"/>
    <x v="2"/>
    <d v="2023-04-19T00:00:00"/>
    <x v="59"/>
    <n v="4.0999999999999996"/>
    <n v="2023"/>
    <s v="Wednesday"/>
    <s v="30 to 60 mins"/>
    <n v="4"/>
  </r>
  <r>
    <s v="Call_7654"/>
    <s v="C0014"/>
    <n v="60"/>
    <x v="4"/>
    <d v="2023-04-19T00:00:00"/>
    <x v="59"/>
    <n v="4.8"/>
    <n v="2023"/>
    <s v="Wednesday"/>
    <s v="30 to 60 mins"/>
    <n v="5"/>
  </r>
  <r>
    <s v="Call_7655"/>
    <s v="C0006"/>
    <n v="64"/>
    <x v="1"/>
    <d v="2023-04-19T00:00:00"/>
    <x v="16"/>
    <n v="2.2999999999999998"/>
    <n v="2023"/>
    <s v="Wednesday"/>
    <s v="1 to 2 hours"/>
    <n v="2"/>
  </r>
  <r>
    <s v="Call_7656"/>
    <s v="C0008"/>
    <n v="62"/>
    <x v="2"/>
    <d v="2023-04-19T00:00:00"/>
    <x v="56"/>
    <n v="4.4000000000000004"/>
    <n v="2023"/>
    <s v="Wednesday"/>
    <s v="1 to 2 hours"/>
    <n v="4"/>
  </r>
  <r>
    <s v="Call_7657"/>
    <s v="C0010"/>
    <n v="88"/>
    <x v="2"/>
    <d v="2023-04-20T00:00:00"/>
    <x v="56"/>
    <n v="3.8"/>
    <n v="2023"/>
    <s v="Thursday"/>
    <s v="1 to 2 hours"/>
    <n v="4"/>
  </r>
  <r>
    <s v="Call_7658"/>
    <s v="C0015"/>
    <n v="116"/>
    <x v="2"/>
    <d v="2023-04-20T00:00:00"/>
    <x v="32"/>
    <n v="5"/>
    <n v="2023"/>
    <s v="Thursday"/>
    <s v="1 to 2 hours"/>
    <n v="5"/>
  </r>
  <r>
    <s v="Call_7659"/>
    <s v="C0004"/>
    <n v="82"/>
    <x v="0"/>
    <d v="2023-04-21T00:00:00"/>
    <x v="89"/>
    <n v="3.3"/>
    <n v="2023"/>
    <s v="Friday"/>
    <s v="1 to 2 hours"/>
    <n v="3"/>
  </r>
  <r>
    <s v="Call_7660"/>
    <s v="C0008"/>
    <n v="99"/>
    <x v="1"/>
    <d v="2023-04-21T00:00:00"/>
    <x v="43"/>
    <n v="5"/>
    <n v="2023"/>
    <s v="Friday"/>
    <s v="1 to 2 hours"/>
    <n v="5"/>
  </r>
  <r>
    <s v="Call_7661"/>
    <s v="C0008"/>
    <n v="55"/>
    <x v="0"/>
    <d v="2023-04-21T00:00:00"/>
    <x v="70"/>
    <n v="2.2999999999999998"/>
    <n v="2023"/>
    <s v="Friday"/>
    <s v="30 to 60 mins"/>
    <n v="2"/>
  </r>
  <r>
    <s v="Call_7662"/>
    <s v="C0006"/>
    <n v="61"/>
    <x v="4"/>
    <d v="2023-04-21T00:00:00"/>
    <x v="100"/>
    <n v="4.8"/>
    <n v="2023"/>
    <s v="Friday"/>
    <s v="1 to 2 hours"/>
    <n v="5"/>
  </r>
  <r>
    <s v="Call_7663"/>
    <s v="C0015"/>
    <n v="36"/>
    <x v="3"/>
    <d v="2023-04-21T00:00:00"/>
    <x v="91"/>
    <n v="3.7"/>
    <n v="2023"/>
    <s v="Friday"/>
    <s v="30 to 60 mins"/>
    <n v="4"/>
  </r>
  <r>
    <s v="Call_7664"/>
    <s v="C0004"/>
    <n v="123"/>
    <x v="2"/>
    <d v="2023-04-21T00:00:00"/>
    <x v="31"/>
    <n v="4.2"/>
    <n v="2023"/>
    <s v="Friday"/>
    <s v="More than 2 hours"/>
    <n v="4"/>
  </r>
  <r>
    <s v="Call_7665"/>
    <s v="C0002"/>
    <n v="24"/>
    <x v="4"/>
    <d v="2023-04-21T00:00:00"/>
    <x v="61"/>
    <n v="4.8"/>
    <n v="2023"/>
    <s v="Friday"/>
    <s v="10 to 30 mins"/>
    <n v="5"/>
  </r>
  <r>
    <s v="Call_7666"/>
    <s v="C0004"/>
    <n v="43"/>
    <x v="2"/>
    <d v="2023-04-22T00:00:00"/>
    <x v="0"/>
    <n v="4.7"/>
    <n v="2023"/>
    <s v="Saturday"/>
    <s v="30 to 60 mins"/>
    <n v="5"/>
  </r>
  <r>
    <s v="Call_7667"/>
    <s v="C0014"/>
    <n v="95"/>
    <x v="1"/>
    <d v="2023-04-22T00:00:00"/>
    <x v="65"/>
    <n v="3.9"/>
    <n v="2023"/>
    <s v="Saturday"/>
    <s v="1 to 2 hours"/>
    <n v="4"/>
  </r>
  <r>
    <s v="Call_7668"/>
    <s v="C0008"/>
    <n v="53"/>
    <x v="2"/>
    <d v="2023-04-22T00:00:00"/>
    <x v="27"/>
    <n v="4.3"/>
    <n v="2023"/>
    <s v="Saturday"/>
    <s v="30 to 60 mins"/>
    <n v="4"/>
  </r>
  <r>
    <s v="Call_7669"/>
    <s v="C0004"/>
    <n v="113"/>
    <x v="2"/>
    <d v="2023-04-22T00:00:00"/>
    <x v="98"/>
    <n v="4"/>
    <n v="2023"/>
    <s v="Saturday"/>
    <s v="1 to 2 hours"/>
    <n v="4"/>
  </r>
  <r>
    <s v="Call_7670"/>
    <s v="C0008"/>
    <n v="89"/>
    <x v="3"/>
    <d v="2023-04-22T00:00:00"/>
    <x v="86"/>
    <n v="4"/>
    <n v="2023"/>
    <s v="Saturday"/>
    <s v="1 to 2 hours"/>
    <n v="4"/>
  </r>
  <r>
    <s v="Call_7671"/>
    <s v="C0010"/>
    <n v="84"/>
    <x v="0"/>
    <d v="2023-04-22T00:00:00"/>
    <x v="47"/>
    <n v="3.2"/>
    <n v="2023"/>
    <s v="Saturday"/>
    <s v="1 to 2 hours"/>
    <n v="3"/>
  </r>
  <r>
    <s v="Call_7672"/>
    <s v="C0002"/>
    <n v="130"/>
    <x v="2"/>
    <d v="2023-04-23T00:00:00"/>
    <x v="31"/>
    <n v="3.8"/>
    <n v="2023"/>
    <s v="Sunday"/>
    <s v="More than 2 hours"/>
    <n v="4"/>
  </r>
  <r>
    <s v="Call_7673"/>
    <s v="C0014"/>
    <n v="163"/>
    <x v="3"/>
    <d v="2023-04-23T00:00:00"/>
    <x v="53"/>
    <n v="3.4"/>
    <n v="2023"/>
    <s v="Sunday"/>
    <s v="More than 2 hours"/>
    <n v="3"/>
  </r>
  <r>
    <s v="Call_7674"/>
    <s v="C0009"/>
    <n v="127"/>
    <x v="2"/>
    <d v="2023-04-23T00:00:00"/>
    <x v="42"/>
    <n v="3.2"/>
    <n v="2023"/>
    <s v="Sunday"/>
    <s v="More than 2 hours"/>
    <n v="3"/>
  </r>
  <r>
    <s v="Call_7675"/>
    <s v="C0004"/>
    <n v="50"/>
    <x v="2"/>
    <d v="2023-04-23T00:00:00"/>
    <x v="36"/>
    <n v="4.7"/>
    <n v="2023"/>
    <s v="Sunday"/>
    <s v="30 to 60 mins"/>
    <n v="5"/>
  </r>
  <r>
    <s v="Call_7676"/>
    <s v="C0007"/>
    <n v="88"/>
    <x v="4"/>
    <d v="2023-04-23T00:00:00"/>
    <x v="18"/>
    <n v="4"/>
    <n v="2023"/>
    <s v="Sunday"/>
    <s v="1 to 2 hours"/>
    <n v="4"/>
  </r>
  <r>
    <s v="Call_7677"/>
    <s v="C0004"/>
    <n v="139"/>
    <x v="1"/>
    <d v="2023-04-24T00:00:00"/>
    <x v="91"/>
    <n v="4.8"/>
    <n v="2023"/>
    <s v="Monday"/>
    <s v="More than 2 hours"/>
    <n v="5"/>
  </r>
  <r>
    <s v="Call_7678"/>
    <s v="C0014"/>
    <n v="111"/>
    <x v="2"/>
    <d v="2023-04-24T00:00:00"/>
    <x v="89"/>
    <n v="3.9"/>
    <n v="2023"/>
    <s v="Monday"/>
    <s v="1 to 2 hours"/>
    <n v="4"/>
  </r>
  <r>
    <s v="Call_7679"/>
    <s v="C0005"/>
    <n v="115"/>
    <x v="1"/>
    <d v="2023-04-24T00:00:00"/>
    <x v="22"/>
    <n v="4.3"/>
    <n v="2023"/>
    <s v="Monday"/>
    <s v="1 to 2 hours"/>
    <n v="4"/>
  </r>
  <r>
    <s v="Call_7680"/>
    <s v="C0008"/>
    <n v="26"/>
    <x v="3"/>
    <d v="2023-04-24T00:00:00"/>
    <x v="57"/>
    <n v="4.2"/>
    <n v="2023"/>
    <s v="Monday"/>
    <s v="10 to 30 mins"/>
    <n v="4"/>
  </r>
  <r>
    <s v="Call_7681"/>
    <s v="C0010"/>
    <n v="131"/>
    <x v="4"/>
    <d v="2023-04-24T00:00:00"/>
    <x v="102"/>
    <n v="4.9000000000000004"/>
    <n v="2023"/>
    <s v="Monday"/>
    <s v="More than 2 hours"/>
    <n v="5"/>
  </r>
  <r>
    <s v="Call_7682"/>
    <s v="C0005"/>
    <n v="27"/>
    <x v="4"/>
    <d v="2023-04-24T00:00:00"/>
    <x v="61"/>
    <n v="4"/>
    <n v="2023"/>
    <s v="Monday"/>
    <s v="10 to 30 mins"/>
    <n v="4"/>
  </r>
  <r>
    <s v="Call_7683"/>
    <s v="C0012"/>
    <n v="75"/>
    <x v="2"/>
    <d v="2023-04-24T00:00:00"/>
    <x v="57"/>
    <n v="4.9000000000000004"/>
    <n v="2023"/>
    <s v="Monday"/>
    <s v="1 to 2 hours"/>
    <n v="5"/>
  </r>
  <r>
    <s v="Call_7684"/>
    <s v="C0006"/>
    <n v="123"/>
    <x v="4"/>
    <d v="2023-04-24T00:00:00"/>
    <x v="0"/>
    <n v="3.6"/>
    <n v="2023"/>
    <s v="Monday"/>
    <s v="More than 2 hours"/>
    <n v="4"/>
  </r>
  <r>
    <s v="Call_7685"/>
    <s v="C0003"/>
    <n v="129"/>
    <x v="4"/>
    <d v="2023-04-25T00:00:00"/>
    <x v="89"/>
    <n v="4.0999999999999996"/>
    <n v="2023"/>
    <s v="Tuesday"/>
    <s v="More than 2 hours"/>
    <n v="4"/>
  </r>
  <r>
    <s v="Call_7686"/>
    <s v="C0012"/>
    <n v="124"/>
    <x v="1"/>
    <d v="2023-04-25T00:00:00"/>
    <x v="32"/>
    <n v="4.9000000000000004"/>
    <n v="2023"/>
    <s v="Tuesday"/>
    <s v="More than 2 hours"/>
    <n v="5"/>
  </r>
  <r>
    <s v="Call_7687"/>
    <s v="C0005"/>
    <n v="108"/>
    <x v="1"/>
    <d v="2023-04-25T00:00:00"/>
    <x v="67"/>
    <n v="3.9"/>
    <n v="2023"/>
    <s v="Tuesday"/>
    <s v="1 to 2 hours"/>
    <n v="4"/>
  </r>
  <r>
    <s v="Call_7688"/>
    <s v="C0011"/>
    <n v="15"/>
    <x v="1"/>
    <d v="2023-04-25T00:00:00"/>
    <x v="4"/>
    <n v="4.0999999999999996"/>
    <n v="2023"/>
    <s v="Tuesday"/>
    <s v="10 to 30 mins"/>
    <n v="4"/>
  </r>
  <r>
    <s v="Call_7689"/>
    <s v="C0005"/>
    <n v="66"/>
    <x v="1"/>
    <d v="2023-04-25T00:00:00"/>
    <x v="71"/>
    <n v="3.8"/>
    <n v="2023"/>
    <s v="Tuesday"/>
    <s v="1 to 2 hours"/>
    <n v="4"/>
  </r>
  <r>
    <s v="Call_7690"/>
    <s v="C0007"/>
    <n v="126"/>
    <x v="2"/>
    <d v="2023-04-26T00:00:00"/>
    <x v="97"/>
    <n v="4.8"/>
    <n v="2023"/>
    <s v="Wednesday"/>
    <s v="More than 2 hours"/>
    <n v="5"/>
  </r>
  <r>
    <s v="Call_7691"/>
    <s v="C0012"/>
    <n v="26"/>
    <x v="0"/>
    <d v="2023-04-26T00:00:00"/>
    <x v="90"/>
    <n v="4.7"/>
    <n v="2023"/>
    <s v="Wednesday"/>
    <s v="10 to 30 mins"/>
    <n v="5"/>
  </r>
  <r>
    <s v="Call_7692"/>
    <s v="C0002"/>
    <n v="105"/>
    <x v="2"/>
    <d v="2023-04-26T00:00:00"/>
    <x v="2"/>
    <n v="4.2"/>
    <n v="2023"/>
    <s v="Wednesday"/>
    <s v="1 to 2 hours"/>
    <n v="4"/>
  </r>
  <r>
    <s v="Call_7693"/>
    <s v="C0002"/>
    <n v="31"/>
    <x v="2"/>
    <d v="2023-04-26T00:00:00"/>
    <x v="78"/>
    <n v="3.2"/>
    <n v="2023"/>
    <s v="Wednesday"/>
    <s v="30 to 60 mins"/>
    <n v="3"/>
  </r>
  <r>
    <s v="Call_7694"/>
    <s v="C0005"/>
    <n v="109"/>
    <x v="1"/>
    <d v="2023-04-26T00:00:00"/>
    <x v="41"/>
    <n v="3.4"/>
    <n v="2023"/>
    <s v="Wednesday"/>
    <s v="1 to 2 hours"/>
    <n v="3"/>
  </r>
  <r>
    <s v="Call_7695"/>
    <s v="C0003"/>
    <n v="113"/>
    <x v="3"/>
    <d v="2023-04-27T00:00:00"/>
    <x v="28"/>
    <n v="4.5999999999999996"/>
    <n v="2023"/>
    <s v="Thursday"/>
    <s v="1 to 2 hours"/>
    <n v="5"/>
  </r>
  <r>
    <s v="Call_7696"/>
    <s v="C0007"/>
    <n v="101"/>
    <x v="0"/>
    <d v="2023-04-27T00:00:00"/>
    <x v="94"/>
    <n v="1.9"/>
    <n v="2023"/>
    <s v="Thursday"/>
    <s v="1 to 2 hours"/>
    <n v="2"/>
  </r>
  <r>
    <s v="Call_7697"/>
    <s v="C0014"/>
    <n v="156"/>
    <x v="0"/>
    <d v="2023-04-27T00:00:00"/>
    <x v="28"/>
    <n v="3.3"/>
    <n v="2023"/>
    <s v="Thursday"/>
    <s v="More than 2 hours"/>
    <n v="3"/>
  </r>
  <r>
    <s v="Call_7698"/>
    <s v="C0005"/>
    <n v="145"/>
    <x v="3"/>
    <d v="2023-04-28T00:00:00"/>
    <x v="27"/>
    <n v="3.1"/>
    <n v="2023"/>
    <s v="Friday"/>
    <s v="More than 2 hours"/>
    <n v="3"/>
  </r>
  <r>
    <s v="Call_7699"/>
    <s v="C0006"/>
    <n v="36"/>
    <x v="1"/>
    <d v="2023-04-28T00:00:00"/>
    <x v="94"/>
    <n v="4.8"/>
    <n v="2023"/>
    <s v="Friday"/>
    <s v="30 to 60 mins"/>
    <n v="5"/>
  </r>
  <r>
    <s v="Call_7700"/>
    <s v="C0002"/>
    <n v="135"/>
    <x v="4"/>
    <d v="2023-04-29T00:00:00"/>
    <x v="29"/>
    <n v="3.3"/>
    <n v="2023"/>
    <s v="Saturday"/>
    <s v="More than 2 hours"/>
    <n v="3"/>
  </r>
  <r>
    <s v="Call_7701"/>
    <s v="C0007"/>
    <n v="81"/>
    <x v="1"/>
    <d v="2023-04-29T00:00:00"/>
    <x v="38"/>
    <n v="2.9"/>
    <n v="2023"/>
    <s v="Saturday"/>
    <s v="1 to 2 hours"/>
    <n v="3"/>
  </r>
  <r>
    <s v="Call_7702"/>
    <s v="C0007"/>
    <n v="81"/>
    <x v="3"/>
    <d v="2023-04-29T00:00:00"/>
    <x v="45"/>
    <n v="2.4"/>
    <n v="2023"/>
    <s v="Saturday"/>
    <s v="1 to 2 hours"/>
    <n v="2"/>
  </r>
  <r>
    <s v="Call_7703"/>
    <s v="C0009"/>
    <n v="93"/>
    <x v="2"/>
    <d v="2023-04-29T00:00:00"/>
    <x v="69"/>
    <n v="4.5999999999999996"/>
    <n v="2023"/>
    <s v="Saturday"/>
    <s v="1 to 2 hours"/>
    <n v="5"/>
  </r>
  <r>
    <s v="Call_7704"/>
    <s v="C0005"/>
    <n v="14"/>
    <x v="1"/>
    <d v="2023-04-29T00:00:00"/>
    <x v="11"/>
    <n v="4.8"/>
    <n v="2023"/>
    <s v="Saturday"/>
    <s v="10 to 30 mins"/>
    <n v="5"/>
  </r>
  <r>
    <s v="Call_7705"/>
    <s v="C0002"/>
    <n v="95"/>
    <x v="3"/>
    <d v="2023-04-30T00:00:00"/>
    <x v="75"/>
    <n v="4.8"/>
    <n v="2023"/>
    <s v="Sunday"/>
    <s v="1 to 2 hours"/>
    <n v="5"/>
  </r>
  <r>
    <s v="Call_7706"/>
    <s v="C0009"/>
    <n v="81"/>
    <x v="3"/>
    <d v="2023-04-30T00:00:00"/>
    <x v="5"/>
    <n v="3.6"/>
    <n v="2023"/>
    <s v="Sunday"/>
    <s v="1 to 2 hours"/>
    <n v="4"/>
  </r>
  <r>
    <s v="Call_7707"/>
    <s v="C0008"/>
    <n v="60"/>
    <x v="1"/>
    <d v="2023-05-01T00:00:00"/>
    <x v="102"/>
    <n v="4.8"/>
    <n v="2023"/>
    <s v="Monday"/>
    <s v="30 to 60 mins"/>
    <n v="5"/>
  </r>
  <r>
    <s v="Call_7708"/>
    <s v="C0013"/>
    <n v="137"/>
    <x v="2"/>
    <d v="2023-05-01T00:00:00"/>
    <x v="88"/>
    <n v="4.2"/>
    <n v="2023"/>
    <s v="Monday"/>
    <s v="More than 2 hours"/>
    <n v="4"/>
  </r>
  <r>
    <s v="Call_7709"/>
    <s v="C0004"/>
    <n v="112"/>
    <x v="4"/>
    <d v="2023-05-01T00:00:00"/>
    <x v="59"/>
    <n v="2.6"/>
    <n v="2023"/>
    <s v="Monday"/>
    <s v="1 to 2 hours"/>
    <n v="3"/>
  </r>
  <r>
    <s v="Call_7710"/>
    <s v="C0002"/>
    <n v="76"/>
    <x v="0"/>
    <d v="2023-05-01T00:00:00"/>
    <x v="21"/>
    <n v="3.7"/>
    <n v="2023"/>
    <s v="Monday"/>
    <s v="1 to 2 hours"/>
    <n v="4"/>
  </r>
  <r>
    <s v="Call_7711"/>
    <s v="C0015"/>
    <n v="73"/>
    <x v="1"/>
    <d v="2023-05-01T00:00:00"/>
    <x v="2"/>
    <n v="4.8"/>
    <n v="2023"/>
    <s v="Monday"/>
    <s v="1 to 2 hours"/>
    <n v="5"/>
  </r>
  <r>
    <s v="Call_7712"/>
    <s v="C0010"/>
    <n v="119"/>
    <x v="2"/>
    <d v="2023-05-01T00:00:00"/>
    <x v="7"/>
    <n v="4.7"/>
    <n v="2023"/>
    <s v="Monday"/>
    <s v="1 to 2 hours"/>
    <n v="5"/>
  </r>
  <r>
    <s v="Call_7713"/>
    <s v="C0003"/>
    <n v="135"/>
    <x v="3"/>
    <d v="2023-05-02T00:00:00"/>
    <x v="72"/>
    <n v="4.0999999999999996"/>
    <n v="2023"/>
    <s v="Tuesday"/>
    <s v="More than 2 hours"/>
    <n v="4"/>
  </r>
  <r>
    <s v="Call_7714"/>
    <s v="C0013"/>
    <n v="41"/>
    <x v="4"/>
    <d v="2023-05-02T00:00:00"/>
    <x v="26"/>
    <n v="3.2"/>
    <n v="2023"/>
    <s v="Tuesday"/>
    <s v="30 to 60 mins"/>
    <n v="3"/>
  </r>
  <r>
    <s v="Call_7715"/>
    <s v="C0005"/>
    <n v="35"/>
    <x v="3"/>
    <d v="2023-05-03T00:00:00"/>
    <x v="46"/>
    <n v="4.3"/>
    <n v="2023"/>
    <s v="Wednesday"/>
    <s v="30 to 60 mins"/>
    <n v="4"/>
  </r>
  <r>
    <s v="Call_7716"/>
    <s v="C0003"/>
    <n v="96"/>
    <x v="1"/>
    <d v="2023-05-03T00:00:00"/>
    <x v="9"/>
    <n v="0.7"/>
    <n v="2023"/>
    <s v="Wednesday"/>
    <s v="1 to 2 hours"/>
    <n v="1"/>
  </r>
  <r>
    <s v="Call_7717"/>
    <s v="C0009"/>
    <n v="61"/>
    <x v="4"/>
    <d v="2023-05-03T00:00:00"/>
    <x v="99"/>
    <n v="3.7"/>
    <n v="2023"/>
    <s v="Wednesday"/>
    <s v="1 to 2 hours"/>
    <n v="4"/>
  </r>
  <r>
    <s v="Call_7718"/>
    <s v="C0003"/>
    <n v="91"/>
    <x v="4"/>
    <d v="2023-05-03T00:00:00"/>
    <x v="55"/>
    <n v="3.9"/>
    <n v="2023"/>
    <s v="Wednesday"/>
    <s v="1 to 2 hours"/>
    <n v="4"/>
  </r>
  <r>
    <s v="Call_7719"/>
    <s v="C0001"/>
    <n v="30"/>
    <x v="4"/>
    <d v="2023-05-04T00:00:00"/>
    <x v="49"/>
    <n v="4.5"/>
    <n v="2023"/>
    <s v="Thursday"/>
    <s v="10 to 30 mins"/>
    <n v="5"/>
  </r>
  <r>
    <s v="Call_7720"/>
    <s v="C0008"/>
    <n v="111"/>
    <x v="2"/>
    <d v="2023-05-04T00:00:00"/>
    <x v="44"/>
    <n v="2.8"/>
    <n v="2023"/>
    <s v="Thursday"/>
    <s v="1 to 2 hours"/>
    <n v="3"/>
  </r>
  <r>
    <s v="Call_7721"/>
    <s v="C0009"/>
    <n v="81"/>
    <x v="1"/>
    <d v="2023-05-04T00:00:00"/>
    <x v="19"/>
    <n v="4.9000000000000004"/>
    <n v="2023"/>
    <s v="Thursday"/>
    <s v="1 to 2 hours"/>
    <n v="5"/>
  </r>
  <r>
    <s v="Call_7722"/>
    <s v="C0002"/>
    <n v="40"/>
    <x v="3"/>
    <d v="2023-05-06T00:00:00"/>
    <x v="10"/>
    <n v="4.2"/>
    <n v="2023"/>
    <s v="Saturday"/>
    <s v="30 to 60 mins"/>
    <n v="4"/>
  </r>
  <r>
    <s v="Call_7723"/>
    <s v="C0008"/>
    <n v="143"/>
    <x v="3"/>
    <d v="2023-05-06T00:00:00"/>
    <x v="48"/>
    <n v="4.4000000000000004"/>
    <n v="2023"/>
    <s v="Saturday"/>
    <s v="More than 2 hours"/>
    <n v="4"/>
  </r>
  <r>
    <s v="Call_7724"/>
    <s v="C0002"/>
    <n v="70"/>
    <x v="3"/>
    <d v="2023-05-07T00:00:00"/>
    <x v="85"/>
    <n v="3.5"/>
    <n v="2023"/>
    <s v="Sunday"/>
    <s v="1 to 2 hours"/>
    <n v="4"/>
  </r>
  <r>
    <s v="Call_7725"/>
    <s v="C0015"/>
    <n v="137"/>
    <x v="3"/>
    <d v="2023-05-07T00:00:00"/>
    <x v="85"/>
    <n v="4.7"/>
    <n v="2023"/>
    <s v="Sunday"/>
    <s v="More than 2 hours"/>
    <n v="5"/>
  </r>
  <r>
    <s v="Call_7726"/>
    <s v="C0003"/>
    <n v="52"/>
    <x v="1"/>
    <d v="2023-05-08T00:00:00"/>
    <x v="64"/>
    <n v="4.9000000000000004"/>
    <n v="2023"/>
    <s v="Monday"/>
    <s v="30 to 60 mins"/>
    <n v="5"/>
  </r>
  <r>
    <s v="Call_7727"/>
    <s v="C0004"/>
    <n v="31"/>
    <x v="2"/>
    <d v="2023-05-08T00:00:00"/>
    <x v="67"/>
    <n v="4.5"/>
    <n v="2023"/>
    <s v="Monday"/>
    <s v="30 to 60 mins"/>
    <n v="5"/>
  </r>
  <r>
    <s v="Call_7728"/>
    <s v="C0003"/>
    <n v="114"/>
    <x v="4"/>
    <d v="2023-05-08T00:00:00"/>
    <x v="7"/>
    <n v="4.9000000000000004"/>
    <n v="2023"/>
    <s v="Monday"/>
    <s v="1 to 2 hours"/>
    <n v="5"/>
  </r>
  <r>
    <s v="Call_7729"/>
    <s v="C0015"/>
    <n v="73"/>
    <x v="0"/>
    <d v="2023-05-08T00:00:00"/>
    <x v="90"/>
    <n v="3.6"/>
    <n v="2023"/>
    <s v="Monday"/>
    <s v="1 to 2 hours"/>
    <n v="4"/>
  </r>
  <r>
    <s v="Call_7730"/>
    <s v="C0009"/>
    <n v="25"/>
    <x v="2"/>
    <d v="2023-05-08T00:00:00"/>
    <x v="68"/>
    <n v="3.8"/>
    <n v="2023"/>
    <s v="Monday"/>
    <s v="10 to 30 mins"/>
    <n v="4"/>
  </r>
  <r>
    <s v="Call_7731"/>
    <s v="C0011"/>
    <n v="44"/>
    <x v="4"/>
    <d v="2023-05-08T00:00:00"/>
    <x v="23"/>
    <n v="3.5"/>
    <n v="2023"/>
    <s v="Monday"/>
    <s v="30 to 60 mins"/>
    <n v="4"/>
  </r>
  <r>
    <s v="Call_7732"/>
    <s v="C0006"/>
    <n v="34"/>
    <x v="1"/>
    <d v="2023-05-09T00:00:00"/>
    <x v="14"/>
    <n v="4.8"/>
    <n v="2023"/>
    <s v="Tuesday"/>
    <s v="30 to 60 mins"/>
    <n v="5"/>
  </r>
  <r>
    <s v="Call_7733"/>
    <s v="C0008"/>
    <n v="89"/>
    <x v="3"/>
    <d v="2023-05-10T00:00:00"/>
    <x v="92"/>
    <n v="4.5"/>
    <n v="2023"/>
    <s v="Wednesday"/>
    <s v="1 to 2 hours"/>
    <n v="5"/>
  </r>
  <r>
    <s v="Call_7734"/>
    <s v="C0010"/>
    <n v="54"/>
    <x v="2"/>
    <d v="2023-05-11T00:00:00"/>
    <x v="4"/>
    <n v="3.3"/>
    <n v="2023"/>
    <s v="Thursday"/>
    <s v="30 to 60 mins"/>
    <n v="3"/>
  </r>
  <r>
    <s v="Call_7735"/>
    <s v="C0005"/>
    <n v="25"/>
    <x v="2"/>
    <d v="2023-05-12T00:00:00"/>
    <x v="79"/>
    <n v="3.2"/>
    <n v="2023"/>
    <s v="Friday"/>
    <s v="10 to 30 mins"/>
    <n v="3"/>
  </r>
  <r>
    <s v="Call_7736"/>
    <s v="C0013"/>
    <n v="91"/>
    <x v="3"/>
    <d v="2023-05-12T00:00:00"/>
    <x v="103"/>
    <n v="4.9000000000000004"/>
    <n v="2023"/>
    <s v="Friday"/>
    <s v="1 to 2 hours"/>
    <n v="5"/>
  </r>
  <r>
    <s v="Call_7737"/>
    <s v="C0011"/>
    <n v="144"/>
    <x v="4"/>
    <d v="2023-05-12T00:00:00"/>
    <x v="53"/>
    <n v="4.8"/>
    <n v="2023"/>
    <s v="Friday"/>
    <s v="More than 2 hours"/>
    <n v="5"/>
  </r>
  <r>
    <s v="Call_7738"/>
    <s v="C0013"/>
    <n v="81"/>
    <x v="1"/>
    <d v="2023-05-14T00:00:00"/>
    <x v="62"/>
    <n v="1.3"/>
    <n v="2023"/>
    <s v="Sunday"/>
    <s v="1 to 2 hours"/>
    <n v="1"/>
  </r>
  <r>
    <s v="Call_7739"/>
    <s v="C0001"/>
    <n v="92"/>
    <x v="2"/>
    <d v="2023-05-14T00:00:00"/>
    <x v="85"/>
    <n v="3.1"/>
    <n v="2023"/>
    <s v="Sunday"/>
    <s v="1 to 2 hours"/>
    <n v="3"/>
  </r>
  <r>
    <s v="Call_7740"/>
    <s v="C0005"/>
    <n v="115"/>
    <x v="3"/>
    <d v="2023-05-14T00:00:00"/>
    <x v="35"/>
    <n v="3.4"/>
    <n v="2023"/>
    <s v="Sunday"/>
    <s v="1 to 2 hours"/>
    <n v="3"/>
  </r>
  <r>
    <s v="Call_7741"/>
    <s v="C0007"/>
    <n v="56"/>
    <x v="3"/>
    <d v="2023-05-15T00:00:00"/>
    <x v="70"/>
    <n v="4.5999999999999996"/>
    <n v="2023"/>
    <s v="Monday"/>
    <s v="30 to 60 mins"/>
    <n v="5"/>
  </r>
  <r>
    <s v="Call_7742"/>
    <s v="C0004"/>
    <n v="154"/>
    <x v="2"/>
    <d v="2023-05-15T00:00:00"/>
    <x v="59"/>
    <n v="4.3"/>
    <n v="2023"/>
    <s v="Monday"/>
    <s v="More than 2 hours"/>
    <n v="4"/>
  </r>
  <r>
    <s v="Call_7743"/>
    <s v="C0008"/>
    <n v="51"/>
    <x v="3"/>
    <d v="2023-05-16T00:00:00"/>
    <x v="83"/>
    <n v="2.7"/>
    <n v="2023"/>
    <s v="Tuesday"/>
    <s v="30 to 60 mins"/>
    <n v="3"/>
  </r>
  <r>
    <s v="Call_7744"/>
    <s v="C0006"/>
    <n v="21"/>
    <x v="1"/>
    <d v="2023-05-16T00:00:00"/>
    <x v="23"/>
    <n v="4.2"/>
    <n v="2023"/>
    <s v="Tuesday"/>
    <s v="10 to 30 mins"/>
    <n v="4"/>
  </r>
  <r>
    <s v="Call_7745"/>
    <s v="C0005"/>
    <n v="80"/>
    <x v="3"/>
    <d v="2023-05-17T00:00:00"/>
    <x v="98"/>
    <n v="4.9000000000000004"/>
    <n v="2023"/>
    <s v="Wednesday"/>
    <s v="1 to 2 hours"/>
    <n v="5"/>
  </r>
  <r>
    <s v="Call_7746"/>
    <s v="C0008"/>
    <n v="139"/>
    <x v="2"/>
    <d v="2023-05-17T00:00:00"/>
    <x v="96"/>
    <n v="3.2"/>
    <n v="2023"/>
    <s v="Wednesday"/>
    <s v="More than 2 hours"/>
    <n v="3"/>
  </r>
  <r>
    <s v="Call_7747"/>
    <s v="C0002"/>
    <n v="50"/>
    <x v="1"/>
    <d v="2023-05-17T00:00:00"/>
    <x v="30"/>
    <n v="4.7"/>
    <n v="2023"/>
    <s v="Wednesday"/>
    <s v="30 to 60 mins"/>
    <n v="5"/>
  </r>
  <r>
    <s v="Call_7748"/>
    <s v="C0005"/>
    <n v="88"/>
    <x v="3"/>
    <d v="2023-05-17T00:00:00"/>
    <x v="38"/>
    <n v="4.3"/>
    <n v="2023"/>
    <s v="Wednesday"/>
    <s v="1 to 2 hours"/>
    <n v="4"/>
  </r>
  <r>
    <s v="Call_7749"/>
    <s v="C0010"/>
    <n v="19"/>
    <x v="4"/>
    <d v="2023-05-18T00:00:00"/>
    <x v="32"/>
    <n v="4.3"/>
    <n v="2023"/>
    <s v="Thursday"/>
    <s v="10 to 30 mins"/>
    <n v="4"/>
  </r>
  <r>
    <s v="Call_7750"/>
    <s v="C0009"/>
    <n v="104"/>
    <x v="4"/>
    <d v="2023-05-19T00:00:00"/>
    <x v="12"/>
    <n v="3.7"/>
    <n v="2023"/>
    <s v="Friday"/>
    <s v="1 to 2 hours"/>
    <n v="4"/>
  </r>
  <r>
    <s v="Call_7751"/>
    <s v="C0004"/>
    <n v="67"/>
    <x v="2"/>
    <d v="2023-05-21T00:00:00"/>
    <x v="86"/>
    <n v="4.7"/>
    <n v="2023"/>
    <s v="Sunday"/>
    <s v="1 to 2 hours"/>
    <n v="5"/>
  </r>
  <r>
    <s v="Call_7752"/>
    <s v="C0012"/>
    <n v="107"/>
    <x v="4"/>
    <d v="2023-05-21T00:00:00"/>
    <x v="99"/>
    <n v="4.9000000000000004"/>
    <n v="2023"/>
    <s v="Sunday"/>
    <s v="1 to 2 hours"/>
    <n v="5"/>
  </r>
  <r>
    <s v="Call_7753"/>
    <s v="C0012"/>
    <n v="93"/>
    <x v="4"/>
    <d v="2023-05-21T00:00:00"/>
    <x v="0"/>
    <n v="3.9"/>
    <n v="2023"/>
    <s v="Sunday"/>
    <s v="1 to 2 hours"/>
    <n v="4"/>
  </r>
  <r>
    <s v="Call_7754"/>
    <s v="C0012"/>
    <n v="117"/>
    <x v="2"/>
    <d v="2023-05-21T00:00:00"/>
    <x v="44"/>
    <n v="4.5"/>
    <n v="2023"/>
    <s v="Sunday"/>
    <s v="1 to 2 hours"/>
    <n v="5"/>
  </r>
  <r>
    <s v="Call_7755"/>
    <s v="C0002"/>
    <n v="76"/>
    <x v="3"/>
    <d v="2023-05-22T00:00:00"/>
    <x v="77"/>
    <n v="4.5999999999999996"/>
    <n v="2023"/>
    <s v="Monday"/>
    <s v="1 to 2 hours"/>
    <n v="5"/>
  </r>
  <r>
    <s v="Call_7756"/>
    <s v="C0010"/>
    <n v="64"/>
    <x v="4"/>
    <d v="2023-05-22T00:00:00"/>
    <x v="32"/>
    <n v="3.3"/>
    <n v="2023"/>
    <s v="Monday"/>
    <s v="1 to 2 hours"/>
    <n v="3"/>
  </r>
  <r>
    <s v="Call_7757"/>
    <s v="C0011"/>
    <n v="33"/>
    <x v="4"/>
    <d v="2023-05-22T00:00:00"/>
    <x v="16"/>
    <n v="3.8"/>
    <n v="2023"/>
    <s v="Monday"/>
    <s v="30 to 60 mins"/>
    <n v="4"/>
  </r>
  <r>
    <s v="Call_7758"/>
    <s v="C0012"/>
    <n v="115"/>
    <x v="2"/>
    <d v="2023-05-22T00:00:00"/>
    <x v="28"/>
    <n v="4.7"/>
    <n v="2023"/>
    <s v="Monday"/>
    <s v="1 to 2 hours"/>
    <n v="5"/>
  </r>
  <r>
    <s v="Call_7759"/>
    <s v="C0014"/>
    <n v="155"/>
    <x v="3"/>
    <d v="2023-05-23T00:00:00"/>
    <x v="64"/>
    <n v="4"/>
    <n v="2023"/>
    <s v="Tuesday"/>
    <s v="More than 2 hours"/>
    <n v="4"/>
  </r>
  <r>
    <s v="Call_7760"/>
    <s v="C0004"/>
    <n v="117"/>
    <x v="3"/>
    <d v="2023-05-23T00:00:00"/>
    <x v="66"/>
    <n v="4.7"/>
    <n v="2023"/>
    <s v="Tuesday"/>
    <s v="1 to 2 hours"/>
    <n v="5"/>
  </r>
  <r>
    <s v="Call_7761"/>
    <s v="C0008"/>
    <n v="63"/>
    <x v="3"/>
    <d v="2023-05-23T00:00:00"/>
    <x v="24"/>
    <n v="2.5"/>
    <n v="2023"/>
    <s v="Tuesday"/>
    <s v="1 to 2 hours"/>
    <n v="3"/>
  </r>
  <r>
    <s v="Call_7762"/>
    <s v="C0010"/>
    <n v="59"/>
    <x v="0"/>
    <d v="2023-05-24T00:00:00"/>
    <x v="26"/>
    <n v="3.6"/>
    <n v="2023"/>
    <s v="Wednesday"/>
    <s v="30 to 60 mins"/>
    <n v="4"/>
  </r>
  <r>
    <s v="Call_7763"/>
    <s v="C0006"/>
    <n v="133"/>
    <x v="4"/>
    <d v="2023-05-24T00:00:00"/>
    <x v="4"/>
    <n v="3.7"/>
    <n v="2023"/>
    <s v="Wednesday"/>
    <s v="More than 2 hours"/>
    <n v="4"/>
  </r>
  <r>
    <s v="Call_7764"/>
    <s v="C0001"/>
    <n v="101"/>
    <x v="1"/>
    <d v="2023-05-24T00:00:00"/>
    <x v="49"/>
    <n v="3.9"/>
    <n v="2023"/>
    <s v="Wednesday"/>
    <s v="1 to 2 hours"/>
    <n v="4"/>
  </r>
  <r>
    <s v="Call_7765"/>
    <s v="C0013"/>
    <n v="151"/>
    <x v="3"/>
    <d v="2023-05-25T00:00:00"/>
    <x v="26"/>
    <n v="3.7"/>
    <n v="2023"/>
    <s v="Thursday"/>
    <s v="More than 2 hours"/>
    <n v="4"/>
  </r>
  <r>
    <s v="Call_7766"/>
    <s v="C0011"/>
    <n v="146"/>
    <x v="4"/>
    <d v="2023-05-25T00:00:00"/>
    <x v="26"/>
    <n v="4.3"/>
    <n v="2023"/>
    <s v="Thursday"/>
    <s v="More than 2 hours"/>
    <n v="4"/>
  </r>
  <r>
    <s v="Call_7767"/>
    <s v="C0008"/>
    <n v="148"/>
    <x v="4"/>
    <d v="2023-05-25T00:00:00"/>
    <x v="73"/>
    <n v="2.9"/>
    <n v="2023"/>
    <s v="Thursday"/>
    <s v="More than 2 hours"/>
    <n v="3"/>
  </r>
  <r>
    <s v="Call_7768"/>
    <s v="C0013"/>
    <n v="81"/>
    <x v="4"/>
    <d v="2023-05-25T00:00:00"/>
    <x v="93"/>
    <n v="4.3"/>
    <n v="2023"/>
    <s v="Thursday"/>
    <s v="1 to 2 hours"/>
    <n v="4"/>
  </r>
  <r>
    <s v="Call_7769"/>
    <s v="C0009"/>
    <n v="115"/>
    <x v="4"/>
    <d v="2023-05-25T00:00:00"/>
    <x v="45"/>
    <n v="4.9000000000000004"/>
    <n v="2023"/>
    <s v="Thursday"/>
    <s v="1 to 2 hours"/>
    <n v="5"/>
  </r>
  <r>
    <s v="Call_7770"/>
    <s v="C0009"/>
    <n v="117"/>
    <x v="3"/>
    <d v="2023-05-25T00:00:00"/>
    <x v="45"/>
    <n v="4"/>
    <n v="2023"/>
    <s v="Thursday"/>
    <s v="1 to 2 hours"/>
    <n v="4"/>
  </r>
  <r>
    <s v="Call_7771"/>
    <s v="C0001"/>
    <n v="110"/>
    <x v="2"/>
    <d v="2023-05-26T00:00:00"/>
    <x v="95"/>
    <n v="4"/>
    <n v="2023"/>
    <s v="Friday"/>
    <s v="1 to 2 hours"/>
    <n v="4"/>
  </r>
  <r>
    <s v="Call_7772"/>
    <s v="C0002"/>
    <n v="103"/>
    <x v="0"/>
    <d v="2023-05-26T00:00:00"/>
    <x v="53"/>
    <n v="3.4"/>
    <n v="2023"/>
    <s v="Friday"/>
    <s v="1 to 2 hours"/>
    <n v="3"/>
  </r>
  <r>
    <s v="Call_7773"/>
    <s v="C0014"/>
    <n v="45"/>
    <x v="0"/>
    <d v="2023-05-26T00:00:00"/>
    <x v="1"/>
    <n v="3.9"/>
    <n v="2023"/>
    <s v="Friday"/>
    <s v="30 to 60 mins"/>
    <n v="4"/>
  </r>
  <r>
    <s v="Call_7774"/>
    <s v="C0001"/>
    <n v="110"/>
    <x v="1"/>
    <d v="2023-05-26T00:00:00"/>
    <x v="34"/>
    <n v="2.1"/>
    <n v="2023"/>
    <s v="Friday"/>
    <s v="1 to 2 hours"/>
    <n v="2"/>
  </r>
  <r>
    <s v="Call_7775"/>
    <s v="C0010"/>
    <n v="43"/>
    <x v="2"/>
    <d v="2023-05-26T00:00:00"/>
    <x v="64"/>
    <n v="4.9000000000000004"/>
    <n v="2023"/>
    <s v="Friday"/>
    <s v="30 to 60 mins"/>
    <n v="5"/>
  </r>
  <r>
    <s v="Call_7776"/>
    <s v="C0001"/>
    <n v="104"/>
    <x v="3"/>
    <d v="2023-05-27T00:00:00"/>
    <x v="36"/>
    <n v="3.4"/>
    <n v="2023"/>
    <s v="Saturday"/>
    <s v="1 to 2 hours"/>
    <n v="3"/>
  </r>
  <r>
    <s v="Call_7777"/>
    <s v="C0001"/>
    <n v="101"/>
    <x v="3"/>
    <d v="2023-05-27T00:00:00"/>
    <x v="101"/>
    <n v="5"/>
    <n v="2023"/>
    <s v="Saturday"/>
    <s v="1 to 2 hours"/>
    <n v="5"/>
  </r>
  <r>
    <s v="Call_7778"/>
    <s v="C0003"/>
    <n v="55"/>
    <x v="2"/>
    <d v="2023-05-28T00:00:00"/>
    <x v="98"/>
    <n v="4.5"/>
    <n v="2023"/>
    <s v="Sunday"/>
    <s v="30 to 60 mins"/>
    <n v="5"/>
  </r>
  <r>
    <s v="Call_7779"/>
    <s v="C0013"/>
    <n v="40"/>
    <x v="0"/>
    <d v="2023-05-28T00:00:00"/>
    <x v="93"/>
    <n v="2.6"/>
    <n v="2023"/>
    <s v="Sunday"/>
    <s v="30 to 60 mins"/>
    <n v="3"/>
  </r>
  <r>
    <s v="Call_7780"/>
    <s v="C0010"/>
    <n v="122"/>
    <x v="4"/>
    <d v="2023-05-28T00:00:00"/>
    <x v="82"/>
    <n v="4.2"/>
    <n v="2023"/>
    <s v="Sunday"/>
    <s v="More than 2 hours"/>
    <n v="4"/>
  </r>
  <r>
    <s v="Call_7781"/>
    <s v="C0011"/>
    <n v="98"/>
    <x v="3"/>
    <d v="2023-05-29T00:00:00"/>
    <x v="56"/>
    <n v="4.5"/>
    <n v="2023"/>
    <s v="Monday"/>
    <s v="1 to 2 hours"/>
    <n v="5"/>
  </r>
  <r>
    <s v="Call_7782"/>
    <s v="C0009"/>
    <n v="110"/>
    <x v="0"/>
    <d v="2023-05-29T00:00:00"/>
    <x v="62"/>
    <n v="4.4000000000000004"/>
    <n v="2023"/>
    <s v="Monday"/>
    <s v="1 to 2 hours"/>
    <n v="4"/>
  </r>
  <r>
    <s v="Call_7783"/>
    <s v="C0009"/>
    <n v="62"/>
    <x v="2"/>
    <d v="2023-05-30T00:00:00"/>
    <x v="29"/>
    <n v="3.5"/>
    <n v="2023"/>
    <s v="Tuesday"/>
    <s v="1 to 2 hours"/>
    <n v="4"/>
  </r>
  <r>
    <s v="Call_7784"/>
    <s v="C0010"/>
    <n v="134"/>
    <x v="4"/>
    <d v="2023-05-30T00:00:00"/>
    <x v="31"/>
    <n v="3"/>
    <n v="2023"/>
    <s v="Tuesday"/>
    <s v="More than 2 hours"/>
    <n v="3"/>
  </r>
  <r>
    <s v="Call_7785"/>
    <s v="C0015"/>
    <n v="94"/>
    <x v="1"/>
    <d v="2023-05-30T00:00:00"/>
    <x v="67"/>
    <n v="4.7"/>
    <n v="2023"/>
    <s v="Tuesday"/>
    <s v="1 to 2 hours"/>
    <n v="5"/>
  </r>
  <r>
    <s v="Call_7786"/>
    <s v="C0007"/>
    <n v="63"/>
    <x v="0"/>
    <d v="2023-05-30T00:00:00"/>
    <x v="85"/>
    <n v="3"/>
    <n v="2023"/>
    <s v="Tuesday"/>
    <s v="1 to 2 hours"/>
    <n v="3"/>
  </r>
  <r>
    <s v="Call_7787"/>
    <s v="C0006"/>
    <n v="95"/>
    <x v="4"/>
    <d v="2023-05-30T00:00:00"/>
    <x v="33"/>
    <n v="3.6"/>
    <n v="2023"/>
    <s v="Tuesday"/>
    <s v="1 to 2 hours"/>
    <n v="4"/>
  </r>
  <r>
    <s v="Call_7788"/>
    <s v="C0010"/>
    <n v="106"/>
    <x v="4"/>
    <d v="2023-05-31T00:00:00"/>
    <x v="31"/>
    <n v="4.0999999999999996"/>
    <n v="2023"/>
    <s v="Wednesday"/>
    <s v="1 to 2 hours"/>
    <n v="4"/>
  </r>
  <r>
    <s v="Call_7789"/>
    <s v="C0014"/>
    <n v="94"/>
    <x v="1"/>
    <d v="2023-05-31T00:00:00"/>
    <x v="62"/>
    <n v="3.7"/>
    <n v="2023"/>
    <s v="Wednesday"/>
    <s v="1 to 2 hours"/>
    <n v="4"/>
  </r>
  <r>
    <s v="Call_7790"/>
    <s v="C0014"/>
    <n v="51"/>
    <x v="1"/>
    <d v="2023-06-01T00:00:00"/>
    <x v="10"/>
    <n v="4.5"/>
    <n v="2023"/>
    <s v="Thursday"/>
    <s v="30 to 60 mins"/>
    <n v="5"/>
  </r>
  <r>
    <s v="Call_7791"/>
    <s v="C0008"/>
    <n v="39"/>
    <x v="1"/>
    <d v="2023-06-01T00:00:00"/>
    <x v="9"/>
    <n v="4.5999999999999996"/>
    <n v="2023"/>
    <s v="Thursday"/>
    <s v="30 to 60 mins"/>
    <n v="5"/>
  </r>
  <r>
    <s v="Call_7792"/>
    <s v="C0013"/>
    <n v="111"/>
    <x v="4"/>
    <d v="2023-06-01T00:00:00"/>
    <x v="80"/>
    <n v="4.3"/>
    <n v="2023"/>
    <s v="Thursday"/>
    <s v="1 to 2 hours"/>
    <n v="4"/>
  </r>
  <r>
    <s v="Call_7793"/>
    <s v="C0012"/>
    <n v="141"/>
    <x v="2"/>
    <d v="2023-06-03T00:00:00"/>
    <x v="48"/>
    <n v="4.8"/>
    <n v="2023"/>
    <s v="Saturday"/>
    <s v="More than 2 hours"/>
    <n v="5"/>
  </r>
  <r>
    <s v="Call_7794"/>
    <s v="C0007"/>
    <n v="147"/>
    <x v="4"/>
    <d v="2023-06-03T00:00:00"/>
    <x v="99"/>
    <n v="4.7"/>
    <n v="2023"/>
    <s v="Saturday"/>
    <s v="More than 2 hours"/>
    <n v="5"/>
  </r>
  <r>
    <s v="Call_7795"/>
    <s v="C0015"/>
    <n v="49"/>
    <x v="1"/>
    <d v="2023-06-04T00:00:00"/>
    <x v="62"/>
    <n v="2.2000000000000002"/>
    <n v="2023"/>
    <s v="Sunday"/>
    <s v="30 to 60 mins"/>
    <n v="2"/>
  </r>
  <r>
    <s v="Call_7796"/>
    <s v="C0005"/>
    <n v="75"/>
    <x v="4"/>
    <d v="2023-06-04T00:00:00"/>
    <x v="100"/>
    <n v="4.4000000000000004"/>
    <n v="2023"/>
    <s v="Sunday"/>
    <s v="1 to 2 hours"/>
    <n v="4"/>
  </r>
  <r>
    <s v="Call_7797"/>
    <s v="C0012"/>
    <n v="48"/>
    <x v="2"/>
    <d v="2023-06-05T00:00:00"/>
    <x v="31"/>
    <n v="4.0999999999999996"/>
    <n v="2023"/>
    <s v="Monday"/>
    <s v="30 to 60 mins"/>
    <n v="4"/>
  </r>
  <r>
    <s v="Call_7798"/>
    <s v="C0009"/>
    <n v="48"/>
    <x v="2"/>
    <d v="2023-06-05T00:00:00"/>
    <x v="31"/>
    <n v="4.0999999999999996"/>
    <n v="2023"/>
    <s v="Monday"/>
    <s v="30 to 60 mins"/>
    <n v="4"/>
  </r>
  <r>
    <s v="Call_7799"/>
    <s v="C0004"/>
    <n v="138"/>
    <x v="1"/>
    <d v="2023-06-05T00:00:00"/>
    <x v="87"/>
    <n v="4.4000000000000004"/>
    <n v="2023"/>
    <s v="Monday"/>
    <s v="More than 2 hours"/>
    <n v="4"/>
  </r>
  <r>
    <s v="Call_7800"/>
    <s v="C0006"/>
    <n v="144"/>
    <x v="1"/>
    <d v="2023-06-06T00:00:00"/>
    <x v="78"/>
    <n v="3.7"/>
    <n v="2023"/>
    <s v="Tuesday"/>
    <s v="More than 2 hours"/>
    <n v="4"/>
  </r>
  <r>
    <s v="Call_7801"/>
    <s v="C0001"/>
    <n v="119"/>
    <x v="4"/>
    <d v="2023-06-07T00:00:00"/>
    <x v="93"/>
    <n v="3.8"/>
    <n v="2023"/>
    <s v="Wednesday"/>
    <s v="1 to 2 hours"/>
    <n v="4"/>
  </r>
  <r>
    <s v="Call_7802"/>
    <s v="C0004"/>
    <n v="101"/>
    <x v="2"/>
    <d v="2023-06-08T00:00:00"/>
    <x v="32"/>
    <n v="4.3"/>
    <n v="2023"/>
    <s v="Thursday"/>
    <s v="1 to 2 hours"/>
    <n v="4"/>
  </r>
  <r>
    <s v="Call_7803"/>
    <s v="C0006"/>
    <n v="59"/>
    <x v="4"/>
    <d v="2023-06-09T00:00:00"/>
    <x v="44"/>
    <n v="3.5"/>
    <n v="2023"/>
    <s v="Friday"/>
    <s v="30 to 60 mins"/>
    <n v="4"/>
  </r>
  <r>
    <s v="Call_7804"/>
    <s v="C0013"/>
    <n v="125"/>
    <x v="0"/>
    <d v="2023-06-09T00:00:00"/>
    <x v="90"/>
    <n v="4.0999999999999996"/>
    <n v="2023"/>
    <s v="Friday"/>
    <s v="More than 2 hours"/>
    <n v="4"/>
  </r>
  <r>
    <s v="Call_7805"/>
    <s v="C0010"/>
    <n v="147"/>
    <x v="4"/>
    <d v="2023-06-09T00:00:00"/>
    <x v="21"/>
    <n v="4.2"/>
    <n v="2023"/>
    <s v="Friday"/>
    <s v="More than 2 hours"/>
    <n v="4"/>
  </r>
  <r>
    <s v="Call_7806"/>
    <s v="C0002"/>
    <n v="76"/>
    <x v="4"/>
    <d v="2023-06-09T00:00:00"/>
    <x v="84"/>
    <n v="4.5"/>
    <n v="2023"/>
    <s v="Friday"/>
    <s v="1 to 2 hours"/>
    <n v="5"/>
  </r>
  <r>
    <s v="Call_7807"/>
    <s v="C0007"/>
    <n v="99"/>
    <x v="2"/>
    <d v="2023-06-10T00:00:00"/>
    <x v="67"/>
    <n v="3.8"/>
    <n v="2023"/>
    <s v="Saturday"/>
    <s v="1 to 2 hours"/>
    <n v="4"/>
  </r>
  <r>
    <s v="Call_7808"/>
    <s v="C0008"/>
    <n v="111"/>
    <x v="3"/>
    <d v="2023-06-11T00:00:00"/>
    <x v="3"/>
    <n v="4.0999999999999996"/>
    <n v="2023"/>
    <s v="Sunday"/>
    <s v="1 to 2 hours"/>
    <n v="4"/>
  </r>
  <r>
    <s v="Call_7809"/>
    <s v="C0011"/>
    <n v="147"/>
    <x v="0"/>
    <d v="2023-06-11T00:00:00"/>
    <x v="95"/>
    <n v="4.4000000000000004"/>
    <n v="2023"/>
    <s v="Sunday"/>
    <s v="More than 2 hours"/>
    <n v="4"/>
  </r>
  <r>
    <s v="Call_7810"/>
    <s v="C0003"/>
    <n v="141"/>
    <x v="2"/>
    <d v="2023-06-11T00:00:00"/>
    <x v="62"/>
    <n v="4.5999999999999996"/>
    <n v="2023"/>
    <s v="Sunday"/>
    <s v="More than 2 hours"/>
    <n v="5"/>
  </r>
  <r>
    <s v="Call_7811"/>
    <s v="C0002"/>
    <n v="71"/>
    <x v="4"/>
    <d v="2023-06-12T00:00:00"/>
    <x v="68"/>
    <n v="3.4"/>
    <n v="2023"/>
    <s v="Monday"/>
    <s v="1 to 2 hours"/>
    <n v="3"/>
  </r>
  <r>
    <s v="Call_7812"/>
    <s v="C0002"/>
    <n v="121"/>
    <x v="0"/>
    <d v="2023-06-13T00:00:00"/>
    <x v="59"/>
    <n v="4.5999999999999996"/>
    <n v="2023"/>
    <s v="Tuesday"/>
    <s v="More than 2 hours"/>
    <n v="5"/>
  </r>
  <r>
    <s v="Call_7813"/>
    <s v="C0002"/>
    <n v="60"/>
    <x v="0"/>
    <d v="2023-06-13T00:00:00"/>
    <x v="64"/>
    <n v="3.9"/>
    <n v="2023"/>
    <s v="Tuesday"/>
    <s v="30 to 60 mins"/>
    <n v="4"/>
  </r>
  <r>
    <s v="Call_7814"/>
    <s v="C0015"/>
    <n v="158"/>
    <x v="2"/>
    <d v="2023-06-14T00:00:00"/>
    <x v="104"/>
    <n v="4"/>
    <n v="2023"/>
    <s v="Wednesday"/>
    <s v="More than 2 hours"/>
    <n v="4"/>
  </r>
  <r>
    <s v="Call_7815"/>
    <s v="C0010"/>
    <n v="159"/>
    <x v="1"/>
    <d v="2023-06-14T00:00:00"/>
    <x v="2"/>
    <n v="3.4"/>
    <n v="2023"/>
    <s v="Wednesday"/>
    <s v="More than 2 hours"/>
    <n v="3"/>
  </r>
  <r>
    <s v="Call_7816"/>
    <s v="C0004"/>
    <n v="70"/>
    <x v="4"/>
    <d v="2023-06-15T00:00:00"/>
    <x v="93"/>
    <n v="3.2"/>
    <n v="2023"/>
    <s v="Thursday"/>
    <s v="1 to 2 hours"/>
    <n v="3"/>
  </r>
  <r>
    <s v="Call_7817"/>
    <s v="C0012"/>
    <n v="78"/>
    <x v="3"/>
    <d v="2023-06-15T00:00:00"/>
    <x v="15"/>
    <n v="3.9"/>
    <n v="2023"/>
    <s v="Thursday"/>
    <s v="1 to 2 hours"/>
    <n v="4"/>
  </r>
  <r>
    <s v="Call_7818"/>
    <s v="C0011"/>
    <n v="103"/>
    <x v="4"/>
    <d v="2023-06-15T00:00:00"/>
    <x v="31"/>
    <n v="5"/>
    <n v="2023"/>
    <s v="Thursday"/>
    <s v="1 to 2 hours"/>
    <n v="5"/>
  </r>
  <r>
    <s v="Call_7819"/>
    <s v="C0005"/>
    <n v="108"/>
    <x v="2"/>
    <d v="2023-06-15T00:00:00"/>
    <x v="36"/>
    <n v="3.5"/>
    <n v="2023"/>
    <s v="Thursday"/>
    <s v="1 to 2 hours"/>
    <n v="4"/>
  </r>
  <r>
    <s v="Call_7820"/>
    <s v="C0005"/>
    <n v="44"/>
    <x v="0"/>
    <d v="2023-06-15T00:00:00"/>
    <x v="16"/>
    <n v="3.8"/>
    <n v="2023"/>
    <s v="Thursday"/>
    <s v="30 to 60 mins"/>
    <n v="4"/>
  </r>
  <r>
    <s v="Call_7821"/>
    <s v="C0012"/>
    <n v="127"/>
    <x v="2"/>
    <d v="2023-06-16T00:00:00"/>
    <x v="70"/>
    <n v="4.8"/>
    <n v="2023"/>
    <s v="Friday"/>
    <s v="More than 2 hours"/>
    <n v="5"/>
  </r>
  <r>
    <s v="Call_7822"/>
    <s v="C0011"/>
    <n v="132"/>
    <x v="4"/>
    <d v="2023-06-17T00:00:00"/>
    <x v="25"/>
    <n v="4.2"/>
    <n v="2023"/>
    <s v="Saturday"/>
    <s v="More than 2 hours"/>
    <n v="4"/>
  </r>
  <r>
    <s v="Call_7823"/>
    <s v="C0003"/>
    <n v="106"/>
    <x v="3"/>
    <d v="2023-06-17T00:00:00"/>
    <x v="54"/>
    <n v="3.7"/>
    <n v="2023"/>
    <s v="Saturday"/>
    <s v="1 to 2 hours"/>
    <n v="4"/>
  </r>
  <r>
    <s v="Call_7824"/>
    <s v="C0008"/>
    <n v="107"/>
    <x v="4"/>
    <d v="2023-06-18T00:00:00"/>
    <x v="77"/>
    <n v="4.8"/>
    <n v="2023"/>
    <s v="Sunday"/>
    <s v="1 to 2 hours"/>
    <n v="5"/>
  </r>
  <r>
    <s v="Call_7825"/>
    <s v="C0010"/>
    <n v="85"/>
    <x v="3"/>
    <d v="2023-06-18T00:00:00"/>
    <x v="100"/>
    <n v="4.8"/>
    <n v="2023"/>
    <s v="Sunday"/>
    <s v="1 to 2 hours"/>
    <n v="5"/>
  </r>
  <r>
    <s v="Call_7826"/>
    <s v="C0007"/>
    <n v="49"/>
    <x v="4"/>
    <d v="2023-06-19T00:00:00"/>
    <x v="59"/>
    <n v="2.9"/>
    <n v="2023"/>
    <s v="Monday"/>
    <s v="30 to 60 mins"/>
    <n v="3"/>
  </r>
  <r>
    <s v="Call_7827"/>
    <s v="C0002"/>
    <n v="117"/>
    <x v="2"/>
    <d v="2023-06-20T00:00:00"/>
    <x v="95"/>
    <n v="3.5"/>
    <n v="2023"/>
    <s v="Tuesday"/>
    <s v="1 to 2 hours"/>
    <n v="4"/>
  </r>
  <r>
    <s v="Call_7828"/>
    <s v="C0008"/>
    <n v="136"/>
    <x v="3"/>
    <d v="2023-06-20T00:00:00"/>
    <x v="64"/>
    <n v="0.9"/>
    <n v="2023"/>
    <s v="Tuesday"/>
    <s v="More than 2 hours"/>
    <n v="1"/>
  </r>
  <r>
    <s v="Call_7829"/>
    <s v="C0005"/>
    <n v="130"/>
    <x v="1"/>
    <d v="2023-06-21T00:00:00"/>
    <x v="90"/>
    <n v="3.4"/>
    <n v="2023"/>
    <s v="Wednesday"/>
    <s v="More than 2 hours"/>
    <n v="3"/>
  </r>
  <r>
    <s v="Call_7830"/>
    <s v="C0005"/>
    <n v="73"/>
    <x v="1"/>
    <d v="2023-06-21T00:00:00"/>
    <x v="75"/>
    <n v="2.7"/>
    <n v="2023"/>
    <s v="Wednesday"/>
    <s v="1 to 2 hours"/>
    <n v="3"/>
  </r>
  <r>
    <s v="Call_7831"/>
    <s v="C0007"/>
    <n v="80"/>
    <x v="4"/>
    <d v="2023-06-21T00:00:00"/>
    <x v="37"/>
    <n v="4.7"/>
    <n v="2023"/>
    <s v="Wednesday"/>
    <s v="1 to 2 hours"/>
    <n v="5"/>
  </r>
  <r>
    <s v="Call_7832"/>
    <s v="C0001"/>
    <n v="44"/>
    <x v="2"/>
    <d v="2023-06-21T00:00:00"/>
    <x v="105"/>
    <n v="3"/>
    <n v="2023"/>
    <s v="Wednesday"/>
    <s v="30 to 60 mins"/>
    <n v="3"/>
  </r>
  <r>
    <s v="Call_7833"/>
    <s v="C0001"/>
    <n v="102"/>
    <x v="0"/>
    <d v="2023-06-21T00:00:00"/>
    <x v="103"/>
    <n v="4.2"/>
    <n v="2023"/>
    <s v="Wednesday"/>
    <s v="1 to 2 hours"/>
    <n v="4"/>
  </r>
  <r>
    <s v="Call_7834"/>
    <s v="C0015"/>
    <n v="74"/>
    <x v="0"/>
    <d v="2023-06-21T00:00:00"/>
    <x v="83"/>
    <n v="4.8"/>
    <n v="2023"/>
    <s v="Wednesday"/>
    <s v="1 to 2 hours"/>
    <n v="5"/>
  </r>
  <r>
    <s v="Call_7835"/>
    <s v="C0007"/>
    <n v="52"/>
    <x v="2"/>
    <d v="2023-06-23T00:00:00"/>
    <x v="63"/>
    <n v="4.0999999999999996"/>
    <n v="2023"/>
    <s v="Friday"/>
    <s v="30 to 60 mins"/>
    <n v="4"/>
  </r>
  <r>
    <s v="Call_7836"/>
    <s v="C0007"/>
    <n v="74"/>
    <x v="1"/>
    <d v="2023-06-23T00:00:00"/>
    <x v="64"/>
    <n v="2.7"/>
    <n v="2023"/>
    <s v="Friday"/>
    <s v="1 to 2 hours"/>
    <n v="3"/>
  </r>
  <r>
    <s v="Call_7837"/>
    <s v="C0005"/>
    <n v="96"/>
    <x v="0"/>
    <d v="2023-06-23T00:00:00"/>
    <x v="9"/>
    <n v="2.9"/>
    <n v="2023"/>
    <s v="Friday"/>
    <s v="1 to 2 hours"/>
    <n v="3"/>
  </r>
  <r>
    <s v="Call_7838"/>
    <s v="C0013"/>
    <n v="104"/>
    <x v="4"/>
    <d v="2023-06-23T00:00:00"/>
    <x v="40"/>
    <n v="5"/>
    <n v="2023"/>
    <s v="Friday"/>
    <s v="1 to 2 hours"/>
    <n v="5"/>
  </r>
  <r>
    <s v="Call_7839"/>
    <s v="C0005"/>
    <n v="123"/>
    <x v="0"/>
    <d v="2023-06-24T00:00:00"/>
    <x v="85"/>
    <n v="4.5999999999999996"/>
    <n v="2023"/>
    <s v="Saturday"/>
    <s v="More than 2 hours"/>
    <n v="5"/>
  </r>
  <r>
    <s v="Call_7840"/>
    <s v="C0009"/>
    <n v="100"/>
    <x v="3"/>
    <d v="2023-06-24T00:00:00"/>
    <x v="8"/>
    <n v="3"/>
    <n v="2023"/>
    <s v="Saturday"/>
    <s v="1 to 2 hours"/>
    <n v="3"/>
  </r>
  <r>
    <s v="Call_7841"/>
    <s v="C0013"/>
    <n v="35"/>
    <x v="2"/>
    <d v="2023-06-25T00:00:00"/>
    <x v="33"/>
    <n v="4.5999999999999996"/>
    <n v="2023"/>
    <s v="Sunday"/>
    <s v="30 to 60 mins"/>
    <n v="5"/>
  </r>
  <r>
    <s v="Call_7842"/>
    <s v="C0007"/>
    <n v="123"/>
    <x v="4"/>
    <d v="2023-06-25T00:00:00"/>
    <x v="12"/>
    <n v="4.5"/>
    <n v="2023"/>
    <s v="Sunday"/>
    <s v="More than 2 hours"/>
    <n v="5"/>
  </r>
  <r>
    <s v="Call_7843"/>
    <s v="C0002"/>
    <n v="133"/>
    <x v="2"/>
    <d v="2023-06-26T00:00:00"/>
    <x v="65"/>
    <n v="3.7"/>
    <n v="2023"/>
    <s v="Monday"/>
    <s v="More than 2 hours"/>
    <n v="4"/>
  </r>
  <r>
    <s v="Call_7844"/>
    <s v="C0005"/>
    <n v="126"/>
    <x v="1"/>
    <d v="2023-06-26T00:00:00"/>
    <x v="104"/>
    <n v="2.4"/>
    <n v="2023"/>
    <s v="Monday"/>
    <s v="More than 2 hours"/>
    <n v="2"/>
  </r>
  <r>
    <s v="Call_7845"/>
    <s v="C0007"/>
    <n v="39"/>
    <x v="0"/>
    <d v="2023-06-26T00:00:00"/>
    <x v="92"/>
    <n v="4.3"/>
    <n v="2023"/>
    <s v="Monday"/>
    <s v="30 to 60 mins"/>
    <n v="4"/>
  </r>
  <r>
    <s v="Call_7846"/>
    <s v="C0015"/>
    <n v="31"/>
    <x v="4"/>
    <d v="2023-06-26T00:00:00"/>
    <x v="60"/>
    <n v="3.9"/>
    <n v="2023"/>
    <s v="Monday"/>
    <s v="30 to 60 mins"/>
    <n v="4"/>
  </r>
  <r>
    <s v="Call_7847"/>
    <s v="C0011"/>
    <n v="25"/>
    <x v="2"/>
    <d v="2023-06-26T00:00:00"/>
    <x v="59"/>
    <n v="4.5"/>
    <n v="2023"/>
    <s v="Monday"/>
    <s v="10 to 30 mins"/>
    <n v="5"/>
  </r>
  <r>
    <s v="Call_7848"/>
    <s v="C0004"/>
    <n v="132"/>
    <x v="3"/>
    <d v="2023-06-27T00:00:00"/>
    <x v="28"/>
    <n v="5"/>
    <n v="2023"/>
    <s v="Tuesday"/>
    <s v="More than 2 hours"/>
    <n v="5"/>
  </r>
  <r>
    <s v="Call_7849"/>
    <s v="C0013"/>
    <n v="63"/>
    <x v="1"/>
    <d v="2023-06-27T00:00:00"/>
    <x v="63"/>
    <n v="1.6"/>
    <n v="2023"/>
    <s v="Tuesday"/>
    <s v="1 to 2 hours"/>
    <n v="2"/>
  </r>
  <r>
    <s v="Call_7850"/>
    <s v="C0009"/>
    <n v="135"/>
    <x v="3"/>
    <d v="2023-06-27T00:00:00"/>
    <x v="5"/>
    <n v="4.3"/>
    <n v="2023"/>
    <s v="Tuesday"/>
    <s v="More than 2 hours"/>
    <n v="4"/>
  </r>
  <r>
    <s v="Call_7851"/>
    <s v="C0010"/>
    <n v="101"/>
    <x v="1"/>
    <d v="2023-06-27T00:00:00"/>
    <x v="59"/>
    <n v="3.5"/>
    <n v="2023"/>
    <s v="Tuesday"/>
    <s v="1 to 2 hours"/>
    <n v="4"/>
  </r>
  <r>
    <s v="Call_7852"/>
    <s v="C0002"/>
    <n v="80"/>
    <x v="0"/>
    <d v="2023-06-28T00:00:00"/>
    <x v="12"/>
    <n v="3.1"/>
    <n v="2023"/>
    <s v="Wednesday"/>
    <s v="1 to 2 hours"/>
    <n v="3"/>
  </r>
  <r>
    <s v="Call_7853"/>
    <s v="C0001"/>
    <n v="28"/>
    <x v="0"/>
    <d v="2023-06-28T00:00:00"/>
    <x v="85"/>
    <n v="2.9"/>
    <n v="2023"/>
    <s v="Wednesday"/>
    <s v="10 to 30 mins"/>
    <n v="3"/>
  </r>
  <r>
    <s v="Call_7854"/>
    <s v="C0010"/>
    <n v="102"/>
    <x v="3"/>
    <d v="2023-06-29T00:00:00"/>
    <x v="51"/>
    <n v="3.2"/>
    <n v="2023"/>
    <s v="Thursday"/>
    <s v="1 to 2 hours"/>
    <n v="3"/>
  </r>
  <r>
    <s v="Call_7855"/>
    <s v="C0013"/>
    <n v="60"/>
    <x v="3"/>
    <d v="2023-06-30T00:00:00"/>
    <x v="2"/>
    <n v="3.2"/>
    <n v="2023"/>
    <s v="Friday"/>
    <s v="30 to 60 mins"/>
    <n v="3"/>
  </r>
  <r>
    <s v="Call_7856"/>
    <s v="C0014"/>
    <n v="103"/>
    <x v="3"/>
    <d v="2023-06-30T00:00:00"/>
    <x v="71"/>
    <n v="4.5"/>
    <n v="2023"/>
    <s v="Friday"/>
    <s v="1 to 2 hours"/>
    <n v="5"/>
  </r>
  <r>
    <s v="Call_7857"/>
    <s v="C0002"/>
    <n v="90"/>
    <x v="0"/>
    <d v="2023-07-01T00:00:00"/>
    <x v="86"/>
    <n v="3.9"/>
    <n v="2024"/>
    <s v="Saturday"/>
    <s v="1 to 2 hours"/>
    <n v="4"/>
  </r>
  <r>
    <s v="Call_7858"/>
    <s v="C0012"/>
    <n v="88"/>
    <x v="3"/>
    <d v="2023-07-01T00:00:00"/>
    <x v="24"/>
    <n v="4.2"/>
    <n v="2024"/>
    <s v="Saturday"/>
    <s v="1 to 2 hours"/>
    <n v="4"/>
  </r>
  <r>
    <s v="Call_7859"/>
    <s v="C0014"/>
    <n v="37"/>
    <x v="3"/>
    <d v="2023-07-01T00:00:00"/>
    <x v="48"/>
    <n v="1.8"/>
    <n v="2024"/>
    <s v="Saturday"/>
    <s v="30 to 60 mins"/>
    <n v="2"/>
  </r>
  <r>
    <s v="Call_7860"/>
    <s v="C0001"/>
    <n v="142"/>
    <x v="0"/>
    <d v="2023-07-01T00:00:00"/>
    <x v="93"/>
    <n v="4.2"/>
    <n v="2024"/>
    <s v="Saturday"/>
    <s v="More than 2 hours"/>
    <n v="4"/>
  </r>
  <r>
    <s v="Call_7861"/>
    <s v="C0001"/>
    <n v="153"/>
    <x v="2"/>
    <d v="2023-07-01T00:00:00"/>
    <x v="71"/>
    <n v="3.1"/>
    <n v="2024"/>
    <s v="Saturday"/>
    <s v="More than 2 hours"/>
    <n v="3"/>
  </r>
  <r>
    <s v="Call_7862"/>
    <s v="C0006"/>
    <n v="128"/>
    <x v="1"/>
    <d v="2023-07-01T00:00:00"/>
    <x v="21"/>
    <n v="4.3"/>
    <n v="2024"/>
    <s v="Saturday"/>
    <s v="More than 2 hours"/>
    <n v="4"/>
  </r>
  <r>
    <s v="Call_7863"/>
    <s v="C0013"/>
    <n v="110"/>
    <x v="1"/>
    <d v="2023-07-02T00:00:00"/>
    <x v="72"/>
    <n v="4.4000000000000004"/>
    <n v="2024"/>
    <s v="Sunday"/>
    <s v="1 to 2 hours"/>
    <n v="4"/>
  </r>
  <r>
    <s v="Call_7864"/>
    <s v="C0006"/>
    <n v="139"/>
    <x v="3"/>
    <d v="2023-07-02T00:00:00"/>
    <x v="91"/>
    <n v="4.4000000000000004"/>
    <n v="2024"/>
    <s v="Sunday"/>
    <s v="More than 2 hours"/>
    <n v="4"/>
  </r>
  <r>
    <s v="Call_7865"/>
    <s v="C0010"/>
    <n v="109"/>
    <x v="4"/>
    <d v="2023-07-04T00:00:00"/>
    <x v="21"/>
    <n v="2.4"/>
    <n v="2024"/>
    <s v="Tuesday"/>
    <s v="1 to 2 hours"/>
    <n v="2"/>
  </r>
  <r>
    <s v="Call_7866"/>
    <s v="C0004"/>
    <n v="57"/>
    <x v="0"/>
    <d v="2023-07-05T00:00:00"/>
    <x v="31"/>
    <n v="3.5"/>
    <n v="2024"/>
    <s v="Wednesday"/>
    <s v="30 to 60 mins"/>
    <n v="4"/>
  </r>
  <r>
    <s v="Call_7867"/>
    <s v="C0010"/>
    <n v="68"/>
    <x v="3"/>
    <d v="2023-07-05T00:00:00"/>
    <x v="102"/>
    <n v="3.1"/>
    <n v="2024"/>
    <s v="Wednesday"/>
    <s v="1 to 2 hours"/>
    <n v="3"/>
  </r>
  <r>
    <s v="Call_7868"/>
    <s v="C0011"/>
    <n v="128"/>
    <x v="3"/>
    <d v="2023-07-05T00:00:00"/>
    <x v="93"/>
    <n v="2.2999999999999998"/>
    <n v="2024"/>
    <s v="Wednesday"/>
    <s v="More than 2 hours"/>
    <n v="2"/>
  </r>
  <r>
    <s v="Call_7869"/>
    <s v="C0003"/>
    <n v="102"/>
    <x v="0"/>
    <d v="2023-07-06T00:00:00"/>
    <x v="63"/>
    <n v="2.8"/>
    <n v="2024"/>
    <s v="Thursday"/>
    <s v="1 to 2 hours"/>
    <n v="3"/>
  </r>
  <r>
    <s v="Call_7870"/>
    <s v="C0006"/>
    <n v="52"/>
    <x v="2"/>
    <d v="2023-07-06T00:00:00"/>
    <x v="28"/>
    <n v="4.5"/>
    <n v="2024"/>
    <s v="Thursday"/>
    <s v="30 to 60 mins"/>
    <n v="5"/>
  </r>
  <r>
    <s v="Call_7871"/>
    <s v="C0011"/>
    <n v="55"/>
    <x v="1"/>
    <d v="2023-07-07T00:00:00"/>
    <x v="54"/>
    <n v="4.5"/>
    <n v="2024"/>
    <s v="Friday"/>
    <s v="30 to 60 mins"/>
    <n v="5"/>
  </r>
  <r>
    <s v="Call_7872"/>
    <s v="C0014"/>
    <n v="107"/>
    <x v="3"/>
    <d v="2023-07-07T00:00:00"/>
    <x v="88"/>
    <n v="4.5"/>
    <n v="2024"/>
    <s v="Friday"/>
    <s v="1 to 2 hours"/>
    <n v="5"/>
  </r>
  <r>
    <s v="Call_7873"/>
    <s v="C0002"/>
    <n v="88"/>
    <x v="2"/>
    <d v="2023-07-08T00:00:00"/>
    <x v="27"/>
    <n v="4.8"/>
    <n v="2024"/>
    <s v="Saturday"/>
    <s v="1 to 2 hours"/>
    <n v="5"/>
  </r>
  <r>
    <s v="Call_7874"/>
    <s v="C0007"/>
    <n v="49"/>
    <x v="2"/>
    <d v="2023-07-08T00:00:00"/>
    <x v="77"/>
    <n v="4.5999999999999996"/>
    <n v="2024"/>
    <s v="Saturday"/>
    <s v="30 to 60 mins"/>
    <n v="5"/>
  </r>
  <r>
    <s v="Call_7875"/>
    <s v="C0002"/>
    <n v="72"/>
    <x v="0"/>
    <d v="2023-07-08T00:00:00"/>
    <x v="103"/>
    <n v="4.5"/>
    <n v="2024"/>
    <s v="Saturday"/>
    <s v="1 to 2 hours"/>
    <n v="5"/>
  </r>
  <r>
    <s v="Call_7876"/>
    <s v="C0004"/>
    <n v="50"/>
    <x v="0"/>
    <d v="2023-07-08T00:00:00"/>
    <x v="45"/>
    <n v="5"/>
    <n v="2024"/>
    <s v="Saturday"/>
    <s v="30 to 60 mins"/>
    <n v="5"/>
  </r>
  <r>
    <s v="Call_7877"/>
    <s v="C0002"/>
    <n v="52"/>
    <x v="3"/>
    <d v="2023-07-08T00:00:00"/>
    <x v="28"/>
    <n v="4.8"/>
    <n v="2024"/>
    <s v="Saturday"/>
    <s v="30 to 60 mins"/>
    <n v="5"/>
  </r>
  <r>
    <s v="Call_7878"/>
    <s v="C0005"/>
    <n v="85"/>
    <x v="4"/>
    <d v="2023-07-09T00:00:00"/>
    <x v="46"/>
    <n v="3.5"/>
    <n v="2024"/>
    <s v="Sunday"/>
    <s v="1 to 2 hours"/>
    <n v="4"/>
  </r>
  <r>
    <s v="Call_7879"/>
    <s v="C0009"/>
    <n v="98"/>
    <x v="4"/>
    <d v="2023-07-10T00:00:00"/>
    <x v="58"/>
    <n v="3.4"/>
    <n v="2024"/>
    <s v="Monday"/>
    <s v="1 to 2 hours"/>
    <n v="3"/>
  </r>
  <r>
    <s v="Call_7880"/>
    <s v="C0015"/>
    <n v="52"/>
    <x v="4"/>
    <d v="2023-07-10T00:00:00"/>
    <x v="104"/>
    <n v="3.3"/>
    <n v="2024"/>
    <s v="Monday"/>
    <s v="30 to 60 mins"/>
    <n v="3"/>
  </r>
  <r>
    <s v="Call_7881"/>
    <s v="C0011"/>
    <n v="154"/>
    <x v="2"/>
    <d v="2023-07-10T00:00:00"/>
    <x v="84"/>
    <n v="4.9000000000000004"/>
    <n v="2024"/>
    <s v="Monday"/>
    <s v="More than 2 hours"/>
    <n v="5"/>
  </r>
  <r>
    <s v="Call_7882"/>
    <s v="C0008"/>
    <n v="131"/>
    <x v="1"/>
    <d v="2023-07-11T00:00:00"/>
    <x v="103"/>
    <n v="4.5"/>
    <n v="2024"/>
    <s v="Tuesday"/>
    <s v="More than 2 hours"/>
    <n v="5"/>
  </r>
  <r>
    <s v="Call_7883"/>
    <s v="C0005"/>
    <n v="73"/>
    <x v="1"/>
    <d v="2023-07-12T00:00:00"/>
    <x v="90"/>
    <n v="4.8"/>
    <n v="2024"/>
    <s v="Wednesday"/>
    <s v="1 to 2 hours"/>
    <n v="5"/>
  </r>
  <r>
    <s v="Call_7884"/>
    <s v="C0013"/>
    <n v="45"/>
    <x v="4"/>
    <d v="2023-07-12T00:00:00"/>
    <x v="59"/>
    <n v="4.8"/>
    <n v="2024"/>
    <s v="Wednesday"/>
    <s v="30 to 60 mins"/>
    <n v="5"/>
  </r>
  <r>
    <s v="Call_7885"/>
    <s v="C0006"/>
    <n v="114"/>
    <x v="3"/>
    <d v="2023-07-12T00:00:00"/>
    <x v="74"/>
    <n v="3.9"/>
    <n v="2024"/>
    <s v="Wednesday"/>
    <s v="1 to 2 hours"/>
    <n v="4"/>
  </r>
  <r>
    <s v="Call_7886"/>
    <s v="C0009"/>
    <n v="69"/>
    <x v="1"/>
    <d v="2023-07-13T00:00:00"/>
    <x v="36"/>
    <n v="3.9"/>
    <n v="2024"/>
    <s v="Thursday"/>
    <s v="1 to 2 hours"/>
    <n v="4"/>
  </r>
  <r>
    <s v="Call_7887"/>
    <s v="C0008"/>
    <n v="33"/>
    <x v="2"/>
    <d v="2023-07-13T00:00:00"/>
    <x v="79"/>
    <n v="3.7"/>
    <n v="2024"/>
    <s v="Thursday"/>
    <s v="30 to 60 mins"/>
    <n v="4"/>
  </r>
  <r>
    <s v="Call_7888"/>
    <s v="C0004"/>
    <n v="31"/>
    <x v="0"/>
    <d v="2023-07-14T00:00:00"/>
    <x v="59"/>
    <n v="4.8"/>
    <n v="2024"/>
    <s v="Friday"/>
    <s v="30 to 60 mins"/>
    <n v="5"/>
  </r>
  <r>
    <s v="Call_7889"/>
    <s v="C0013"/>
    <n v="168"/>
    <x v="2"/>
    <d v="2023-07-14T00:00:00"/>
    <x v="18"/>
    <n v="3.5"/>
    <n v="2024"/>
    <s v="Friday"/>
    <s v="More than 2 hours"/>
    <n v="4"/>
  </r>
  <r>
    <s v="Call_7890"/>
    <s v="C0005"/>
    <n v="111"/>
    <x v="3"/>
    <d v="2023-07-15T00:00:00"/>
    <x v="41"/>
    <n v="4.2"/>
    <n v="2024"/>
    <s v="Saturday"/>
    <s v="1 to 2 hours"/>
    <n v="4"/>
  </r>
  <r>
    <s v="Call_7891"/>
    <s v="C0004"/>
    <n v="80"/>
    <x v="2"/>
    <d v="2023-07-16T00:00:00"/>
    <x v="66"/>
    <n v="4.9000000000000004"/>
    <n v="2024"/>
    <s v="Sunday"/>
    <s v="1 to 2 hours"/>
    <n v="5"/>
  </r>
  <r>
    <s v="Call_7892"/>
    <s v="C0003"/>
    <n v="37"/>
    <x v="2"/>
    <d v="2023-07-16T00:00:00"/>
    <x v="55"/>
    <n v="4.5999999999999996"/>
    <n v="2024"/>
    <s v="Sunday"/>
    <s v="30 to 60 mins"/>
    <n v="5"/>
  </r>
  <r>
    <s v="Call_7893"/>
    <s v="C0001"/>
    <n v="137"/>
    <x v="2"/>
    <d v="2023-07-17T00:00:00"/>
    <x v="59"/>
    <n v="2.6"/>
    <n v="2024"/>
    <s v="Monday"/>
    <s v="More than 2 hours"/>
    <n v="3"/>
  </r>
  <r>
    <s v="Call_7894"/>
    <s v="C0009"/>
    <n v="123"/>
    <x v="3"/>
    <d v="2023-07-17T00:00:00"/>
    <x v="24"/>
    <n v="2.7"/>
    <n v="2024"/>
    <s v="Monday"/>
    <s v="More than 2 hours"/>
    <n v="3"/>
  </r>
  <r>
    <s v="Call_7895"/>
    <s v="C0012"/>
    <n v="105"/>
    <x v="3"/>
    <d v="2023-07-18T00:00:00"/>
    <x v="92"/>
    <n v="4.7"/>
    <n v="2024"/>
    <s v="Tuesday"/>
    <s v="1 to 2 hours"/>
    <n v="5"/>
  </r>
  <r>
    <s v="Call_7896"/>
    <s v="C0003"/>
    <n v="76"/>
    <x v="4"/>
    <d v="2023-07-19T00:00:00"/>
    <x v="59"/>
    <n v="3.9"/>
    <n v="2024"/>
    <s v="Wednesday"/>
    <s v="1 to 2 hours"/>
    <n v="4"/>
  </r>
  <r>
    <s v="Call_7897"/>
    <s v="C0004"/>
    <n v="144"/>
    <x v="4"/>
    <d v="2023-07-19T00:00:00"/>
    <x v="84"/>
    <n v="2.8"/>
    <n v="2024"/>
    <s v="Wednesday"/>
    <s v="More than 2 hours"/>
    <n v="3"/>
  </r>
  <r>
    <s v="Call_7898"/>
    <s v="C0008"/>
    <n v="109"/>
    <x v="0"/>
    <d v="2023-07-19T00:00:00"/>
    <x v="32"/>
    <n v="3.1"/>
    <n v="2024"/>
    <s v="Wednesday"/>
    <s v="1 to 2 hours"/>
    <n v="3"/>
  </r>
  <r>
    <s v="Call_7899"/>
    <s v="C0009"/>
    <n v="172"/>
    <x v="2"/>
    <d v="2023-07-20T00:00:00"/>
    <x v="79"/>
    <n v="4.2"/>
    <n v="2024"/>
    <s v="Thursday"/>
    <s v="More than 2 hours"/>
    <n v="4"/>
  </r>
  <r>
    <s v="Call_7900"/>
    <s v="C0004"/>
    <n v="56"/>
    <x v="3"/>
    <d v="2023-07-20T00:00:00"/>
    <x v="79"/>
    <n v="4.3"/>
    <n v="2024"/>
    <s v="Thursday"/>
    <s v="30 to 60 mins"/>
    <n v="4"/>
  </r>
  <r>
    <s v="Call_7901"/>
    <s v="C0004"/>
    <n v="121"/>
    <x v="1"/>
    <d v="2023-07-20T00:00:00"/>
    <x v="88"/>
    <n v="2.7"/>
    <n v="2024"/>
    <s v="Thursday"/>
    <s v="More than 2 hours"/>
    <n v="3"/>
  </r>
  <r>
    <s v="Call_7902"/>
    <s v="C0009"/>
    <n v="41"/>
    <x v="3"/>
    <d v="2023-07-21T00:00:00"/>
    <x v="54"/>
    <n v="2.2999999999999998"/>
    <n v="2024"/>
    <s v="Friday"/>
    <s v="30 to 60 mins"/>
    <n v="2"/>
  </r>
  <r>
    <s v="Call_7903"/>
    <s v="C0014"/>
    <n v="60"/>
    <x v="2"/>
    <d v="2023-07-21T00:00:00"/>
    <x v="5"/>
    <n v="2.2999999999999998"/>
    <n v="2024"/>
    <s v="Friday"/>
    <s v="30 to 60 mins"/>
    <n v="2"/>
  </r>
  <r>
    <s v="Call_7904"/>
    <s v="C0014"/>
    <n v="144"/>
    <x v="2"/>
    <d v="2023-07-22T00:00:00"/>
    <x v="71"/>
    <n v="2.9"/>
    <n v="2024"/>
    <s v="Saturday"/>
    <s v="More than 2 hours"/>
    <n v="3"/>
  </r>
  <r>
    <s v="Call_7905"/>
    <s v="C0011"/>
    <n v="67"/>
    <x v="2"/>
    <d v="2023-07-22T00:00:00"/>
    <x v="100"/>
    <n v="4.2"/>
    <n v="2024"/>
    <s v="Saturday"/>
    <s v="1 to 2 hours"/>
    <n v="4"/>
  </r>
  <r>
    <s v="Call_7906"/>
    <s v="C0009"/>
    <n v="162"/>
    <x v="0"/>
    <d v="2023-07-22T00:00:00"/>
    <x v="95"/>
    <n v="4.5999999999999996"/>
    <n v="2024"/>
    <s v="Saturday"/>
    <s v="More than 2 hours"/>
    <n v="5"/>
  </r>
  <r>
    <s v="Call_7907"/>
    <s v="C0014"/>
    <n v="87"/>
    <x v="1"/>
    <d v="2023-07-25T00:00:00"/>
    <x v="29"/>
    <n v="4.5"/>
    <n v="2024"/>
    <s v="Tuesday"/>
    <s v="1 to 2 hours"/>
    <n v="5"/>
  </r>
  <r>
    <s v="Call_7908"/>
    <s v="C0015"/>
    <n v="10"/>
    <x v="4"/>
    <d v="2023-07-26T00:00:00"/>
    <x v="18"/>
    <n v="3.7"/>
    <n v="2024"/>
    <s v="Wednesday"/>
    <s v="Under 10 mins"/>
    <n v="4"/>
  </r>
  <r>
    <s v="Call_7909"/>
    <s v="C0004"/>
    <n v="138"/>
    <x v="4"/>
    <d v="2023-07-26T00:00:00"/>
    <x v="14"/>
    <n v="4.0999999999999996"/>
    <n v="2024"/>
    <s v="Wednesday"/>
    <s v="More than 2 hours"/>
    <n v="4"/>
  </r>
  <r>
    <s v="Call_7910"/>
    <s v="C0009"/>
    <n v="31"/>
    <x v="4"/>
    <d v="2023-07-27T00:00:00"/>
    <x v="42"/>
    <n v="3.4"/>
    <n v="2024"/>
    <s v="Thursday"/>
    <s v="30 to 60 mins"/>
    <n v="3"/>
  </r>
  <r>
    <s v="Call_7911"/>
    <s v="C0012"/>
    <n v="75"/>
    <x v="0"/>
    <d v="2023-07-27T00:00:00"/>
    <x v="38"/>
    <n v="3.3"/>
    <n v="2024"/>
    <s v="Thursday"/>
    <s v="1 to 2 hours"/>
    <n v="3"/>
  </r>
  <r>
    <s v="Call_7912"/>
    <s v="C0003"/>
    <n v="65"/>
    <x v="0"/>
    <d v="2023-07-28T00:00:00"/>
    <x v="63"/>
    <n v="4.4000000000000004"/>
    <n v="2024"/>
    <s v="Friday"/>
    <s v="1 to 2 hours"/>
    <n v="4"/>
  </r>
  <r>
    <s v="Call_7913"/>
    <s v="C0005"/>
    <n v="106"/>
    <x v="3"/>
    <d v="2023-07-28T00:00:00"/>
    <x v="7"/>
    <n v="4.2"/>
    <n v="2024"/>
    <s v="Friday"/>
    <s v="1 to 2 hours"/>
    <n v="4"/>
  </r>
  <r>
    <s v="Call_7914"/>
    <s v="C0003"/>
    <n v="107"/>
    <x v="3"/>
    <d v="2023-07-29T00:00:00"/>
    <x v="38"/>
    <n v="3.4"/>
    <n v="2024"/>
    <s v="Saturday"/>
    <s v="1 to 2 hours"/>
    <n v="3"/>
  </r>
  <r>
    <s v="Call_7915"/>
    <s v="C0001"/>
    <n v="78"/>
    <x v="3"/>
    <d v="2023-07-31T00:00:00"/>
    <x v="49"/>
    <n v="4.4000000000000004"/>
    <n v="2024"/>
    <s v="Monday"/>
    <s v="1 to 2 hours"/>
    <n v="4"/>
  </r>
  <r>
    <s v="Call_7916"/>
    <s v="C0002"/>
    <n v="122"/>
    <x v="3"/>
    <d v="2023-07-31T00:00:00"/>
    <x v="38"/>
    <n v="2.7"/>
    <n v="2024"/>
    <s v="Monday"/>
    <s v="More than 2 hours"/>
    <n v="3"/>
  </r>
  <r>
    <s v="Call_7917"/>
    <s v="C0004"/>
    <n v="58"/>
    <x v="4"/>
    <d v="2023-07-31T00:00:00"/>
    <x v="100"/>
    <n v="4.5"/>
    <n v="2024"/>
    <s v="Monday"/>
    <s v="30 to 60 mins"/>
    <n v="5"/>
  </r>
  <r>
    <s v="Call_7918"/>
    <s v="C0001"/>
    <n v="33"/>
    <x v="2"/>
    <d v="2023-07-31T00:00:00"/>
    <x v="19"/>
    <n v="1.7"/>
    <n v="2024"/>
    <s v="Monday"/>
    <s v="30 to 60 mins"/>
    <n v="2"/>
  </r>
  <r>
    <s v="Call_7919"/>
    <s v="C0008"/>
    <n v="164"/>
    <x v="0"/>
    <d v="2023-07-31T00:00:00"/>
    <x v="73"/>
    <n v="4.7"/>
    <n v="2024"/>
    <s v="Monday"/>
    <s v="More than 2 hours"/>
    <n v="5"/>
  </r>
  <r>
    <s v="Call_7920"/>
    <s v="C0012"/>
    <n v="163"/>
    <x v="1"/>
    <d v="2023-07-31T00:00:00"/>
    <x v="103"/>
    <n v="4.4000000000000004"/>
    <n v="2024"/>
    <s v="Monday"/>
    <s v="More than 2 hours"/>
    <n v="4"/>
  </r>
  <r>
    <s v="Call_7921"/>
    <s v="C0007"/>
    <n v="71"/>
    <x v="0"/>
    <d v="2023-08-02T00:00:00"/>
    <x v="16"/>
    <n v="3.5"/>
    <n v="2024"/>
    <s v="Wednesday"/>
    <s v="1 to 2 hours"/>
    <n v="4"/>
  </r>
  <r>
    <s v="Call_7922"/>
    <s v="C0001"/>
    <n v="103"/>
    <x v="4"/>
    <d v="2023-08-03T00:00:00"/>
    <x v="83"/>
    <n v="4.7"/>
    <n v="2024"/>
    <s v="Thursday"/>
    <s v="1 to 2 hours"/>
    <n v="5"/>
  </r>
  <r>
    <s v="Call_7923"/>
    <s v="C0006"/>
    <n v="69"/>
    <x v="1"/>
    <d v="2023-08-03T00:00:00"/>
    <x v="88"/>
    <n v="4.3"/>
    <n v="2024"/>
    <s v="Thursday"/>
    <s v="1 to 2 hours"/>
    <n v="4"/>
  </r>
  <r>
    <s v="Call_7924"/>
    <s v="C0012"/>
    <n v="111"/>
    <x v="4"/>
    <d v="2023-08-03T00:00:00"/>
    <x v="51"/>
    <n v="4.0999999999999996"/>
    <n v="2024"/>
    <s v="Thursday"/>
    <s v="1 to 2 hours"/>
    <n v="4"/>
  </r>
  <r>
    <s v="Call_7925"/>
    <s v="C0010"/>
    <n v="97"/>
    <x v="1"/>
    <d v="2023-08-04T00:00:00"/>
    <x v="7"/>
    <n v="2.9"/>
    <n v="2024"/>
    <s v="Friday"/>
    <s v="1 to 2 hours"/>
    <n v="3"/>
  </r>
  <r>
    <s v="Call_7926"/>
    <s v="C0013"/>
    <n v="144"/>
    <x v="3"/>
    <d v="2023-08-04T00:00:00"/>
    <x v="14"/>
    <n v="3.4"/>
    <n v="2024"/>
    <s v="Friday"/>
    <s v="More than 2 hours"/>
    <n v="3"/>
  </r>
  <r>
    <s v="Call_7927"/>
    <s v="C0005"/>
    <n v="56"/>
    <x v="1"/>
    <d v="2023-08-05T00:00:00"/>
    <x v="106"/>
    <n v="4.5999999999999996"/>
    <n v="2024"/>
    <s v="Saturday"/>
    <s v="30 to 60 mins"/>
    <n v="5"/>
  </r>
  <r>
    <s v="Call_7928"/>
    <s v="C0013"/>
    <n v="132"/>
    <x v="3"/>
    <d v="2023-08-06T00:00:00"/>
    <x v="14"/>
    <n v="4.9000000000000004"/>
    <n v="2024"/>
    <s v="Sunday"/>
    <s v="More than 2 hours"/>
    <n v="5"/>
  </r>
  <r>
    <s v="Call_7929"/>
    <s v="C0007"/>
    <n v="72"/>
    <x v="2"/>
    <d v="2023-08-06T00:00:00"/>
    <x v="63"/>
    <n v="3.6"/>
    <n v="2024"/>
    <s v="Sunday"/>
    <s v="1 to 2 hours"/>
    <n v="4"/>
  </r>
  <r>
    <s v="Call_7930"/>
    <s v="C0012"/>
    <n v="18"/>
    <x v="2"/>
    <d v="2023-08-06T00:00:00"/>
    <x v="3"/>
    <n v="3.5"/>
    <n v="2024"/>
    <s v="Sunday"/>
    <s v="10 to 30 mins"/>
    <n v="4"/>
  </r>
  <r>
    <s v="Call_7931"/>
    <s v="C0011"/>
    <n v="115"/>
    <x v="4"/>
    <d v="2023-08-07T00:00:00"/>
    <x v="45"/>
    <n v="3.3"/>
    <n v="2024"/>
    <s v="Monday"/>
    <s v="1 to 2 hours"/>
    <n v="3"/>
  </r>
  <r>
    <s v="Call_7932"/>
    <s v="C0011"/>
    <n v="124"/>
    <x v="1"/>
    <d v="2023-08-08T00:00:00"/>
    <x v="48"/>
    <n v="3.8"/>
    <n v="2024"/>
    <s v="Tuesday"/>
    <s v="More than 2 hours"/>
    <n v="4"/>
  </r>
  <r>
    <s v="Call_7933"/>
    <s v="C0004"/>
    <n v="130"/>
    <x v="1"/>
    <d v="2023-08-08T00:00:00"/>
    <x v="5"/>
    <n v="2.5"/>
    <n v="2024"/>
    <s v="Tuesday"/>
    <s v="More than 2 hours"/>
    <n v="3"/>
  </r>
  <r>
    <s v="Call_7934"/>
    <s v="C0015"/>
    <n v="120"/>
    <x v="0"/>
    <d v="2023-08-10T00:00:00"/>
    <x v="81"/>
    <n v="4.5999999999999996"/>
    <n v="2024"/>
    <s v="Thursday"/>
    <s v="1 to 2 hours"/>
    <n v="5"/>
  </r>
  <r>
    <s v="Call_7935"/>
    <s v="C0010"/>
    <n v="75"/>
    <x v="4"/>
    <d v="2023-08-10T00:00:00"/>
    <x v="96"/>
    <n v="4.7"/>
    <n v="2024"/>
    <s v="Thursday"/>
    <s v="1 to 2 hours"/>
    <n v="5"/>
  </r>
  <r>
    <s v="Call_7936"/>
    <s v="C0003"/>
    <n v="63"/>
    <x v="4"/>
    <d v="2023-08-10T00:00:00"/>
    <x v="79"/>
    <n v="3.6"/>
    <n v="2024"/>
    <s v="Thursday"/>
    <s v="1 to 2 hours"/>
    <n v="4"/>
  </r>
  <r>
    <s v="Call_7937"/>
    <s v="C0013"/>
    <n v="74"/>
    <x v="4"/>
    <d v="2023-08-12T00:00:00"/>
    <x v="30"/>
    <n v="4.3"/>
    <n v="2024"/>
    <s v="Saturday"/>
    <s v="1 to 2 hours"/>
    <n v="4"/>
  </r>
  <r>
    <s v="Call_7938"/>
    <s v="C0006"/>
    <n v="134"/>
    <x v="3"/>
    <d v="2023-08-13T00:00:00"/>
    <x v="42"/>
    <n v="4.7"/>
    <n v="2024"/>
    <s v="Sunday"/>
    <s v="More than 2 hours"/>
    <n v="5"/>
  </r>
  <r>
    <s v="Call_7939"/>
    <s v="C0012"/>
    <n v="103"/>
    <x v="1"/>
    <d v="2023-08-13T00:00:00"/>
    <x v="70"/>
    <n v="4.9000000000000004"/>
    <n v="2024"/>
    <s v="Sunday"/>
    <s v="1 to 2 hours"/>
    <n v="5"/>
  </r>
  <r>
    <s v="Call_7940"/>
    <s v="C0012"/>
    <n v="155"/>
    <x v="0"/>
    <d v="2023-08-16T00:00:00"/>
    <x v="1"/>
    <n v="4.9000000000000004"/>
    <n v="2024"/>
    <s v="Wednesday"/>
    <s v="More than 2 hours"/>
    <n v="5"/>
  </r>
  <r>
    <s v="Call_7941"/>
    <s v="C0003"/>
    <n v="128"/>
    <x v="1"/>
    <d v="2023-08-17T00:00:00"/>
    <x v="3"/>
    <n v="1.9"/>
    <n v="2024"/>
    <s v="Thursday"/>
    <s v="More than 2 hours"/>
    <n v="2"/>
  </r>
  <r>
    <s v="Call_7942"/>
    <s v="C0010"/>
    <n v="89"/>
    <x v="3"/>
    <d v="2023-08-18T00:00:00"/>
    <x v="84"/>
    <n v="4.5"/>
    <n v="2024"/>
    <s v="Friday"/>
    <s v="1 to 2 hours"/>
    <n v="5"/>
  </r>
  <r>
    <s v="Call_7943"/>
    <s v="C0011"/>
    <n v="81"/>
    <x v="0"/>
    <d v="2023-08-18T00:00:00"/>
    <x v="65"/>
    <n v="4.9000000000000004"/>
    <n v="2024"/>
    <s v="Friday"/>
    <s v="1 to 2 hours"/>
    <n v="5"/>
  </r>
  <r>
    <s v="Call_7944"/>
    <s v="C0010"/>
    <n v="66"/>
    <x v="3"/>
    <d v="2023-08-19T00:00:00"/>
    <x v="31"/>
    <n v="4.5"/>
    <n v="2024"/>
    <s v="Saturday"/>
    <s v="1 to 2 hours"/>
    <n v="5"/>
  </r>
  <r>
    <s v="Call_7945"/>
    <s v="C0007"/>
    <n v="61"/>
    <x v="2"/>
    <d v="2023-08-19T00:00:00"/>
    <x v="76"/>
    <n v="2.7"/>
    <n v="2024"/>
    <s v="Saturday"/>
    <s v="1 to 2 hours"/>
    <n v="3"/>
  </r>
  <r>
    <s v="Call_7946"/>
    <s v="C0011"/>
    <n v="128"/>
    <x v="2"/>
    <d v="2023-08-19T00:00:00"/>
    <x v="1"/>
    <n v="2.1"/>
    <n v="2024"/>
    <s v="Saturday"/>
    <s v="More than 2 hours"/>
    <n v="2"/>
  </r>
  <r>
    <s v="Call_7947"/>
    <s v="C0012"/>
    <n v="30"/>
    <x v="0"/>
    <d v="2023-08-19T00:00:00"/>
    <x v="80"/>
    <n v="4.2"/>
    <n v="2024"/>
    <s v="Saturday"/>
    <s v="10 to 30 mins"/>
    <n v="4"/>
  </r>
  <r>
    <s v="Call_7948"/>
    <s v="C0008"/>
    <n v="63"/>
    <x v="2"/>
    <d v="2023-08-20T00:00:00"/>
    <x v="87"/>
    <n v="4.7"/>
    <n v="2024"/>
    <s v="Sunday"/>
    <s v="1 to 2 hours"/>
    <n v="5"/>
  </r>
  <r>
    <s v="Call_7949"/>
    <s v="C0002"/>
    <n v="64"/>
    <x v="4"/>
    <d v="2023-08-20T00:00:00"/>
    <x v="22"/>
    <n v="3.9"/>
    <n v="2024"/>
    <s v="Sunday"/>
    <s v="1 to 2 hours"/>
    <n v="4"/>
  </r>
  <r>
    <s v="Call_7950"/>
    <s v="C0014"/>
    <n v="151"/>
    <x v="1"/>
    <d v="2023-08-21T00:00:00"/>
    <x v="23"/>
    <n v="4.0999999999999996"/>
    <n v="2024"/>
    <s v="Monday"/>
    <s v="More than 2 hours"/>
    <n v="4"/>
  </r>
  <r>
    <s v="Call_7951"/>
    <s v="C0001"/>
    <n v="116"/>
    <x v="3"/>
    <d v="2023-08-21T00:00:00"/>
    <x v="85"/>
    <n v="3.8"/>
    <n v="2024"/>
    <s v="Monday"/>
    <s v="1 to 2 hours"/>
    <n v="4"/>
  </r>
  <r>
    <s v="Call_7952"/>
    <s v="C0014"/>
    <n v="111"/>
    <x v="3"/>
    <d v="2023-08-23T00:00:00"/>
    <x v="31"/>
    <n v="1.8"/>
    <n v="2024"/>
    <s v="Wednesday"/>
    <s v="1 to 2 hours"/>
    <n v="2"/>
  </r>
  <r>
    <s v="Call_7953"/>
    <s v="C0011"/>
    <n v="15"/>
    <x v="3"/>
    <d v="2023-08-23T00:00:00"/>
    <x v="31"/>
    <n v="4.0999999999999996"/>
    <n v="2024"/>
    <s v="Wednesday"/>
    <s v="10 to 30 mins"/>
    <n v="4"/>
  </r>
  <r>
    <s v="Call_7954"/>
    <s v="C0002"/>
    <n v="18"/>
    <x v="1"/>
    <d v="2023-08-24T00:00:00"/>
    <x v="45"/>
    <n v="4.4000000000000004"/>
    <n v="2024"/>
    <s v="Thursday"/>
    <s v="10 to 30 mins"/>
    <n v="4"/>
  </r>
  <r>
    <s v="Call_7955"/>
    <s v="C0007"/>
    <n v="146"/>
    <x v="2"/>
    <d v="2023-08-24T00:00:00"/>
    <x v="42"/>
    <n v="4.0999999999999996"/>
    <n v="2024"/>
    <s v="Thursday"/>
    <s v="More than 2 hours"/>
    <n v="4"/>
  </r>
  <r>
    <s v="Call_7956"/>
    <s v="C0012"/>
    <n v="73"/>
    <x v="3"/>
    <d v="2023-08-25T00:00:00"/>
    <x v="85"/>
    <n v="3.8"/>
    <n v="2024"/>
    <s v="Friday"/>
    <s v="1 to 2 hours"/>
    <n v="4"/>
  </r>
  <r>
    <s v="Call_7957"/>
    <s v="C0014"/>
    <n v="108"/>
    <x v="1"/>
    <d v="2023-08-25T00:00:00"/>
    <x v="24"/>
    <n v="4.3"/>
    <n v="2024"/>
    <s v="Friday"/>
    <s v="1 to 2 hours"/>
    <n v="4"/>
  </r>
  <r>
    <s v="Call_7958"/>
    <s v="C0006"/>
    <n v="52"/>
    <x v="1"/>
    <d v="2023-08-26T00:00:00"/>
    <x v="2"/>
    <n v="4.5"/>
    <n v="2024"/>
    <s v="Saturday"/>
    <s v="30 to 60 mins"/>
    <n v="5"/>
  </r>
  <r>
    <s v="Call_7959"/>
    <s v="C0001"/>
    <n v="165"/>
    <x v="4"/>
    <d v="2023-08-26T00:00:00"/>
    <x v="95"/>
    <n v="3.4"/>
    <n v="2024"/>
    <s v="Saturday"/>
    <s v="More than 2 hours"/>
    <n v="3"/>
  </r>
  <r>
    <s v="Call_7960"/>
    <s v="C0007"/>
    <n v="104"/>
    <x v="3"/>
    <d v="2023-08-26T00:00:00"/>
    <x v="2"/>
    <n v="4.8"/>
    <n v="2024"/>
    <s v="Saturday"/>
    <s v="1 to 2 hours"/>
    <n v="5"/>
  </r>
  <r>
    <s v="Call_7961"/>
    <s v="C0012"/>
    <n v="131"/>
    <x v="2"/>
    <d v="2023-08-26T00:00:00"/>
    <x v="19"/>
    <n v="4.9000000000000004"/>
    <n v="2024"/>
    <s v="Saturday"/>
    <s v="More than 2 hours"/>
    <n v="5"/>
  </r>
  <r>
    <s v="Call_7962"/>
    <s v="C0015"/>
    <n v="80"/>
    <x v="4"/>
    <d v="2023-08-27T00:00:00"/>
    <x v="72"/>
    <n v="4.7"/>
    <n v="2024"/>
    <s v="Sunday"/>
    <s v="1 to 2 hours"/>
    <n v="5"/>
  </r>
  <r>
    <s v="Call_7963"/>
    <s v="C0011"/>
    <n v="49"/>
    <x v="3"/>
    <d v="2023-08-27T00:00:00"/>
    <x v="7"/>
    <n v="3.3"/>
    <n v="2024"/>
    <s v="Sunday"/>
    <s v="30 to 60 mins"/>
    <n v="3"/>
  </r>
  <r>
    <s v="Call_7964"/>
    <s v="C0001"/>
    <n v="73"/>
    <x v="3"/>
    <d v="2023-08-27T00:00:00"/>
    <x v="62"/>
    <n v="2.8"/>
    <n v="2024"/>
    <s v="Sunday"/>
    <s v="1 to 2 hours"/>
    <n v="3"/>
  </r>
  <r>
    <s v="Call_7965"/>
    <s v="C0007"/>
    <n v="117"/>
    <x v="4"/>
    <d v="2023-08-27T00:00:00"/>
    <x v="44"/>
    <n v="4.0999999999999996"/>
    <n v="2024"/>
    <s v="Sunday"/>
    <s v="1 to 2 hours"/>
    <n v="4"/>
  </r>
  <r>
    <s v="Call_7966"/>
    <s v="C0005"/>
    <n v="38"/>
    <x v="0"/>
    <d v="2023-08-27T00:00:00"/>
    <x v="27"/>
    <n v="3.5"/>
    <n v="2024"/>
    <s v="Sunday"/>
    <s v="30 to 60 mins"/>
    <n v="4"/>
  </r>
  <r>
    <s v="Call_7967"/>
    <s v="C0006"/>
    <n v="109"/>
    <x v="4"/>
    <d v="2023-08-29T00:00:00"/>
    <x v="12"/>
    <n v="2.2999999999999998"/>
    <n v="2024"/>
    <s v="Tuesday"/>
    <s v="1 to 2 hours"/>
    <n v="2"/>
  </r>
  <r>
    <s v="Call_7968"/>
    <s v="C0011"/>
    <n v="70"/>
    <x v="1"/>
    <d v="2023-08-30T00:00:00"/>
    <x v="80"/>
    <n v="4.0999999999999996"/>
    <n v="2024"/>
    <s v="Wednesday"/>
    <s v="1 to 2 hours"/>
    <n v="4"/>
  </r>
  <r>
    <s v="Call_7969"/>
    <s v="C0004"/>
    <n v="51"/>
    <x v="0"/>
    <d v="2023-08-30T00:00:00"/>
    <x v="22"/>
    <n v="4.3"/>
    <n v="2024"/>
    <s v="Wednesday"/>
    <s v="30 to 60 mins"/>
    <n v="4"/>
  </r>
  <r>
    <s v="Call_7970"/>
    <s v="C0004"/>
    <n v="100"/>
    <x v="1"/>
    <d v="2023-08-31T00:00:00"/>
    <x v="82"/>
    <n v="4.9000000000000004"/>
    <n v="2024"/>
    <s v="Thursday"/>
    <s v="1 to 2 hours"/>
    <n v="5"/>
  </r>
  <r>
    <s v="Call_7971"/>
    <s v="C0013"/>
    <n v="124"/>
    <x v="0"/>
    <d v="2023-09-01T00:00:00"/>
    <x v="32"/>
    <n v="4"/>
    <n v="2024"/>
    <s v="Friday"/>
    <s v="More than 2 hours"/>
    <n v="4"/>
  </r>
  <r>
    <s v="Call_7972"/>
    <s v="C0003"/>
    <n v="143"/>
    <x v="4"/>
    <d v="2023-09-01T00:00:00"/>
    <x v="88"/>
    <n v="4.7"/>
    <n v="2024"/>
    <s v="Friday"/>
    <s v="More than 2 hours"/>
    <n v="5"/>
  </r>
  <r>
    <s v="Call_7973"/>
    <s v="C0010"/>
    <n v="96"/>
    <x v="3"/>
    <d v="2023-09-01T00:00:00"/>
    <x v="73"/>
    <n v="3.4"/>
    <n v="2024"/>
    <s v="Friday"/>
    <s v="1 to 2 hours"/>
    <n v="3"/>
  </r>
  <r>
    <s v="Call_7974"/>
    <s v="C0001"/>
    <n v="84"/>
    <x v="1"/>
    <d v="2023-09-03T00:00:00"/>
    <x v="18"/>
    <n v="4"/>
    <n v="2024"/>
    <s v="Sunday"/>
    <s v="1 to 2 hours"/>
    <n v="4"/>
  </r>
  <r>
    <s v="Call_7975"/>
    <s v="C0009"/>
    <n v="111"/>
    <x v="1"/>
    <d v="2023-09-03T00:00:00"/>
    <x v="23"/>
    <n v="4.5"/>
    <n v="2024"/>
    <s v="Sunday"/>
    <s v="1 to 2 hours"/>
    <n v="5"/>
  </r>
  <r>
    <s v="Call_7976"/>
    <s v="C0009"/>
    <n v="103"/>
    <x v="0"/>
    <d v="2023-09-04T00:00:00"/>
    <x v="85"/>
    <n v="4.5"/>
    <n v="2024"/>
    <s v="Monday"/>
    <s v="1 to 2 hours"/>
    <n v="5"/>
  </r>
  <r>
    <s v="Call_7977"/>
    <s v="C0003"/>
    <n v="61"/>
    <x v="2"/>
    <d v="2023-09-04T00:00:00"/>
    <x v="32"/>
    <n v="4.9000000000000004"/>
    <n v="2024"/>
    <s v="Monday"/>
    <s v="1 to 2 hours"/>
    <n v="5"/>
  </r>
  <r>
    <s v="Call_7978"/>
    <s v="C0012"/>
    <n v="113"/>
    <x v="3"/>
    <d v="2023-09-04T00:00:00"/>
    <x v="9"/>
    <n v="4.4000000000000004"/>
    <n v="2024"/>
    <s v="Monday"/>
    <s v="1 to 2 hours"/>
    <n v="4"/>
  </r>
  <r>
    <s v="Call_7979"/>
    <s v="C0012"/>
    <n v="96"/>
    <x v="3"/>
    <d v="2023-09-04T00:00:00"/>
    <x v="11"/>
    <n v="2.9"/>
    <n v="2024"/>
    <s v="Monday"/>
    <s v="1 to 2 hours"/>
    <n v="3"/>
  </r>
  <r>
    <s v="Call_7980"/>
    <s v="C0002"/>
    <n v="131"/>
    <x v="0"/>
    <d v="2023-09-05T00:00:00"/>
    <x v="75"/>
    <n v="4.4000000000000004"/>
    <n v="2024"/>
    <s v="Tuesday"/>
    <s v="More than 2 hours"/>
    <n v="4"/>
  </r>
  <r>
    <s v="Call_7981"/>
    <s v="C0007"/>
    <n v="52"/>
    <x v="3"/>
    <d v="2023-09-06T00:00:00"/>
    <x v="66"/>
    <n v="4.3"/>
    <n v="2024"/>
    <s v="Wednesday"/>
    <s v="30 to 60 mins"/>
    <n v="4"/>
  </r>
  <r>
    <s v="Call_7982"/>
    <s v="C0004"/>
    <n v="100"/>
    <x v="0"/>
    <d v="2023-09-06T00:00:00"/>
    <x v="13"/>
    <n v="4.7"/>
    <n v="2024"/>
    <s v="Wednesday"/>
    <s v="1 to 2 hours"/>
    <n v="5"/>
  </r>
  <r>
    <s v="Call_7983"/>
    <s v="C0014"/>
    <n v="58"/>
    <x v="4"/>
    <d v="2023-09-06T00:00:00"/>
    <x v="11"/>
    <n v="3.2"/>
    <n v="2024"/>
    <s v="Wednesday"/>
    <s v="30 to 60 mins"/>
    <n v="3"/>
  </r>
  <r>
    <s v="Call_7984"/>
    <s v="C0011"/>
    <n v="144"/>
    <x v="4"/>
    <d v="2023-09-07T00:00:00"/>
    <x v="55"/>
    <n v="2.2999999999999998"/>
    <n v="2024"/>
    <s v="Thursday"/>
    <s v="More than 2 hours"/>
    <n v="2"/>
  </r>
  <r>
    <s v="Call_7985"/>
    <s v="C0014"/>
    <n v="53"/>
    <x v="2"/>
    <d v="2023-09-08T00:00:00"/>
    <x v="58"/>
    <n v="3.6"/>
    <n v="2024"/>
    <s v="Friday"/>
    <s v="30 to 60 mins"/>
    <n v="4"/>
  </r>
  <r>
    <s v="Call_7986"/>
    <s v="C0012"/>
    <n v="97"/>
    <x v="1"/>
    <d v="2023-09-08T00:00:00"/>
    <x v="82"/>
    <n v="4.5999999999999996"/>
    <n v="2024"/>
    <s v="Friday"/>
    <s v="1 to 2 hours"/>
    <n v="5"/>
  </r>
  <r>
    <s v="Call_7987"/>
    <s v="C0005"/>
    <n v="64"/>
    <x v="4"/>
    <d v="2023-09-08T00:00:00"/>
    <x v="2"/>
    <n v="4"/>
    <n v="2024"/>
    <s v="Friday"/>
    <s v="1 to 2 hours"/>
    <n v="4"/>
  </r>
  <r>
    <s v="Call_7988"/>
    <s v="C0003"/>
    <n v="106"/>
    <x v="0"/>
    <d v="2023-09-08T00:00:00"/>
    <x v="81"/>
    <n v="4.7"/>
    <n v="2024"/>
    <s v="Friday"/>
    <s v="1 to 2 hours"/>
    <n v="5"/>
  </r>
  <r>
    <s v="Call_7989"/>
    <s v="C0001"/>
    <n v="36"/>
    <x v="4"/>
    <d v="2023-09-09T00:00:00"/>
    <x v="106"/>
    <n v="4.3"/>
    <n v="2024"/>
    <s v="Saturday"/>
    <s v="30 to 60 mins"/>
    <n v="4"/>
  </r>
  <r>
    <s v="Call_7990"/>
    <s v="C0011"/>
    <n v="74"/>
    <x v="3"/>
    <d v="2023-09-09T00:00:00"/>
    <x v="75"/>
    <n v="2.8"/>
    <n v="2024"/>
    <s v="Saturday"/>
    <s v="1 to 2 hours"/>
    <n v="3"/>
  </r>
  <r>
    <s v="Call_7991"/>
    <s v="C0006"/>
    <n v="143"/>
    <x v="1"/>
    <d v="2023-09-09T00:00:00"/>
    <x v="38"/>
    <n v="4"/>
    <n v="2024"/>
    <s v="Saturday"/>
    <s v="More than 2 hours"/>
    <n v="4"/>
  </r>
  <r>
    <s v="Call_7992"/>
    <s v="C0003"/>
    <n v="94"/>
    <x v="2"/>
    <d v="2023-09-09T00:00:00"/>
    <x v="8"/>
    <n v="3.9"/>
    <n v="2024"/>
    <s v="Saturday"/>
    <s v="1 to 2 hours"/>
    <n v="4"/>
  </r>
  <r>
    <s v="Call_7993"/>
    <s v="C0015"/>
    <n v="124"/>
    <x v="0"/>
    <d v="2023-09-10T00:00:00"/>
    <x v="9"/>
    <n v="3.1"/>
    <n v="2024"/>
    <s v="Sunday"/>
    <s v="More than 2 hours"/>
    <n v="3"/>
  </r>
  <r>
    <s v="Call_7994"/>
    <s v="C0001"/>
    <n v="156"/>
    <x v="4"/>
    <d v="2023-09-10T00:00:00"/>
    <x v="39"/>
    <n v="2.7"/>
    <n v="2024"/>
    <s v="Sunday"/>
    <s v="More than 2 hours"/>
    <n v="3"/>
  </r>
  <r>
    <s v="Call_7995"/>
    <s v="C0010"/>
    <n v="107"/>
    <x v="1"/>
    <d v="2023-09-10T00:00:00"/>
    <x v="100"/>
    <n v="4.7"/>
    <n v="2024"/>
    <s v="Sunday"/>
    <s v="1 to 2 hours"/>
    <n v="5"/>
  </r>
  <r>
    <s v="Call_7996"/>
    <s v="C0003"/>
    <n v="58"/>
    <x v="1"/>
    <d v="2023-09-12T00:00:00"/>
    <x v="44"/>
    <n v="4.3"/>
    <n v="2024"/>
    <s v="Tuesday"/>
    <s v="30 to 60 mins"/>
    <n v="4"/>
  </r>
  <r>
    <s v="Call_7997"/>
    <s v="C0013"/>
    <n v="66"/>
    <x v="1"/>
    <d v="2023-09-12T00:00:00"/>
    <x v="37"/>
    <n v="3.8"/>
    <n v="2024"/>
    <s v="Tuesday"/>
    <s v="1 to 2 hours"/>
    <n v="4"/>
  </r>
  <r>
    <s v="Call_7998"/>
    <s v="C0002"/>
    <n v="75"/>
    <x v="4"/>
    <d v="2023-09-12T00:00:00"/>
    <x v="31"/>
    <n v="4.4000000000000004"/>
    <n v="2024"/>
    <s v="Tuesday"/>
    <s v="1 to 2 hours"/>
    <n v="4"/>
  </r>
  <r>
    <s v="Call_7999"/>
    <s v="C0010"/>
    <n v="8"/>
    <x v="1"/>
    <d v="2023-09-12T00:00:00"/>
    <x v="4"/>
    <n v="3.9"/>
    <n v="2024"/>
    <s v="Tuesday"/>
    <s v="Under 10 mins"/>
    <n v="4"/>
  </r>
  <r>
    <s v="Call_8000"/>
    <s v="C0005"/>
    <n v="76"/>
    <x v="4"/>
    <d v="2023-09-13T00:00:00"/>
    <x v="10"/>
    <n v="4.9000000000000004"/>
    <n v="2024"/>
    <s v="Wednesday"/>
    <s v="1 to 2 hours"/>
    <n v="5"/>
  </r>
  <r>
    <s v="Call_8001"/>
    <s v="C0003"/>
    <n v="110"/>
    <x v="4"/>
    <d v="2023-09-13T00:00:00"/>
    <x v="67"/>
    <n v="4.2"/>
    <n v="2024"/>
    <s v="Wednesday"/>
    <s v="1 to 2 hours"/>
    <n v="4"/>
  </r>
  <r>
    <s v="Call_8002"/>
    <s v="C0013"/>
    <n v="50"/>
    <x v="2"/>
    <d v="2023-09-14T00:00:00"/>
    <x v="55"/>
    <n v="4"/>
    <n v="2024"/>
    <s v="Thursday"/>
    <s v="30 to 60 mins"/>
    <n v="4"/>
  </r>
  <r>
    <s v="Call_8003"/>
    <s v="C0007"/>
    <n v="78"/>
    <x v="2"/>
    <d v="2023-09-14T00:00:00"/>
    <x v="50"/>
    <n v="4.2"/>
    <n v="2024"/>
    <s v="Thursday"/>
    <s v="1 to 2 hours"/>
    <n v="4"/>
  </r>
  <r>
    <s v="Call_8004"/>
    <s v="C0012"/>
    <n v="59"/>
    <x v="0"/>
    <d v="2023-09-15T00:00:00"/>
    <x v="13"/>
    <n v="4.8"/>
    <n v="2024"/>
    <s v="Friday"/>
    <s v="30 to 60 mins"/>
    <n v="5"/>
  </r>
  <r>
    <s v="Call_8005"/>
    <s v="C0007"/>
    <n v="126"/>
    <x v="1"/>
    <d v="2023-09-16T00:00:00"/>
    <x v="68"/>
    <n v="1.1000000000000001"/>
    <n v="2024"/>
    <s v="Saturday"/>
    <s v="More than 2 hours"/>
    <n v="1"/>
  </r>
  <r>
    <s v="Call_8006"/>
    <s v="C0005"/>
    <n v="43"/>
    <x v="0"/>
    <d v="2023-09-17T00:00:00"/>
    <x v="35"/>
    <n v="4"/>
    <n v="2024"/>
    <s v="Sunday"/>
    <s v="30 to 60 mins"/>
    <n v="4"/>
  </r>
  <r>
    <s v="Call_8007"/>
    <s v="C0001"/>
    <n v="79"/>
    <x v="4"/>
    <d v="2023-09-19T00:00:00"/>
    <x v="29"/>
    <n v="4.8"/>
    <n v="2024"/>
    <s v="Tuesday"/>
    <s v="1 to 2 hours"/>
    <n v="5"/>
  </r>
  <r>
    <s v="Call_8008"/>
    <s v="C0003"/>
    <n v="71"/>
    <x v="0"/>
    <d v="2023-09-20T00:00:00"/>
    <x v="25"/>
    <n v="4.2"/>
    <n v="2024"/>
    <s v="Wednesday"/>
    <s v="1 to 2 hours"/>
    <n v="4"/>
  </r>
  <r>
    <s v="Call_8009"/>
    <s v="C0009"/>
    <n v="94"/>
    <x v="1"/>
    <d v="2023-09-21T00:00:00"/>
    <x v="96"/>
    <n v="4.5999999999999996"/>
    <n v="2024"/>
    <s v="Thursday"/>
    <s v="1 to 2 hours"/>
    <n v="5"/>
  </r>
  <r>
    <s v="Call_8010"/>
    <s v="C0010"/>
    <n v="108"/>
    <x v="0"/>
    <d v="2023-09-21T00:00:00"/>
    <x v="67"/>
    <n v="4"/>
    <n v="2024"/>
    <s v="Thursday"/>
    <s v="1 to 2 hours"/>
    <n v="4"/>
  </r>
  <r>
    <s v="Call_8011"/>
    <s v="C0005"/>
    <n v="76"/>
    <x v="1"/>
    <d v="2023-09-21T00:00:00"/>
    <x v="27"/>
    <n v="3.9"/>
    <n v="2024"/>
    <s v="Thursday"/>
    <s v="1 to 2 hours"/>
    <n v="4"/>
  </r>
  <r>
    <s v="Call_8012"/>
    <s v="C0012"/>
    <n v="136"/>
    <x v="0"/>
    <d v="2023-09-21T00:00:00"/>
    <x v="73"/>
    <n v="2.8"/>
    <n v="2024"/>
    <s v="Thursday"/>
    <s v="More than 2 hours"/>
    <n v="3"/>
  </r>
  <r>
    <s v="Call_8013"/>
    <s v="C0004"/>
    <n v="129"/>
    <x v="2"/>
    <d v="2023-09-22T00:00:00"/>
    <x v="76"/>
    <n v="4.7"/>
    <n v="2024"/>
    <s v="Friday"/>
    <s v="More than 2 hours"/>
    <n v="5"/>
  </r>
  <r>
    <s v="Call_8014"/>
    <s v="C0010"/>
    <n v="120"/>
    <x v="0"/>
    <d v="2023-09-22T00:00:00"/>
    <x v="100"/>
    <n v="4.2"/>
    <n v="2024"/>
    <s v="Friday"/>
    <s v="1 to 2 hours"/>
    <n v="4"/>
  </r>
  <r>
    <s v="Call_8015"/>
    <s v="C0005"/>
    <n v="108"/>
    <x v="2"/>
    <d v="2023-09-23T00:00:00"/>
    <x v="2"/>
    <n v="3.9"/>
    <n v="2024"/>
    <s v="Saturday"/>
    <s v="1 to 2 hours"/>
    <n v="4"/>
  </r>
  <r>
    <s v="Call_8016"/>
    <s v="C0007"/>
    <n v="79"/>
    <x v="0"/>
    <d v="2023-09-23T00:00:00"/>
    <x v="46"/>
    <n v="4.5999999999999996"/>
    <n v="2024"/>
    <s v="Saturday"/>
    <s v="1 to 2 hours"/>
    <n v="5"/>
  </r>
  <r>
    <s v="Call_8017"/>
    <s v="C0007"/>
    <n v="45"/>
    <x v="2"/>
    <d v="2023-09-23T00:00:00"/>
    <x v="19"/>
    <n v="4.3"/>
    <n v="2024"/>
    <s v="Saturday"/>
    <s v="30 to 60 mins"/>
    <n v="4"/>
  </r>
  <r>
    <s v="Call_8018"/>
    <s v="C0011"/>
    <n v="96"/>
    <x v="0"/>
    <d v="2023-09-23T00:00:00"/>
    <x v="24"/>
    <n v="3.6"/>
    <n v="2024"/>
    <s v="Saturday"/>
    <s v="1 to 2 hours"/>
    <n v="4"/>
  </r>
  <r>
    <s v="Call_8019"/>
    <s v="C0011"/>
    <n v="81"/>
    <x v="0"/>
    <d v="2023-09-24T00:00:00"/>
    <x v="26"/>
    <n v="4.9000000000000004"/>
    <n v="2024"/>
    <s v="Sunday"/>
    <s v="1 to 2 hours"/>
    <n v="5"/>
  </r>
  <r>
    <s v="Call_8020"/>
    <s v="C0012"/>
    <n v="95"/>
    <x v="3"/>
    <d v="2023-09-24T00:00:00"/>
    <x v="50"/>
    <n v="2.4"/>
    <n v="2024"/>
    <s v="Sunday"/>
    <s v="1 to 2 hours"/>
    <n v="2"/>
  </r>
  <r>
    <s v="Call_8021"/>
    <s v="C0015"/>
    <n v="159"/>
    <x v="1"/>
    <d v="2023-09-24T00:00:00"/>
    <x v="23"/>
    <n v="4.2"/>
    <n v="2024"/>
    <s v="Sunday"/>
    <s v="More than 2 hours"/>
    <n v="4"/>
  </r>
  <r>
    <s v="Call_8022"/>
    <s v="C0008"/>
    <n v="109"/>
    <x v="4"/>
    <d v="2023-09-24T00:00:00"/>
    <x v="68"/>
    <n v="3.9"/>
    <n v="2024"/>
    <s v="Sunday"/>
    <s v="1 to 2 hours"/>
    <n v="4"/>
  </r>
  <r>
    <s v="Call_8023"/>
    <s v="C0007"/>
    <n v="107"/>
    <x v="4"/>
    <d v="2023-09-24T00:00:00"/>
    <x v="5"/>
    <n v="4.2"/>
    <n v="2024"/>
    <s v="Sunday"/>
    <s v="1 to 2 hours"/>
    <n v="4"/>
  </r>
  <r>
    <s v="Call_8024"/>
    <s v="C0011"/>
    <n v="67"/>
    <x v="2"/>
    <d v="2023-09-25T00:00:00"/>
    <x v="90"/>
    <n v="3.9"/>
    <n v="2024"/>
    <s v="Monday"/>
    <s v="1 to 2 hours"/>
    <n v="4"/>
  </r>
  <r>
    <s v="Call_8025"/>
    <s v="C0002"/>
    <n v="96"/>
    <x v="0"/>
    <d v="2023-09-26T00:00:00"/>
    <x v="28"/>
    <n v="4.5"/>
    <n v="2024"/>
    <s v="Tuesday"/>
    <s v="1 to 2 hours"/>
    <n v="5"/>
  </r>
  <r>
    <s v="Call_8026"/>
    <s v="C0006"/>
    <n v="142"/>
    <x v="1"/>
    <d v="2023-09-27T00:00:00"/>
    <x v="64"/>
    <n v="3.8"/>
    <n v="2024"/>
    <s v="Wednesday"/>
    <s v="More than 2 hours"/>
    <n v="4"/>
  </r>
  <r>
    <s v="Call_8027"/>
    <s v="C0006"/>
    <n v="71"/>
    <x v="3"/>
    <d v="2023-09-27T00:00:00"/>
    <x v="1"/>
    <n v="3.9"/>
    <n v="2024"/>
    <s v="Wednesday"/>
    <s v="1 to 2 hours"/>
    <n v="4"/>
  </r>
  <r>
    <s v="Call_8028"/>
    <s v="C0002"/>
    <n v="152"/>
    <x v="3"/>
    <d v="2023-09-27T00:00:00"/>
    <x v="66"/>
    <n v="4.7"/>
    <n v="2024"/>
    <s v="Wednesday"/>
    <s v="More than 2 hours"/>
    <n v="5"/>
  </r>
  <r>
    <s v="Call_8029"/>
    <s v="C0001"/>
    <n v="108"/>
    <x v="1"/>
    <d v="2023-09-27T00:00:00"/>
    <x v="104"/>
    <n v="3.2"/>
    <n v="2024"/>
    <s v="Wednesday"/>
    <s v="1 to 2 hours"/>
    <n v="3"/>
  </r>
  <r>
    <s v="Call_8030"/>
    <s v="C0001"/>
    <n v="156"/>
    <x v="3"/>
    <d v="2023-09-27T00:00:00"/>
    <x v="91"/>
    <n v="5"/>
    <n v="2024"/>
    <s v="Wednesday"/>
    <s v="More than 2 hours"/>
    <n v="5"/>
  </r>
  <r>
    <s v="Call_8031"/>
    <s v="C0006"/>
    <n v="126"/>
    <x v="1"/>
    <d v="2023-09-27T00:00:00"/>
    <x v="85"/>
    <n v="3.7"/>
    <n v="2024"/>
    <s v="Wednesday"/>
    <s v="More than 2 hours"/>
    <n v="4"/>
  </r>
  <r>
    <s v="Call_8032"/>
    <s v="C0005"/>
    <n v="135"/>
    <x v="3"/>
    <d v="2023-09-28T00:00:00"/>
    <x v="19"/>
    <n v="3.9"/>
    <n v="2024"/>
    <s v="Thursday"/>
    <s v="More than 2 hours"/>
    <n v="4"/>
  </r>
  <r>
    <s v="Call_8033"/>
    <s v="C0006"/>
    <n v="110"/>
    <x v="0"/>
    <d v="2023-09-29T00:00:00"/>
    <x v="44"/>
    <n v="3.1"/>
    <n v="2024"/>
    <s v="Friday"/>
    <s v="1 to 2 hours"/>
    <n v="3"/>
  </r>
  <r>
    <s v="Call_8034"/>
    <s v="C0015"/>
    <n v="64"/>
    <x v="3"/>
    <d v="2023-09-29T00:00:00"/>
    <x v="54"/>
    <n v="2"/>
    <n v="2024"/>
    <s v="Friday"/>
    <s v="1 to 2 hours"/>
    <n v="2"/>
  </r>
  <r>
    <s v="Call_8035"/>
    <s v="C0009"/>
    <n v="127"/>
    <x v="1"/>
    <d v="2023-09-29T00:00:00"/>
    <x v="54"/>
    <n v="4.5999999999999996"/>
    <n v="2024"/>
    <s v="Friday"/>
    <s v="More than 2 hours"/>
    <n v="5"/>
  </r>
  <r>
    <s v="Call_8036"/>
    <s v="C0008"/>
    <n v="124"/>
    <x v="2"/>
    <d v="2023-09-29T00:00:00"/>
    <x v="43"/>
    <n v="3.7"/>
    <n v="2024"/>
    <s v="Friday"/>
    <s v="More than 2 hours"/>
    <n v="4"/>
  </r>
  <r>
    <s v="Call_8037"/>
    <s v="C0015"/>
    <n v="125"/>
    <x v="1"/>
    <d v="2023-09-29T00:00:00"/>
    <x v="93"/>
    <n v="4.4000000000000004"/>
    <n v="2024"/>
    <s v="Friday"/>
    <s v="More than 2 hours"/>
    <n v="4"/>
  </r>
  <r>
    <s v="Call_8038"/>
    <s v="C0004"/>
    <n v="70"/>
    <x v="1"/>
    <d v="2023-09-29T00:00:00"/>
    <x v="87"/>
    <n v="2.1"/>
    <n v="2024"/>
    <s v="Friday"/>
    <s v="1 to 2 hours"/>
    <n v="2"/>
  </r>
  <r>
    <s v="Call_8039"/>
    <s v="C0009"/>
    <n v="93"/>
    <x v="3"/>
    <d v="2023-09-30T00:00:00"/>
    <x v="16"/>
    <n v="2.2000000000000002"/>
    <n v="2024"/>
    <s v="Saturday"/>
    <s v="1 to 2 hours"/>
    <n v="2"/>
  </r>
  <r>
    <s v="Call_8040"/>
    <s v="C0004"/>
    <n v="120"/>
    <x v="4"/>
    <d v="2023-09-30T00:00:00"/>
    <x v="12"/>
    <n v="3.4"/>
    <n v="2024"/>
    <s v="Saturday"/>
    <s v="1 to 2 hours"/>
    <n v="3"/>
  </r>
  <r>
    <s v="Call_8041"/>
    <s v="C0011"/>
    <n v="96"/>
    <x v="0"/>
    <d v="2023-09-30T00:00:00"/>
    <x v="14"/>
    <n v="2.7"/>
    <n v="2024"/>
    <s v="Saturday"/>
    <s v="1 to 2 hours"/>
    <n v="3"/>
  </r>
  <r>
    <s v="Call_8042"/>
    <s v="C0014"/>
    <n v="67"/>
    <x v="0"/>
    <d v="2023-09-30T00:00:00"/>
    <x v="11"/>
    <n v="3.7"/>
    <n v="2024"/>
    <s v="Saturday"/>
    <s v="1 to 2 hours"/>
    <n v="4"/>
  </r>
  <r>
    <s v="Call_8043"/>
    <s v="C0015"/>
    <n v="119"/>
    <x v="0"/>
    <d v="2023-09-30T00:00:00"/>
    <x v="11"/>
    <n v="3.1"/>
    <n v="2024"/>
    <s v="Saturday"/>
    <s v="1 to 2 hours"/>
    <n v="3"/>
  </r>
  <r>
    <s v="Call_8044"/>
    <s v="C0008"/>
    <n v="61"/>
    <x v="2"/>
    <d v="2023-09-30T00:00:00"/>
    <x v="83"/>
    <n v="4.0999999999999996"/>
    <n v="2024"/>
    <s v="Saturday"/>
    <s v="1 to 2 hours"/>
    <n v="4"/>
  </r>
  <r>
    <s v="Call_8045"/>
    <s v="C0011"/>
    <n v="29"/>
    <x v="3"/>
    <d v="2023-09-30T00:00:00"/>
    <x v="24"/>
    <n v="4.8"/>
    <n v="2024"/>
    <s v="Saturday"/>
    <s v="10 to 30 mins"/>
    <n v="5"/>
  </r>
  <r>
    <s v="Call_8046"/>
    <s v="C0002"/>
    <n v="134"/>
    <x v="4"/>
    <d v="2023-09-30T00:00:00"/>
    <x v="83"/>
    <n v="4"/>
    <n v="2024"/>
    <s v="Saturday"/>
    <s v="More than 2 hours"/>
    <n v="4"/>
  </r>
  <r>
    <s v="Call_8047"/>
    <s v="C0006"/>
    <n v="113"/>
    <x v="0"/>
    <d v="2023-10-01T00:00:00"/>
    <x v="45"/>
    <n v="3"/>
    <n v="2024"/>
    <s v="Sunday"/>
    <s v="1 to 2 hours"/>
    <n v="3"/>
  </r>
  <r>
    <s v="Call_8048"/>
    <s v="C0001"/>
    <n v="12"/>
    <x v="4"/>
    <d v="2023-10-01T00:00:00"/>
    <x v="83"/>
    <n v="4.8"/>
    <n v="2024"/>
    <s v="Sunday"/>
    <s v="10 to 30 mins"/>
    <n v="5"/>
  </r>
  <r>
    <s v="Call_8049"/>
    <s v="C0013"/>
    <n v="78"/>
    <x v="3"/>
    <d v="2023-10-01T00:00:00"/>
    <x v="1"/>
    <n v="4.0999999999999996"/>
    <n v="2024"/>
    <s v="Sunday"/>
    <s v="1 to 2 hours"/>
    <n v="4"/>
  </r>
  <r>
    <s v="Call_8050"/>
    <s v="C0015"/>
    <n v="82"/>
    <x v="1"/>
    <d v="2023-10-01T00:00:00"/>
    <x v="51"/>
    <n v="4.2"/>
    <n v="2024"/>
    <s v="Sunday"/>
    <s v="1 to 2 hours"/>
    <n v="4"/>
  </r>
  <r>
    <s v="Call_8051"/>
    <s v="C0010"/>
    <n v="149"/>
    <x v="2"/>
    <d v="2023-10-01T00:00:00"/>
    <x v="58"/>
    <n v="3.3"/>
    <n v="2024"/>
    <s v="Sunday"/>
    <s v="More than 2 hours"/>
    <n v="3"/>
  </r>
  <r>
    <s v="Call_8052"/>
    <s v="C0007"/>
    <n v="56"/>
    <x v="4"/>
    <d v="2023-10-01T00:00:00"/>
    <x v="11"/>
    <n v="4.7"/>
    <n v="2024"/>
    <s v="Sunday"/>
    <s v="30 to 60 mins"/>
    <n v="5"/>
  </r>
  <r>
    <s v="Call_8053"/>
    <s v="C0011"/>
    <n v="80"/>
    <x v="2"/>
    <d v="2023-10-01T00:00:00"/>
    <x v="0"/>
    <n v="3.7"/>
    <n v="2024"/>
    <s v="Sunday"/>
    <s v="1 to 2 hours"/>
    <n v="4"/>
  </r>
  <r>
    <s v="Call_8054"/>
    <s v="C0008"/>
    <n v="131"/>
    <x v="0"/>
    <d v="2023-10-01T00:00:00"/>
    <x v="8"/>
    <n v="4.7"/>
    <n v="2024"/>
    <s v="Sunday"/>
    <s v="More than 2 hours"/>
    <n v="5"/>
  </r>
  <r>
    <s v="Call_8055"/>
    <s v="C0008"/>
    <n v="109"/>
    <x v="0"/>
    <d v="2023-10-01T00:00:00"/>
    <x v="85"/>
    <n v="4.5999999999999996"/>
    <n v="2024"/>
    <s v="Sunday"/>
    <s v="1 to 2 hours"/>
    <n v="5"/>
  </r>
  <r>
    <s v="Call_8056"/>
    <s v="C0007"/>
    <n v="142"/>
    <x v="0"/>
    <d v="2023-10-01T00:00:00"/>
    <x v="85"/>
    <n v="4.8"/>
    <n v="2024"/>
    <s v="Sunday"/>
    <s v="More than 2 hours"/>
    <n v="5"/>
  </r>
  <r>
    <s v="Call_8057"/>
    <s v="C0009"/>
    <n v="114"/>
    <x v="4"/>
    <d v="2023-10-02T00:00:00"/>
    <x v="1"/>
    <n v="2"/>
    <n v="2024"/>
    <s v="Monday"/>
    <s v="1 to 2 hours"/>
    <n v="2"/>
  </r>
  <r>
    <s v="Call_8058"/>
    <s v="C0014"/>
    <n v="93"/>
    <x v="2"/>
    <d v="2023-10-02T00:00:00"/>
    <x v="82"/>
    <n v="3.9"/>
    <n v="2024"/>
    <s v="Monday"/>
    <s v="1 to 2 hours"/>
    <n v="4"/>
  </r>
  <r>
    <s v="Call_8059"/>
    <s v="C0001"/>
    <n v="43"/>
    <x v="2"/>
    <d v="2023-10-02T00:00:00"/>
    <x v="90"/>
    <n v="3"/>
    <n v="2024"/>
    <s v="Monday"/>
    <s v="30 to 60 mins"/>
    <n v="3"/>
  </r>
  <r>
    <s v="Call_8060"/>
    <s v="C0002"/>
    <n v="78"/>
    <x v="3"/>
    <d v="2023-10-03T00:00:00"/>
    <x v="59"/>
    <n v="4.5999999999999996"/>
    <n v="2024"/>
    <s v="Tuesday"/>
    <s v="1 to 2 hours"/>
    <n v="5"/>
  </r>
  <r>
    <s v="Call_8061"/>
    <s v="C0009"/>
    <n v="89"/>
    <x v="0"/>
    <d v="2023-10-03T00:00:00"/>
    <x v="91"/>
    <n v="3.8"/>
    <n v="2024"/>
    <s v="Tuesday"/>
    <s v="1 to 2 hours"/>
    <n v="4"/>
  </r>
  <r>
    <s v="Call_8062"/>
    <s v="C0007"/>
    <n v="82"/>
    <x v="1"/>
    <d v="2023-10-03T00:00:00"/>
    <x v="58"/>
    <n v="4.4000000000000004"/>
    <n v="2024"/>
    <s v="Tuesday"/>
    <s v="1 to 2 hours"/>
    <n v="4"/>
  </r>
  <r>
    <s v="Call_8063"/>
    <s v="C0011"/>
    <n v="86"/>
    <x v="0"/>
    <d v="2023-10-04T00:00:00"/>
    <x v="19"/>
    <n v="2.4"/>
    <n v="2024"/>
    <s v="Wednesday"/>
    <s v="1 to 2 hours"/>
    <n v="2"/>
  </r>
  <r>
    <s v="Call_8064"/>
    <s v="C0012"/>
    <n v="57"/>
    <x v="3"/>
    <d v="2023-10-04T00:00:00"/>
    <x v="43"/>
    <n v="4.5"/>
    <n v="2024"/>
    <s v="Wednesday"/>
    <s v="30 to 60 mins"/>
    <n v="5"/>
  </r>
  <r>
    <s v="Call_8065"/>
    <s v="C0014"/>
    <n v="103"/>
    <x v="4"/>
    <d v="2023-10-04T00:00:00"/>
    <x v="42"/>
    <n v="4.5"/>
    <n v="2024"/>
    <s v="Wednesday"/>
    <s v="1 to 2 hours"/>
    <n v="5"/>
  </r>
  <r>
    <s v="Call_8066"/>
    <s v="C0013"/>
    <n v="138"/>
    <x v="3"/>
    <d v="2023-10-05T00:00:00"/>
    <x v="34"/>
    <n v="2.7"/>
    <n v="2024"/>
    <s v="Thursday"/>
    <s v="More than 2 hours"/>
    <n v="3"/>
  </r>
  <r>
    <s v="Call_8067"/>
    <s v="C0010"/>
    <n v="88"/>
    <x v="1"/>
    <d v="2023-10-05T00:00:00"/>
    <x v="62"/>
    <n v="4.9000000000000004"/>
    <n v="2024"/>
    <s v="Thursday"/>
    <s v="1 to 2 hours"/>
    <n v="5"/>
  </r>
  <r>
    <s v="Call_8068"/>
    <s v="C0009"/>
    <n v="118"/>
    <x v="2"/>
    <d v="2023-10-05T00:00:00"/>
    <x v="36"/>
    <n v="3.7"/>
    <n v="2024"/>
    <s v="Thursday"/>
    <s v="1 to 2 hours"/>
    <n v="4"/>
  </r>
  <r>
    <s v="Call_8069"/>
    <s v="C0011"/>
    <n v="4"/>
    <x v="0"/>
    <d v="2023-10-05T00:00:00"/>
    <x v="16"/>
    <n v="3.9"/>
    <n v="2024"/>
    <s v="Thursday"/>
    <s v="Under 10 mins"/>
    <n v="4"/>
  </r>
  <r>
    <s v="Call_8070"/>
    <s v="C0001"/>
    <n v="78"/>
    <x v="4"/>
    <d v="2023-10-06T00:00:00"/>
    <x v="61"/>
    <n v="3.5"/>
    <n v="2024"/>
    <s v="Friday"/>
    <s v="1 to 2 hours"/>
    <n v="4"/>
  </r>
  <r>
    <s v="Call_8071"/>
    <s v="C0006"/>
    <n v="69"/>
    <x v="0"/>
    <d v="2023-10-06T00:00:00"/>
    <x v="51"/>
    <n v="2.7"/>
    <n v="2024"/>
    <s v="Friday"/>
    <s v="1 to 2 hours"/>
    <n v="3"/>
  </r>
  <r>
    <s v="Call_8072"/>
    <s v="C0007"/>
    <n v="90"/>
    <x v="3"/>
    <d v="2023-10-06T00:00:00"/>
    <x v="59"/>
    <n v="3.9"/>
    <n v="2024"/>
    <s v="Friday"/>
    <s v="1 to 2 hours"/>
    <n v="4"/>
  </r>
  <r>
    <s v="Call_8073"/>
    <s v="C0006"/>
    <n v="134"/>
    <x v="0"/>
    <d v="2023-10-06T00:00:00"/>
    <x v="56"/>
    <n v="3.4"/>
    <n v="2024"/>
    <s v="Friday"/>
    <s v="More than 2 hours"/>
    <n v="3"/>
  </r>
  <r>
    <s v="Call_8074"/>
    <s v="C0004"/>
    <n v="65"/>
    <x v="2"/>
    <d v="2023-10-06T00:00:00"/>
    <x v="69"/>
    <n v="5"/>
    <n v="2024"/>
    <s v="Friday"/>
    <s v="1 to 2 hours"/>
    <n v="5"/>
  </r>
  <r>
    <s v="Call_8075"/>
    <s v="C0005"/>
    <n v="54"/>
    <x v="4"/>
    <d v="2023-10-07T00:00:00"/>
    <x v="92"/>
    <n v="4.4000000000000004"/>
    <n v="2024"/>
    <s v="Saturday"/>
    <s v="30 to 60 mins"/>
    <n v="4"/>
  </r>
  <r>
    <s v="Call_8076"/>
    <s v="C0005"/>
    <n v="90"/>
    <x v="4"/>
    <d v="2023-10-07T00:00:00"/>
    <x v="59"/>
    <n v="4.3"/>
    <n v="2024"/>
    <s v="Saturday"/>
    <s v="1 to 2 hours"/>
    <n v="4"/>
  </r>
  <r>
    <s v="Call_8077"/>
    <s v="C0007"/>
    <n v="66"/>
    <x v="4"/>
    <d v="2023-10-07T00:00:00"/>
    <x v="40"/>
    <n v="4.7"/>
    <n v="2024"/>
    <s v="Saturday"/>
    <s v="1 to 2 hours"/>
    <n v="5"/>
  </r>
  <r>
    <s v="Call_8078"/>
    <s v="C0011"/>
    <n v="150"/>
    <x v="4"/>
    <d v="2023-10-08T00:00:00"/>
    <x v="63"/>
    <n v="4.0999999999999996"/>
    <n v="2024"/>
    <s v="Sunday"/>
    <s v="More than 2 hours"/>
    <n v="4"/>
  </r>
  <r>
    <s v="Call_8079"/>
    <s v="C0002"/>
    <n v="18"/>
    <x v="2"/>
    <d v="2023-10-08T00:00:00"/>
    <x v="11"/>
    <n v="4.8"/>
    <n v="2024"/>
    <s v="Sunday"/>
    <s v="10 to 30 mins"/>
    <n v="5"/>
  </r>
  <r>
    <s v="Call_8080"/>
    <s v="C0005"/>
    <n v="87"/>
    <x v="2"/>
    <d v="2023-10-08T00:00:00"/>
    <x v="50"/>
    <n v="4.2"/>
    <n v="2024"/>
    <s v="Sunday"/>
    <s v="1 to 2 hours"/>
    <n v="4"/>
  </r>
  <r>
    <s v="Call_8081"/>
    <s v="C0013"/>
    <n v="94"/>
    <x v="4"/>
    <d v="2023-10-09T00:00:00"/>
    <x v="31"/>
    <n v="3.4"/>
    <n v="2024"/>
    <s v="Monday"/>
    <s v="1 to 2 hours"/>
    <n v="3"/>
  </r>
  <r>
    <s v="Call_8082"/>
    <s v="C0012"/>
    <n v="56"/>
    <x v="4"/>
    <d v="2023-10-09T00:00:00"/>
    <x v="49"/>
    <n v="3.3"/>
    <n v="2024"/>
    <s v="Monday"/>
    <s v="30 to 60 mins"/>
    <n v="3"/>
  </r>
  <r>
    <s v="Call_8083"/>
    <s v="C0009"/>
    <n v="41"/>
    <x v="1"/>
    <d v="2023-10-10T00:00:00"/>
    <x v="28"/>
    <n v="3.8"/>
    <n v="2024"/>
    <s v="Tuesday"/>
    <s v="30 to 60 mins"/>
    <n v="4"/>
  </r>
  <r>
    <s v="Call_8084"/>
    <s v="C0011"/>
    <n v="119"/>
    <x v="3"/>
    <d v="2023-10-10T00:00:00"/>
    <x v="22"/>
    <n v="3.9"/>
    <n v="2024"/>
    <s v="Tuesday"/>
    <s v="1 to 2 hours"/>
    <n v="4"/>
  </r>
  <r>
    <s v="Call_8085"/>
    <s v="C0014"/>
    <n v="108"/>
    <x v="4"/>
    <d v="2023-10-10T00:00:00"/>
    <x v="12"/>
    <n v="2.5"/>
    <n v="2024"/>
    <s v="Tuesday"/>
    <s v="1 to 2 hours"/>
    <n v="3"/>
  </r>
  <r>
    <s v="Call_8086"/>
    <s v="C0001"/>
    <n v="63"/>
    <x v="0"/>
    <d v="2023-10-10T00:00:00"/>
    <x v="60"/>
    <n v="4.9000000000000004"/>
    <n v="2024"/>
    <s v="Tuesday"/>
    <s v="1 to 2 hours"/>
    <n v="5"/>
  </r>
  <r>
    <s v="Call_8087"/>
    <s v="C0015"/>
    <n v="59"/>
    <x v="4"/>
    <d v="2023-10-10T00:00:00"/>
    <x v="106"/>
    <n v="4.8"/>
    <n v="2024"/>
    <s v="Tuesday"/>
    <s v="30 to 60 mins"/>
    <n v="5"/>
  </r>
  <r>
    <s v="Call_8088"/>
    <s v="C0015"/>
    <n v="90"/>
    <x v="1"/>
    <d v="2023-10-10T00:00:00"/>
    <x v="43"/>
    <n v="4.7"/>
    <n v="2024"/>
    <s v="Tuesday"/>
    <s v="1 to 2 hours"/>
    <n v="5"/>
  </r>
  <r>
    <s v="Call_8089"/>
    <s v="C0010"/>
    <n v="55"/>
    <x v="1"/>
    <d v="2023-10-10T00:00:00"/>
    <x v="78"/>
    <n v="4.7"/>
    <n v="2024"/>
    <s v="Tuesday"/>
    <s v="30 to 60 mins"/>
    <n v="5"/>
  </r>
  <r>
    <s v="Call_8090"/>
    <s v="C0014"/>
    <n v="84"/>
    <x v="3"/>
    <d v="2023-10-11T00:00:00"/>
    <x v="48"/>
    <n v="3.3"/>
    <n v="2024"/>
    <s v="Wednesday"/>
    <s v="1 to 2 hours"/>
    <n v="3"/>
  </r>
  <r>
    <s v="Call_8091"/>
    <s v="C0014"/>
    <n v="150"/>
    <x v="2"/>
    <d v="2023-10-11T00:00:00"/>
    <x v="10"/>
    <n v="4.7"/>
    <n v="2024"/>
    <s v="Wednesday"/>
    <s v="More than 2 hours"/>
    <n v="5"/>
  </r>
  <r>
    <s v="Call_8092"/>
    <s v="C0008"/>
    <n v="69"/>
    <x v="4"/>
    <d v="2023-10-11T00:00:00"/>
    <x v="73"/>
    <n v="4.5"/>
    <n v="2024"/>
    <s v="Wednesday"/>
    <s v="1 to 2 hours"/>
    <n v="5"/>
  </r>
  <r>
    <s v="Call_8093"/>
    <s v="C0003"/>
    <n v="120"/>
    <x v="1"/>
    <d v="2023-10-12T00:00:00"/>
    <x v="21"/>
    <n v="4.5999999999999996"/>
    <n v="2024"/>
    <s v="Thursday"/>
    <s v="1 to 2 hours"/>
    <n v="5"/>
  </r>
  <r>
    <s v="Call_8094"/>
    <s v="C0005"/>
    <n v="126"/>
    <x v="3"/>
    <d v="2023-10-12T00:00:00"/>
    <x v="25"/>
    <n v="4.8"/>
    <n v="2024"/>
    <s v="Thursday"/>
    <s v="More than 2 hours"/>
    <n v="5"/>
  </r>
  <r>
    <s v="Call_8095"/>
    <s v="C0008"/>
    <n v="120"/>
    <x v="0"/>
    <d v="2023-10-12T00:00:00"/>
    <x v="14"/>
    <n v="4.3"/>
    <n v="2024"/>
    <s v="Thursday"/>
    <s v="1 to 2 hours"/>
    <n v="4"/>
  </r>
  <r>
    <s v="Call_8096"/>
    <s v="C0005"/>
    <n v="139"/>
    <x v="1"/>
    <d v="2023-10-13T00:00:00"/>
    <x v="43"/>
    <n v="4.7"/>
    <n v="2024"/>
    <s v="Friday"/>
    <s v="More than 2 hours"/>
    <n v="5"/>
  </r>
  <r>
    <s v="Call_8097"/>
    <s v="C0010"/>
    <n v="124"/>
    <x v="4"/>
    <d v="2023-10-14T00:00:00"/>
    <x v="87"/>
    <n v="4.8"/>
    <n v="2024"/>
    <s v="Saturday"/>
    <s v="More than 2 hours"/>
    <n v="5"/>
  </r>
  <r>
    <s v="Call_8098"/>
    <s v="C0003"/>
    <n v="108"/>
    <x v="0"/>
    <d v="2023-10-14T00:00:00"/>
    <x v="85"/>
    <n v="4.7"/>
    <n v="2024"/>
    <s v="Saturday"/>
    <s v="1 to 2 hours"/>
    <n v="5"/>
  </r>
  <r>
    <s v="Call_8099"/>
    <s v="C0004"/>
    <n v="132"/>
    <x v="2"/>
    <d v="2023-10-14T00:00:00"/>
    <x v="21"/>
    <n v="4.3"/>
    <n v="2024"/>
    <s v="Saturday"/>
    <s v="More than 2 hours"/>
    <n v="4"/>
  </r>
  <r>
    <s v="Call_8100"/>
    <s v="C0001"/>
    <n v="67"/>
    <x v="2"/>
    <d v="2023-10-14T00:00:00"/>
    <x v="7"/>
    <n v="3.8"/>
    <n v="2024"/>
    <s v="Saturday"/>
    <s v="1 to 2 hours"/>
    <n v="4"/>
  </r>
  <r>
    <s v="Call_8101"/>
    <s v="C0007"/>
    <n v="125"/>
    <x v="2"/>
    <d v="2023-10-14T00:00:00"/>
    <x v="95"/>
    <n v="4.5999999999999996"/>
    <n v="2024"/>
    <s v="Saturday"/>
    <s v="More than 2 hours"/>
    <n v="5"/>
  </r>
  <r>
    <s v="Call_8102"/>
    <s v="C0003"/>
    <n v="23"/>
    <x v="0"/>
    <d v="2023-10-14T00:00:00"/>
    <x v="13"/>
    <n v="2.9"/>
    <n v="2024"/>
    <s v="Saturday"/>
    <s v="10 to 30 mins"/>
    <n v="3"/>
  </r>
  <r>
    <s v="Call_8103"/>
    <s v="C0011"/>
    <n v="131"/>
    <x v="4"/>
    <d v="2023-10-15T00:00:00"/>
    <x v="49"/>
    <n v="4.8"/>
    <n v="2024"/>
    <s v="Sunday"/>
    <s v="More than 2 hours"/>
    <n v="5"/>
  </r>
  <r>
    <s v="Call_8104"/>
    <s v="C0004"/>
    <n v="56"/>
    <x v="1"/>
    <d v="2023-10-15T00:00:00"/>
    <x v="94"/>
    <n v="4.9000000000000004"/>
    <n v="2024"/>
    <s v="Sunday"/>
    <s v="30 to 60 mins"/>
    <n v="5"/>
  </r>
  <r>
    <s v="Call_8105"/>
    <s v="C0011"/>
    <n v="70"/>
    <x v="4"/>
    <d v="2023-10-15T00:00:00"/>
    <x v="25"/>
    <n v="3.4"/>
    <n v="2024"/>
    <s v="Sunday"/>
    <s v="1 to 2 hours"/>
    <n v="3"/>
  </r>
  <r>
    <s v="Call_8106"/>
    <s v="C0011"/>
    <n v="55"/>
    <x v="2"/>
    <d v="2023-10-15T00:00:00"/>
    <x v="24"/>
    <n v="4.3"/>
    <n v="2024"/>
    <s v="Sunday"/>
    <s v="30 to 60 mins"/>
    <n v="4"/>
  </r>
  <r>
    <s v="Call_8107"/>
    <s v="C0007"/>
    <n v="77"/>
    <x v="1"/>
    <d v="2023-10-15T00:00:00"/>
    <x v="38"/>
    <n v="3.9"/>
    <n v="2024"/>
    <s v="Sunday"/>
    <s v="1 to 2 hours"/>
    <n v="4"/>
  </r>
  <r>
    <s v="Call_8108"/>
    <s v="C0014"/>
    <n v="133"/>
    <x v="4"/>
    <d v="2023-10-16T00:00:00"/>
    <x v="45"/>
    <n v="3.9"/>
    <n v="2024"/>
    <s v="Monday"/>
    <s v="More than 2 hours"/>
    <n v="4"/>
  </r>
  <r>
    <s v="Call_8109"/>
    <s v="C0007"/>
    <n v="77"/>
    <x v="1"/>
    <d v="2023-10-16T00:00:00"/>
    <x v="92"/>
    <n v="1.5"/>
    <n v="2024"/>
    <s v="Monday"/>
    <s v="1 to 2 hours"/>
    <n v="2"/>
  </r>
  <r>
    <s v="Call_8110"/>
    <s v="C0015"/>
    <n v="103"/>
    <x v="4"/>
    <d v="2023-10-16T00:00:00"/>
    <x v="38"/>
    <n v="3"/>
    <n v="2024"/>
    <s v="Monday"/>
    <s v="1 to 2 hours"/>
    <n v="3"/>
  </r>
  <r>
    <s v="Call_8111"/>
    <s v="C0008"/>
    <n v="32"/>
    <x v="1"/>
    <d v="2023-10-16T00:00:00"/>
    <x v="28"/>
    <n v="4.2"/>
    <n v="2024"/>
    <s v="Monday"/>
    <s v="30 to 60 mins"/>
    <n v="4"/>
  </r>
  <r>
    <s v="Call_8112"/>
    <s v="C0014"/>
    <n v="30"/>
    <x v="4"/>
    <d v="2023-10-16T00:00:00"/>
    <x v="100"/>
    <n v="3.7"/>
    <n v="2024"/>
    <s v="Monday"/>
    <s v="10 to 30 mins"/>
    <n v="4"/>
  </r>
  <r>
    <s v="Call_8113"/>
    <s v="C0005"/>
    <n v="87"/>
    <x v="3"/>
    <d v="2023-10-16T00:00:00"/>
    <x v="79"/>
    <n v="4.2"/>
    <n v="2024"/>
    <s v="Monday"/>
    <s v="1 to 2 hours"/>
    <n v="4"/>
  </r>
  <r>
    <s v="Call_8114"/>
    <s v="C0007"/>
    <n v="137"/>
    <x v="0"/>
    <d v="2023-10-17T00:00:00"/>
    <x v="82"/>
    <n v="4.4000000000000004"/>
    <n v="2024"/>
    <s v="Tuesday"/>
    <s v="More than 2 hours"/>
    <n v="4"/>
  </r>
  <r>
    <s v="Call_8115"/>
    <s v="C0013"/>
    <n v="96"/>
    <x v="4"/>
    <d v="2023-10-17T00:00:00"/>
    <x v="46"/>
    <n v="4"/>
    <n v="2024"/>
    <s v="Tuesday"/>
    <s v="1 to 2 hours"/>
    <n v="4"/>
  </r>
  <r>
    <s v="Call_8116"/>
    <s v="C0010"/>
    <n v="155"/>
    <x v="4"/>
    <d v="2023-10-18T00:00:00"/>
    <x v="18"/>
    <n v="4.7"/>
    <n v="2024"/>
    <s v="Wednesday"/>
    <s v="More than 2 hours"/>
    <n v="5"/>
  </r>
  <r>
    <s v="Call_8117"/>
    <s v="C0014"/>
    <n v="173"/>
    <x v="2"/>
    <d v="2023-10-18T00:00:00"/>
    <x v="42"/>
    <n v="2.8"/>
    <n v="2024"/>
    <s v="Wednesday"/>
    <s v="More than 2 hours"/>
    <n v="3"/>
  </r>
  <r>
    <s v="Call_8118"/>
    <s v="C0010"/>
    <n v="127"/>
    <x v="4"/>
    <d v="2023-10-18T00:00:00"/>
    <x v="20"/>
    <n v="2.5"/>
    <n v="2024"/>
    <s v="Wednesday"/>
    <s v="More than 2 hours"/>
    <n v="3"/>
  </r>
  <r>
    <s v="Call_8119"/>
    <s v="C0004"/>
    <n v="117"/>
    <x v="2"/>
    <d v="2023-10-18T00:00:00"/>
    <x v="31"/>
    <n v="3.4"/>
    <n v="2024"/>
    <s v="Wednesday"/>
    <s v="1 to 2 hours"/>
    <n v="3"/>
  </r>
  <r>
    <s v="Call_8120"/>
    <s v="C0003"/>
    <n v="133"/>
    <x v="1"/>
    <d v="2023-10-18T00:00:00"/>
    <x v="83"/>
    <n v="4.8"/>
    <n v="2024"/>
    <s v="Wednesday"/>
    <s v="More than 2 hours"/>
    <n v="5"/>
  </r>
  <r>
    <s v="Call_8121"/>
    <s v="C0002"/>
    <n v="166"/>
    <x v="3"/>
    <d v="2023-10-19T00:00:00"/>
    <x v="87"/>
    <n v="4.3"/>
    <n v="2024"/>
    <s v="Thursday"/>
    <s v="More than 2 hours"/>
    <n v="4"/>
  </r>
  <r>
    <s v="Call_8122"/>
    <s v="C0003"/>
    <n v="50"/>
    <x v="2"/>
    <d v="2023-10-19T00:00:00"/>
    <x v="39"/>
    <n v="4.5"/>
    <n v="2024"/>
    <s v="Thursday"/>
    <s v="30 to 60 mins"/>
    <n v="5"/>
  </r>
  <r>
    <s v="Call_8123"/>
    <s v="C0015"/>
    <n v="43"/>
    <x v="1"/>
    <d v="2023-10-19T00:00:00"/>
    <x v="59"/>
    <n v="3.6"/>
    <n v="2024"/>
    <s v="Thursday"/>
    <s v="30 to 60 mins"/>
    <n v="4"/>
  </r>
  <r>
    <s v="Call_8124"/>
    <s v="C0013"/>
    <n v="124"/>
    <x v="4"/>
    <d v="2023-10-19T00:00:00"/>
    <x v="28"/>
    <n v="3.7"/>
    <n v="2024"/>
    <s v="Thursday"/>
    <s v="More than 2 hours"/>
    <n v="4"/>
  </r>
  <r>
    <s v="Call_8125"/>
    <s v="C0014"/>
    <n v="94"/>
    <x v="4"/>
    <d v="2023-10-19T00:00:00"/>
    <x v="31"/>
    <n v="3.5"/>
    <n v="2024"/>
    <s v="Thursday"/>
    <s v="1 to 2 hours"/>
    <n v="4"/>
  </r>
  <r>
    <s v="Call_8126"/>
    <s v="C0015"/>
    <n v="126"/>
    <x v="3"/>
    <d v="2023-10-20T00:00:00"/>
    <x v="24"/>
    <n v="4.7"/>
    <n v="2024"/>
    <s v="Friday"/>
    <s v="More than 2 hours"/>
    <n v="5"/>
  </r>
  <r>
    <s v="Call_8127"/>
    <s v="C0002"/>
    <n v="105"/>
    <x v="2"/>
    <d v="2023-10-20T00:00:00"/>
    <x v="101"/>
    <n v="3.5"/>
    <n v="2024"/>
    <s v="Friday"/>
    <s v="1 to 2 hours"/>
    <n v="4"/>
  </r>
  <r>
    <s v="Call_8128"/>
    <s v="C0011"/>
    <n v="60"/>
    <x v="0"/>
    <d v="2023-10-21T00:00:00"/>
    <x v="1"/>
    <n v="3.9"/>
    <n v="2024"/>
    <s v="Saturday"/>
    <s v="30 to 60 mins"/>
    <n v="4"/>
  </r>
  <r>
    <s v="Call_8129"/>
    <s v="C0011"/>
    <n v="72"/>
    <x v="2"/>
    <d v="2023-10-21T00:00:00"/>
    <x v="88"/>
    <n v="4.8"/>
    <n v="2024"/>
    <s v="Saturday"/>
    <s v="1 to 2 hours"/>
    <n v="5"/>
  </r>
  <r>
    <s v="Call_8130"/>
    <s v="C0012"/>
    <n v="40"/>
    <x v="2"/>
    <d v="2023-10-21T00:00:00"/>
    <x v="4"/>
    <n v="4"/>
    <n v="2024"/>
    <s v="Saturday"/>
    <s v="30 to 60 mins"/>
    <n v="4"/>
  </r>
  <r>
    <s v="Call_8131"/>
    <s v="C0008"/>
    <n v="54"/>
    <x v="3"/>
    <d v="2023-10-22T00:00:00"/>
    <x v="31"/>
    <n v="4.7"/>
    <n v="2024"/>
    <s v="Sunday"/>
    <s v="30 to 60 mins"/>
    <n v="5"/>
  </r>
  <r>
    <s v="Call_8132"/>
    <s v="C0004"/>
    <n v="81"/>
    <x v="1"/>
    <d v="2023-10-22T00:00:00"/>
    <x v="83"/>
    <n v="3.6"/>
    <n v="2024"/>
    <s v="Sunday"/>
    <s v="1 to 2 hours"/>
    <n v="4"/>
  </r>
  <r>
    <s v="Call_8133"/>
    <s v="C0008"/>
    <n v="76"/>
    <x v="4"/>
    <d v="2023-10-22T00:00:00"/>
    <x v="24"/>
    <n v="4.5"/>
    <n v="2024"/>
    <s v="Sunday"/>
    <s v="1 to 2 hours"/>
    <n v="5"/>
  </r>
  <r>
    <s v="Call_8134"/>
    <s v="C0008"/>
    <n v="37"/>
    <x v="0"/>
    <d v="2023-10-23T00:00:00"/>
    <x v="83"/>
    <n v="4"/>
    <n v="2024"/>
    <s v="Monday"/>
    <s v="30 to 60 mins"/>
    <n v="4"/>
  </r>
  <r>
    <s v="Call_8135"/>
    <s v="C0002"/>
    <n v="96"/>
    <x v="3"/>
    <d v="2023-10-23T00:00:00"/>
    <x v="5"/>
    <n v="4.5"/>
    <n v="2024"/>
    <s v="Monday"/>
    <s v="1 to 2 hours"/>
    <n v="5"/>
  </r>
  <r>
    <s v="Call_8136"/>
    <s v="C0011"/>
    <n v="19"/>
    <x v="4"/>
    <d v="2023-10-24T00:00:00"/>
    <x v="81"/>
    <n v="3.9"/>
    <n v="2024"/>
    <s v="Tuesday"/>
    <s v="10 to 30 mins"/>
    <n v="4"/>
  </r>
  <r>
    <s v="Call_8137"/>
    <s v="C0012"/>
    <n v="72"/>
    <x v="0"/>
    <d v="2023-10-24T00:00:00"/>
    <x v="102"/>
    <n v="4.3"/>
    <n v="2024"/>
    <s v="Tuesday"/>
    <s v="1 to 2 hours"/>
    <n v="4"/>
  </r>
  <r>
    <s v="Call_8138"/>
    <s v="C0014"/>
    <n v="73"/>
    <x v="1"/>
    <d v="2023-10-24T00:00:00"/>
    <x v="67"/>
    <n v="3.6"/>
    <n v="2024"/>
    <s v="Tuesday"/>
    <s v="1 to 2 hours"/>
    <n v="4"/>
  </r>
  <r>
    <s v="Call_8139"/>
    <s v="C0001"/>
    <n v="87"/>
    <x v="1"/>
    <d v="2023-10-24T00:00:00"/>
    <x v="28"/>
    <n v="3.6"/>
    <n v="2024"/>
    <s v="Tuesday"/>
    <s v="1 to 2 hours"/>
    <n v="4"/>
  </r>
  <r>
    <s v="Call_8140"/>
    <s v="C0001"/>
    <n v="68"/>
    <x v="1"/>
    <d v="2023-10-25T00:00:00"/>
    <x v="13"/>
    <n v="4"/>
    <n v="2024"/>
    <s v="Wednesday"/>
    <s v="1 to 2 hours"/>
    <n v="4"/>
  </r>
  <r>
    <s v="Call_8141"/>
    <s v="C0012"/>
    <n v="101"/>
    <x v="1"/>
    <d v="2023-10-25T00:00:00"/>
    <x v="29"/>
    <n v="4.2"/>
    <n v="2024"/>
    <s v="Wednesday"/>
    <s v="1 to 2 hours"/>
    <n v="4"/>
  </r>
  <r>
    <s v="Call_8142"/>
    <s v="C0012"/>
    <n v="107"/>
    <x v="0"/>
    <d v="2023-10-26T00:00:00"/>
    <x v="38"/>
    <n v="4.3"/>
    <n v="2024"/>
    <s v="Thursday"/>
    <s v="1 to 2 hours"/>
    <n v="4"/>
  </r>
  <r>
    <s v="Call_8143"/>
    <s v="C0009"/>
    <n v="109"/>
    <x v="2"/>
    <d v="2023-10-26T00:00:00"/>
    <x v="67"/>
    <n v="3.8"/>
    <n v="2024"/>
    <s v="Thursday"/>
    <s v="1 to 2 hours"/>
    <n v="4"/>
  </r>
  <r>
    <s v="Call_8144"/>
    <s v="C0013"/>
    <n v="171"/>
    <x v="0"/>
    <d v="2023-10-26T00:00:00"/>
    <x v="59"/>
    <n v="4.4000000000000004"/>
    <n v="2024"/>
    <s v="Thursday"/>
    <s v="More than 2 hours"/>
    <n v="4"/>
  </r>
  <r>
    <s v="Call_8145"/>
    <s v="C0011"/>
    <n v="21"/>
    <x v="0"/>
    <d v="2023-10-26T00:00:00"/>
    <x v="30"/>
    <n v="4.7"/>
    <n v="2024"/>
    <s v="Thursday"/>
    <s v="10 to 30 mins"/>
    <n v="5"/>
  </r>
  <r>
    <s v="Call_8146"/>
    <s v="C0004"/>
    <n v="94"/>
    <x v="0"/>
    <d v="2023-10-27T00:00:00"/>
    <x v="21"/>
    <n v="3.6"/>
    <n v="2024"/>
    <s v="Friday"/>
    <s v="1 to 2 hours"/>
    <n v="4"/>
  </r>
  <r>
    <s v="Call_8147"/>
    <s v="C0014"/>
    <n v="97"/>
    <x v="2"/>
    <d v="2023-10-27T00:00:00"/>
    <x v="4"/>
    <n v="2.2000000000000002"/>
    <n v="2024"/>
    <s v="Friday"/>
    <s v="1 to 2 hours"/>
    <n v="2"/>
  </r>
  <r>
    <s v="Call_8148"/>
    <s v="C0002"/>
    <n v="72"/>
    <x v="2"/>
    <d v="2023-10-27T00:00:00"/>
    <x v="10"/>
    <n v="4.8"/>
    <n v="2024"/>
    <s v="Friday"/>
    <s v="1 to 2 hours"/>
    <n v="5"/>
  </r>
  <r>
    <s v="Call_8149"/>
    <s v="C0013"/>
    <n v="143"/>
    <x v="3"/>
    <d v="2023-10-28T00:00:00"/>
    <x v="81"/>
    <n v="4.3"/>
    <n v="2024"/>
    <s v="Saturday"/>
    <s v="More than 2 hours"/>
    <n v="4"/>
  </r>
  <r>
    <s v="Call_8150"/>
    <s v="C0013"/>
    <n v="64"/>
    <x v="2"/>
    <d v="2023-10-28T00:00:00"/>
    <x v="101"/>
    <n v="2.2000000000000002"/>
    <n v="2024"/>
    <s v="Saturday"/>
    <s v="1 to 2 hours"/>
    <n v="2"/>
  </r>
  <r>
    <s v="Call_8151"/>
    <s v="C0013"/>
    <n v="69"/>
    <x v="2"/>
    <d v="2023-10-28T00:00:00"/>
    <x v="45"/>
    <n v="4.8"/>
    <n v="2024"/>
    <s v="Saturday"/>
    <s v="1 to 2 hours"/>
    <n v="5"/>
  </r>
  <r>
    <s v="Call_8152"/>
    <s v="C0013"/>
    <n v="18"/>
    <x v="4"/>
    <d v="2023-10-28T00:00:00"/>
    <x v="94"/>
    <n v="2.6"/>
    <n v="2024"/>
    <s v="Saturday"/>
    <s v="10 to 30 mins"/>
    <n v="3"/>
  </r>
  <r>
    <s v="Call_8153"/>
    <s v="C0014"/>
    <n v="100"/>
    <x v="3"/>
    <d v="2023-10-28T00:00:00"/>
    <x v="69"/>
    <n v="2.6"/>
    <n v="2024"/>
    <s v="Saturday"/>
    <s v="1 to 2 hours"/>
    <n v="3"/>
  </r>
  <r>
    <s v="Call_8154"/>
    <s v="C0010"/>
    <n v="110"/>
    <x v="1"/>
    <d v="2023-10-29T00:00:00"/>
    <x v="66"/>
    <n v="3.4"/>
    <n v="2024"/>
    <s v="Sunday"/>
    <s v="1 to 2 hours"/>
    <n v="3"/>
  </r>
  <r>
    <s v="Call_8155"/>
    <s v="C0006"/>
    <n v="41"/>
    <x v="0"/>
    <d v="2023-10-29T00:00:00"/>
    <x v="21"/>
    <n v="3.7"/>
    <n v="2024"/>
    <s v="Sunday"/>
    <s v="30 to 60 mins"/>
    <n v="4"/>
  </r>
  <r>
    <s v="Call_8156"/>
    <s v="C0010"/>
    <n v="147"/>
    <x v="1"/>
    <d v="2023-10-29T00:00:00"/>
    <x v="12"/>
    <n v="2.1"/>
    <n v="2024"/>
    <s v="Sunday"/>
    <s v="More than 2 hours"/>
    <n v="2"/>
  </r>
  <r>
    <s v="Call_8157"/>
    <s v="C0004"/>
    <n v="31"/>
    <x v="4"/>
    <d v="2023-10-30T00:00:00"/>
    <x v="7"/>
    <n v="3.6"/>
    <n v="2024"/>
    <s v="Monday"/>
    <s v="30 to 60 mins"/>
    <n v="4"/>
  </r>
  <r>
    <s v="Call_8158"/>
    <s v="C0001"/>
    <n v="142"/>
    <x v="0"/>
    <d v="2023-10-30T00:00:00"/>
    <x v="45"/>
    <n v="3.8"/>
    <n v="2024"/>
    <s v="Monday"/>
    <s v="More than 2 hours"/>
    <n v="4"/>
  </r>
  <r>
    <s v="Call_8159"/>
    <s v="C0009"/>
    <n v="61"/>
    <x v="0"/>
    <d v="2023-10-30T00:00:00"/>
    <x v="95"/>
    <n v="3.1"/>
    <n v="2024"/>
    <s v="Monday"/>
    <s v="1 to 2 hours"/>
    <n v="3"/>
  </r>
  <r>
    <s v="Call_8160"/>
    <s v="C0003"/>
    <n v="86"/>
    <x v="4"/>
    <d v="2023-10-31T00:00:00"/>
    <x v="44"/>
    <n v="4.4000000000000004"/>
    <n v="2024"/>
    <s v="Tuesday"/>
    <s v="1 to 2 hours"/>
    <n v="4"/>
  </r>
  <r>
    <s v="Call_8161"/>
    <s v="C0005"/>
    <n v="165"/>
    <x v="3"/>
    <d v="2023-11-01T00:00:00"/>
    <x v="2"/>
    <n v="4.8"/>
    <n v="2024"/>
    <s v="Wednesday"/>
    <s v="More than 2 hours"/>
    <n v="5"/>
  </r>
  <r>
    <s v="Call_8162"/>
    <s v="C0008"/>
    <n v="62"/>
    <x v="1"/>
    <d v="2023-11-01T00:00:00"/>
    <x v="38"/>
    <n v="3.5"/>
    <n v="2024"/>
    <s v="Wednesday"/>
    <s v="1 to 2 hours"/>
    <n v="4"/>
  </r>
  <r>
    <s v="Call_8163"/>
    <s v="C0014"/>
    <n v="103"/>
    <x v="3"/>
    <d v="2023-11-02T00:00:00"/>
    <x v="2"/>
    <n v="4.4000000000000004"/>
    <n v="2024"/>
    <s v="Thursday"/>
    <s v="1 to 2 hours"/>
    <n v="4"/>
  </r>
  <r>
    <s v="Call_8164"/>
    <s v="C0001"/>
    <n v="56"/>
    <x v="4"/>
    <d v="2023-11-03T00:00:00"/>
    <x v="42"/>
    <n v="3.8"/>
    <n v="2024"/>
    <s v="Friday"/>
    <s v="30 to 60 mins"/>
    <n v="4"/>
  </r>
  <r>
    <s v="Call_8165"/>
    <s v="C0012"/>
    <n v="114"/>
    <x v="0"/>
    <d v="2023-11-04T00:00:00"/>
    <x v="89"/>
    <n v="3.8"/>
    <n v="2024"/>
    <s v="Saturday"/>
    <s v="1 to 2 hours"/>
    <n v="4"/>
  </r>
  <r>
    <s v="Call_8166"/>
    <s v="C0001"/>
    <n v="112"/>
    <x v="2"/>
    <d v="2023-11-04T00:00:00"/>
    <x v="70"/>
    <n v="4.5999999999999996"/>
    <n v="2024"/>
    <s v="Saturday"/>
    <s v="1 to 2 hours"/>
    <n v="5"/>
  </r>
  <r>
    <s v="Call_8167"/>
    <s v="C0007"/>
    <n v="52"/>
    <x v="1"/>
    <d v="2023-11-06T00:00:00"/>
    <x v="96"/>
    <n v="5"/>
    <n v="2024"/>
    <s v="Monday"/>
    <s v="30 to 60 mins"/>
    <n v="5"/>
  </r>
  <r>
    <s v="Call_8168"/>
    <s v="C0014"/>
    <n v="105"/>
    <x v="3"/>
    <d v="2023-11-07T00:00:00"/>
    <x v="54"/>
    <n v="3.2"/>
    <n v="2024"/>
    <s v="Tuesday"/>
    <s v="1 to 2 hours"/>
    <n v="3"/>
  </r>
  <r>
    <s v="Call_8169"/>
    <s v="C0005"/>
    <n v="91"/>
    <x v="4"/>
    <d v="2023-11-07T00:00:00"/>
    <x v="27"/>
    <n v="3.7"/>
    <n v="2024"/>
    <s v="Tuesday"/>
    <s v="1 to 2 hours"/>
    <n v="4"/>
  </r>
  <r>
    <s v="Call_8170"/>
    <s v="C0015"/>
    <n v="74"/>
    <x v="0"/>
    <d v="2023-11-08T00:00:00"/>
    <x v="42"/>
    <n v="2.7"/>
    <n v="2024"/>
    <s v="Wednesday"/>
    <s v="1 to 2 hours"/>
    <n v="3"/>
  </r>
  <r>
    <s v="Call_8171"/>
    <s v="C0015"/>
    <n v="30"/>
    <x v="4"/>
    <d v="2023-11-08T00:00:00"/>
    <x v="59"/>
    <n v="4"/>
    <n v="2024"/>
    <s v="Wednesday"/>
    <s v="10 to 30 mins"/>
    <n v="4"/>
  </r>
  <r>
    <s v="Call_8172"/>
    <s v="C0005"/>
    <n v="56"/>
    <x v="1"/>
    <d v="2023-11-08T00:00:00"/>
    <x v="55"/>
    <n v="2.6"/>
    <n v="2024"/>
    <s v="Wednesday"/>
    <s v="30 to 60 mins"/>
    <n v="3"/>
  </r>
  <r>
    <s v="Call_8173"/>
    <s v="C0015"/>
    <n v="151"/>
    <x v="2"/>
    <d v="2023-11-08T00:00:00"/>
    <x v="59"/>
    <n v="4.5999999999999996"/>
    <n v="2024"/>
    <s v="Wednesday"/>
    <s v="More than 2 hours"/>
    <n v="5"/>
  </r>
  <r>
    <s v="Call_8174"/>
    <s v="C0004"/>
    <n v="108"/>
    <x v="3"/>
    <d v="2023-11-09T00:00:00"/>
    <x v="58"/>
    <n v="2.7"/>
    <n v="2024"/>
    <s v="Thursday"/>
    <s v="1 to 2 hours"/>
    <n v="3"/>
  </r>
  <r>
    <s v="Call_8175"/>
    <s v="C0012"/>
    <n v="124"/>
    <x v="0"/>
    <d v="2023-11-09T00:00:00"/>
    <x v="46"/>
    <n v="3.5"/>
    <n v="2024"/>
    <s v="Thursday"/>
    <s v="More than 2 hours"/>
    <n v="4"/>
  </r>
  <r>
    <s v="Call_8176"/>
    <s v="C0014"/>
    <n v="110"/>
    <x v="1"/>
    <d v="2023-11-10T00:00:00"/>
    <x v="32"/>
    <n v="3.6"/>
    <n v="2024"/>
    <s v="Friday"/>
    <s v="1 to 2 hours"/>
    <n v="4"/>
  </r>
  <r>
    <s v="Call_8177"/>
    <s v="C0010"/>
    <n v="89"/>
    <x v="3"/>
    <d v="2023-11-10T00:00:00"/>
    <x v="66"/>
    <n v="4.9000000000000004"/>
    <n v="2024"/>
    <s v="Friday"/>
    <s v="1 to 2 hours"/>
    <n v="5"/>
  </r>
  <r>
    <s v="Call_8178"/>
    <s v="C0003"/>
    <n v="95"/>
    <x v="1"/>
    <d v="2023-11-10T00:00:00"/>
    <x v="21"/>
    <n v="3.9"/>
    <n v="2024"/>
    <s v="Friday"/>
    <s v="1 to 2 hours"/>
    <n v="4"/>
  </r>
  <r>
    <s v="Call_8179"/>
    <s v="C0015"/>
    <n v="84"/>
    <x v="3"/>
    <d v="2023-11-11T00:00:00"/>
    <x v="2"/>
    <n v="4.7"/>
    <n v="2024"/>
    <s v="Saturday"/>
    <s v="1 to 2 hours"/>
    <n v="5"/>
  </r>
  <r>
    <s v="Call_8180"/>
    <s v="C0002"/>
    <n v="89"/>
    <x v="0"/>
    <d v="2023-11-11T00:00:00"/>
    <x v="50"/>
    <n v="4.5"/>
    <n v="2024"/>
    <s v="Saturday"/>
    <s v="1 to 2 hours"/>
    <n v="5"/>
  </r>
  <r>
    <s v="Call_8181"/>
    <s v="C0010"/>
    <n v="146"/>
    <x v="0"/>
    <d v="2023-11-12T00:00:00"/>
    <x v="96"/>
    <n v="4.5"/>
    <n v="2024"/>
    <s v="Sunday"/>
    <s v="More than 2 hours"/>
    <n v="5"/>
  </r>
  <r>
    <s v="Call_8182"/>
    <s v="C0013"/>
    <n v="62"/>
    <x v="4"/>
    <d v="2023-11-13T00:00:00"/>
    <x v="97"/>
    <n v="4.4000000000000004"/>
    <n v="2024"/>
    <s v="Monday"/>
    <s v="1 to 2 hours"/>
    <n v="4"/>
  </r>
  <r>
    <s v="Call_8183"/>
    <s v="C0001"/>
    <n v="82"/>
    <x v="0"/>
    <d v="2023-11-13T00:00:00"/>
    <x v="60"/>
    <n v="4.0999999999999996"/>
    <n v="2024"/>
    <s v="Monday"/>
    <s v="1 to 2 hours"/>
    <n v="4"/>
  </r>
  <r>
    <s v="Call_8184"/>
    <s v="C0009"/>
    <n v="91"/>
    <x v="2"/>
    <d v="2023-11-13T00:00:00"/>
    <x v="10"/>
    <n v="3.8"/>
    <n v="2024"/>
    <s v="Monday"/>
    <s v="1 to 2 hours"/>
    <n v="4"/>
  </r>
  <r>
    <s v="Call_8185"/>
    <s v="C0002"/>
    <n v="39"/>
    <x v="0"/>
    <d v="2023-11-14T00:00:00"/>
    <x v="57"/>
    <n v="4.2"/>
    <n v="2024"/>
    <s v="Tuesday"/>
    <s v="30 to 60 mins"/>
    <n v="4"/>
  </r>
  <r>
    <s v="Call_8186"/>
    <s v="C0010"/>
    <n v="149"/>
    <x v="1"/>
    <d v="2023-11-14T00:00:00"/>
    <x v="85"/>
    <n v="2.2000000000000002"/>
    <n v="2024"/>
    <s v="Tuesday"/>
    <s v="More than 2 hours"/>
    <n v="2"/>
  </r>
  <r>
    <s v="Call_8187"/>
    <s v="C0001"/>
    <n v="138"/>
    <x v="4"/>
    <d v="2023-11-14T00:00:00"/>
    <x v="7"/>
    <n v="3.9"/>
    <n v="2024"/>
    <s v="Tuesday"/>
    <s v="More than 2 hours"/>
    <n v="4"/>
  </r>
  <r>
    <s v="Call_8188"/>
    <s v="C0013"/>
    <n v="113"/>
    <x v="1"/>
    <d v="2023-11-15T00:00:00"/>
    <x v="52"/>
    <n v="3.9"/>
    <n v="2024"/>
    <s v="Wednesday"/>
    <s v="1 to 2 hours"/>
    <n v="4"/>
  </r>
  <r>
    <s v="Call_8189"/>
    <s v="C0011"/>
    <n v="88"/>
    <x v="0"/>
    <d v="2023-11-15T00:00:00"/>
    <x v="96"/>
    <n v="4.0999999999999996"/>
    <n v="2024"/>
    <s v="Wednesday"/>
    <s v="1 to 2 hours"/>
    <n v="4"/>
  </r>
  <r>
    <s v="Call_8190"/>
    <s v="C0003"/>
    <n v="64"/>
    <x v="4"/>
    <d v="2023-11-15T00:00:00"/>
    <x v="94"/>
    <n v="4.5999999999999996"/>
    <n v="2024"/>
    <s v="Wednesday"/>
    <s v="1 to 2 hours"/>
    <n v="5"/>
  </r>
  <r>
    <s v="Call_8191"/>
    <s v="C0005"/>
    <n v="53"/>
    <x v="4"/>
    <d v="2023-11-16T00:00:00"/>
    <x v="64"/>
    <n v="4.0999999999999996"/>
    <n v="2024"/>
    <s v="Thursday"/>
    <s v="30 to 60 mins"/>
    <n v="4"/>
  </r>
  <r>
    <s v="Call_8192"/>
    <s v="C0012"/>
    <n v="63"/>
    <x v="1"/>
    <d v="2023-11-16T00:00:00"/>
    <x v="85"/>
    <n v="5"/>
    <n v="2024"/>
    <s v="Thursday"/>
    <s v="1 to 2 hours"/>
    <n v="5"/>
  </r>
  <r>
    <s v="Call_8193"/>
    <s v="C0007"/>
    <n v="54"/>
    <x v="1"/>
    <d v="2023-11-17T00:00:00"/>
    <x v="56"/>
    <n v="2.8"/>
    <n v="2024"/>
    <s v="Friday"/>
    <s v="30 to 60 mins"/>
    <n v="3"/>
  </r>
  <r>
    <s v="Call_8194"/>
    <s v="C0012"/>
    <n v="54"/>
    <x v="0"/>
    <d v="2023-11-17T00:00:00"/>
    <x v="98"/>
    <n v="2.7"/>
    <n v="2024"/>
    <s v="Friday"/>
    <s v="30 to 60 mins"/>
    <n v="3"/>
  </r>
  <r>
    <s v="Call_8195"/>
    <s v="C0010"/>
    <n v="71"/>
    <x v="4"/>
    <d v="2023-11-17T00:00:00"/>
    <x v="39"/>
    <n v="3.9"/>
    <n v="2024"/>
    <s v="Friday"/>
    <s v="1 to 2 hours"/>
    <n v="4"/>
  </r>
  <r>
    <s v="Call_8196"/>
    <s v="C0012"/>
    <n v="93"/>
    <x v="0"/>
    <d v="2023-11-18T00:00:00"/>
    <x v="101"/>
    <n v="4.3"/>
    <n v="2024"/>
    <s v="Saturday"/>
    <s v="1 to 2 hours"/>
    <n v="4"/>
  </r>
  <r>
    <s v="Call_8197"/>
    <s v="C0014"/>
    <n v="96"/>
    <x v="1"/>
    <d v="2023-11-18T00:00:00"/>
    <x v="46"/>
    <n v="2.5"/>
    <n v="2024"/>
    <s v="Saturday"/>
    <s v="1 to 2 hours"/>
    <n v="3"/>
  </r>
  <r>
    <s v="Call_8198"/>
    <s v="C0002"/>
    <n v="31"/>
    <x v="2"/>
    <d v="2023-11-18T00:00:00"/>
    <x v="66"/>
    <n v="3.4"/>
    <n v="2024"/>
    <s v="Saturday"/>
    <s v="30 to 60 mins"/>
    <n v="3"/>
  </r>
  <r>
    <s v="Call_8199"/>
    <s v="C0012"/>
    <n v="107"/>
    <x v="4"/>
    <d v="2023-11-18T00:00:00"/>
    <x v="50"/>
    <n v="3.4"/>
    <n v="2024"/>
    <s v="Saturday"/>
    <s v="1 to 2 hours"/>
    <n v="3"/>
  </r>
  <r>
    <s v="Call_8200"/>
    <s v="C0005"/>
    <n v="50"/>
    <x v="2"/>
    <d v="2023-11-19T00:00:00"/>
    <x v="67"/>
    <n v="1.8"/>
    <n v="2024"/>
    <s v="Sunday"/>
    <s v="30 to 60 mins"/>
    <n v="2"/>
  </r>
  <r>
    <s v="Call_8201"/>
    <s v="C0001"/>
    <n v="69"/>
    <x v="4"/>
    <d v="2023-11-20T00:00:00"/>
    <x v="94"/>
    <n v="3.7"/>
    <n v="2024"/>
    <s v="Monday"/>
    <s v="1 to 2 hours"/>
    <n v="4"/>
  </r>
  <r>
    <s v="Call_8202"/>
    <s v="C0011"/>
    <n v="26"/>
    <x v="1"/>
    <d v="2023-11-21T00:00:00"/>
    <x v="61"/>
    <n v="4.0999999999999996"/>
    <n v="2024"/>
    <s v="Tuesday"/>
    <s v="10 to 30 mins"/>
    <n v="4"/>
  </r>
  <r>
    <s v="Call_8203"/>
    <s v="C0014"/>
    <n v="158"/>
    <x v="4"/>
    <d v="2023-11-21T00:00:00"/>
    <x v="73"/>
    <n v="3"/>
    <n v="2024"/>
    <s v="Tuesday"/>
    <s v="More than 2 hours"/>
    <n v="3"/>
  </r>
  <r>
    <s v="Call_8204"/>
    <s v="C0007"/>
    <n v="99"/>
    <x v="4"/>
    <d v="2023-11-23T00:00:00"/>
    <x v="93"/>
    <n v="3.9"/>
    <n v="2024"/>
    <s v="Thursday"/>
    <s v="1 to 2 hours"/>
    <n v="4"/>
  </r>
  <r>
    <s v="Call_8205"/>
    <s v="C0014"/>
    <n v="78"/>
    <x v="2"/>
    <d v="2023-11-23T00:00:00"/>
    <x v="21"/>
    <n v="4"/>
    <n v="2024"/>
    <s v="Thursday"/>
    <s v="1 to 2 hours"/>
    <n v="4"/>
  </r>
  <r>
    <s v="Call_8206"/>
    <s v="C0014"/>
    <n v="102"/>
    <x v="1"/>
    <d v="2023-11-24T00:00:00"/>
    <x v="72"/>
    <n v="4.5"/>
    <n v="2024"/>
    <s v="Friday"/>
    <s v="1 to 2 hours"/>
    <n v="5"/>
  </r>
  <r>
    <s v="Call_8207"/>
    <s v="C0007"/>
    <n v="158"/>
    <x v="3"/>
    <d v="2023-11-24T00:00:00"/>
    <x v="6"/>
    <n v="4"/>
    <n v="2024"/>
    <s v="Friday"/>
    <s v="More than 2 hours"/>
    <n v="4"/>
  </r>
  <r>
    <s v="Call_8208"/>
    <s v="C0002"/>
    <n v="56"/>
    <x v="4"/>
    <d v="2023-11-24T00:00:00"/>
    <x v="49"/>
    <n v="4.3"/>
    <n v="2024"/>
    <s v="Friday"/>
    <s v="30 to 60 mins"/>
    <n v="4"/>
  </r>
  <r>
    <s v="Call_8209"/>
    <s v="C0004"/>
    <n v="17"/>
    <x v="0"/>
    <d v="2023-11-24T00:00:00"/>
    <x v="80"/>
    <n v="4.8"/>
    <n v="2024"/>
    <s v="Friday"/>
    <s v="10 to 30 mins"/>
    <n v="5"/>
  </r>
  <r>
    <s v="Call_8210"/>
    <s v="C0011"/>
    <n v="104"/>
    <x v="3"/>
    <d v="2023-11-26T00:00:00"/>
    <x v="102"/>
    <n v="4.7"/>
    <n v="2024"/>
    <s v="Sunday"/>
    <s v="1 to 2 hours"/>
    <n v="5"/>
  </r>
  <r>
    <s v="Call_8211"/>
    <s v="C0015"/>
    <n v="96"/>
    <x v="2"/>
    <d v="2023-11-26T00:00:00"/>
    <x v="40"/>
    <n v="5"/>
    <n v="2024"/>
    <s v="Sunday"/>
    <s v="1 to 2 hours"/>
    <n v="5"/>
  </r>
  <r>
    <s v="Call_8212"/>
    <s v="C0009"/>
    <n v="83"/>
    <x v="1"/>
    <d v="2023-11-27T00:00:00"/>
    <x v="41"/>
    <n v="1.5"/>
    <n v="2024"/>
    <s v="Monday"/>
    <s v="1 to 2 hours"/>
    <n v="2"/>
  </r>
  <r>
    <s v="Call_8213"/>
    <s v="C0005"/>
    <n v="80"/>
    <x v="0"/>
    <d v="2023-11-28T00:00:00"/>
    <x v="6"/>
    <n v="4.0999999999999996"/>
    <n v="2024"/>
    <s v="Tuesday"/>
    <s v="1 to 2 hours"/>
    <n v="4"/>
  </r>
  <r>
    <s v="Call_8214"/>
    <s v="C0009"/>
    <n v="152"/>
    <x v="1"/>
    <d v="2023-11-28T00:00:00"/>
    <x v="29"/>
    <n v="3.9"/>
    <n v="2024"/>
    <s v="Tuesday"/>
    <s v="More than 2 hours"/>
    <n v="4"/>
  </r>
  <r>
    <s v="Call_8215"/>
    <s v="C0010"/>
    <n v="34"/>
    <x v="2"/>
    <d v="2023-11-28T00:00:00"/>
    <x v="78"/>
    <n v="4.0999999999999996"/>
    <n v="2024"/>
    <s v="Tuesday"/>
    <s v="30 to 60 mins"/>
    <n v="4"/>
  </r>
  <r>
    <s v="Call_8216"/>
    <s v="C0013"/>
    <n v="2"/>
    <x v="4"/>
    <d v="2023-11-29T00:00:00"/>
    <x v="53"/>
    <n v="2.8"/>
    <n v="2024"/>
    <s v="Wednesday"/>
    <s v="Under 10 mins"/>
    <n v="3"/>
  </r>
  <r>
    <s v="Call_8217"/>
    <s v="C0005"/>
    <n v="140"/>
    <x v="2"/>
    <d v="2023-11-30T00:00:00"/>
    <x v="44"/>
    <n v="4.5999999999999996"/>
    <n v="2024"/>
    <s v="Thursday"/>
    <s v="More than 2 hours"/>
    <n v="5"/>
  </r>
  <r>
    <s v="Call_8218"/>
    <s v="C0004"/>
    <n v="126"/>
    <x v="3"/>
    <d v="2023-12-01T00:00:00"/>
    <x v="105"/>
    <n v="4.8"/>
    <n v="2024"/>
    <s v="Friday"/>
    <s v="More than 2 hours"/>
    <n v="5"/>
  </r>
  <r>
    <s v="Call_8219"/>
    <s v="C0014"/>
    <n v="79"/>
    <x v="4"/>
    <d v="2023-12-01T00:00:00"/>
    <x v="99"/>
    <n v="2.2999999999999998"/>
    <n v="2024"/>
    <s v="Friday"/>
    <s v="1 to 2 hours"/>
    <n v="2"/>
  </r>
  <r>
    <s v="Call_8220"/>
    <s v="C0004"/>
    <n v="133"/>
    <x v="3"/>
    <d v="2023-12-01T00:00:00"/>
    <x v="82"/>
    <n v="2.6"/>
    <n v="2024"/>
    <s v="Friday"/>
    <s v="More than 2 hours"/>
    <n v="3"/>
  </r>
  <r>
    <s v="Call_8221"/>
    <s v="C0010"/>
    <n v="97"/>
    <x v="0"/>
    <d v="2023-12-01T00:00:00"/>
    <x v="74"/>
    <n v="4.8"/>
    <n v="2024"/>
    <s v="Friday"/>
    <s v="1 to 2 hours"/>
    <n v="5"/>
  </r>
  <r>
    <s v="Call_8222"/>
    <s v="C0014"/>
    <n v="102"/>
    <x v="1"/>
    <d v="2023-12-02T00:00:00"/>
    <x v="18"/>
    <n v="3.7"/>
    <n v="2024"/>
    <s v="Saturday"/>
    <s v="1 to 2 hours"/>
    <n v="4"/>
  </r>
  <r>
    <s v="Call_8223"/>
    <s v="C0006"/>
    <n v="62"/>
    <x v="0"/>
    <d v="2023-12-02T00:00:00"/>
    <x v="49"/>
    <n v="4.2"/>
    <n v="2024"/>
    <s v="Saturday"/>
    <s v="1 to 2 hours"/>
    <n v="4"/>
  </r>
  <r>
    <s v="Call_8224"/>
    <s v="C0004"/>
    <n v="149"/>
    <x v="1"/>
    <d v="2023-12-03T00:00:00"/>
    <x v="28"/>
    <n v="3.3"/>
    <n v="2024"/>
    <s v="Sunday"/>
    <s v="More than 2 hours"/>
    <n v="3"/>
  </r>
  <r>
    <s v="Call_8225"/>
    <s v="C0013"/>
    <n v="133"/>
    <x v="0"/>
    <d v="2023-12-03T00:00:00"/>
    <x v="11"/>
    <n v="4.3"/>
    <n v="2024"/>
    <s v="Sunday"/>
    <s v="More than 2 hours"/>
    <n v="4"/>
  </r>
  <r>
    <s v="Call_8226"/>
    <s v="C0014"/>
    <n v="51"/>
    <x v="4"/>
    <d v="2023-12-03T00:00:00"/>
    <x v="39"/>
    <n v="3.7"/>
    <n v="2024"/>
    <s v="Sunday"/>
    <s v="30 to 60 mins"/>
    <n v="4"/>
  </r>
  <r>
    <s v="Call_8227"/>
    <s v="C0006"/>
    <n v="110"/>
    <x v="0"/>
    <d v="2023-12-04T00:00:00"/>
    <x v="18"/>
    <n v="3.7"/>
    <n v="2024"/>
    <s v="Monday"/>
    <s v="1 to 2 hours"/>
    <n v="4"/>
  </r>
  <r>
    <s v="Call_8228"/>
    <s v="C0010"/>
    <n v="38"/>
    <x v="3"/>
    <d v="2023-12-05T00:00:00"/>
    <x v="79"/>
    <n v="3.1"/>
    <n v="2024"/>
    <s v="Tuesday"/>
    <s v="30 to 60 mins"/>
    <n v="3"/>
  </r>
  <r>
    <s v="Call_8229"/>
    <s v="C0013"/>
    <n v="78"/>
    <x v="3"/>
    <d v="2023-12-07T00:00:00"/>
    <x v="70"/>
    <n v="2.4"/>
    <n v="2024"/>
    <s v="Thursday"/>
    <s v="1 to 2 hours"/>
    <n v="2"/>
  </r>
  <r>
    <s v="Call_8230"/>
    <s v="C0010"/>
    <n v="25"/>
    <x v="1"/>
    <d v="2023-12-08T00:00:00"/>
    <x v="76"/>
    <n v="3.5"/>
    <n v="2024"/>
    <s v="Friday"/>
    <s v="10 to 30 mins"/>
    <n v="4"/>
  </r>
  <r>
    <s v="Call_8231"/>
    <s v="C0012"/>
    <n v="50"/>
    <x v="4"/>
    <d v="2023-12-08T00:00:00"/>
    <x v="48"/>
    <n v="4.3"/>
    <n v="2024"/>
    <s v="Friday"/>
    <s v="30 to 60 mins"/>
    <n v="4"/>
  </r>
  <r>
    <s v="Call_8232"/>
    <s v="C0010"/>
    <n v="103"/>
    <x v="1"/>
    <d v="2023-12-09T00:00:00"/>
    <x v="18"/>
    <n v="3.4"/>
    <n v="2024"/>
    <s v="Saturday"/>
    <s v="1 to 2 hours"/>
    <n v="3"/>
  </r>
  <r>
    <s v="Call_8233"/>
    <s v="C0009"/>
    <n v="63"/>
    <x v="2"/>
    <d v="2023-12-09T00:00:00"/>
    <x v="95"/>
    <n v="3.7"/>
    <n v="2024"/>
    <s v="Saturday"/>
    <s v="1 to 2 hours"/>
    <n v="4"/>
  </r>
  <r>
    <s v="Call_8234"/>
    <s v="C0012"/>
    <n v="96"/>
    <x v="4"/>
    <d v="2023-12-13T00:00:00"/>
    <x v="84"/>
    <n v="4.8"/>
    <n v="2024"/>
    <s v="Wednesday"/>
    <s v="1 to 2 hours"/>
    <n v="5"/>
  </r>
  <r>
    <s v="Call_8235"/>
    <s v="C0005"/>
    <n v="94"/>
    <x v="1"/>
    <d v="2023-12-13T00:00:00"/>
    <x v="38"/>
    <n v="3.3"/>
    <n v="2024"/>
    <s v="Wednesday"/>
    <s v="1 to 2 hours"/>
    <n v="3"/>
  </r>
  <r>
    <s v="Call_8236"/>
    <s v="C0006"/>
    <n v="46"/>
    <x v="3"/>
    <d v="2023-12-14T00:00:00"/>
    <x v="1"/>
    <n v="4.2"/>
    <n v="2024"/>
    <s v="Thursday"/>
    <s v="30 to 60 mins"/>
    <n v="4"/>
  </r>
  <r>
    <s v="Call_8237"/>
    <s v="C0008"/>
    <n v="127"/>
    <x v="4"/>
    <d v="2023-12-15T00:00:00"/>
    <x v="98"/>
    <n v="2.6"/>
    <n v="2024"/>
    <s v="Friday"/>
    <s v="More than 2 hours"/>
    <n v="3"/>
  </r>
  <r>
    <s v="Call_8238"/>
    <s v="C0007"/>
    <n v="96"/>
    <x v="3"/>
    <d v="2023-12-15T00:00:00"/>
    <x v="99"/>
    <n v="4.9000000000000004"/>
    <n v="2024"/>
    <s v="Friday"/>
    <s v="1 to 2 hours"/>
    <n v="5"/>
  </r>
  <r>
    <s v="Call_8239"/>
    <s v="C0001"/>
    <n v="151"/>
    <x v="1"/>
    <d v="2023-12-15T00:00:00"/>
    <x v="83"/>
    <n v="2"/>
    <n v="2024"/>
    <s v="Friday"/>
    <s v="More than 2 hours"/>
    <n v="2"/>
  </r>
  <r>
    <s v="Call_8240"/>
    <s v="C0008"/>
    <n v="158"/>
    <x v="0"/>
    <d v="2023-12-16T00:00:00"/>
    <x v="73"/>
    <n v="4.7"/>
    <n v="2024"/>
    <s v="Saturday"/>
    <s v="More than 2 hours"/>
    <n v="5"/>
  </r>
  <r>
    <s v="Call_8241"/>
    <s v="C0005"/>
    <n v="45"/>
    <x v="0"/>
    <d v="2023-12-16T00:00:00"/>
    <x v="59"/>
    <n v="2.8"/>
    <n v="2024"/>
    <s v="Saturday"/>
    <s v="30 to 60 mins"/>
    <n v="3"/>
  </r>
  <r>
    <s v="Call_8242"/>
    <s v="C0002"/>
    <n v="141"/>
    <x v="0"/>
    <d v="2023-12-16T00:00:00"/>
    <x v="2"/>
    <n v="3.2"/>
    <n v="2024"/>
    <s v="Saturday"/>
    <s v="More than 2 hours"/>
    <n v="3"/>
  </r>
  <r>
    <s v="Call_8243"/>
    <s v="C0010"/>
    <n v="147"/>
    <x v="3"/>
    <d v="2023-12-16T00:00:00"/>
    <x v="103"/>
    <n v="4.7"/>
    <n v="2024"/>
    <s v="Saturday"/>
    <s v="More than 2 hours"/>
    <n v="5"/>
  </r>
  <r>
    <s v="Call_8244"/>
    <s v="C0015"/>
    <n v="126"/>
    <x v="3"/>
    <d v="2023-12-16T00:00:00"/>
    <x v="101"/>
    <n v="4.8"/>
    <n v="2024"/>
    <s v="Saturday"/>
    <s v="More than 2 hours"/>
    <n v="5"/>
  </r>
  <r>
    <s v="Call_8245"/>
    <s v="C0005"/>
    <n v="126"/>
    <x v="2"/>
    <d v="2023-12-17T00:00:00"/>
    <x v="24"/>
    <n v="4.7"/>
    <n v="2024"/>
    <s v="Sunday"/>
    <s v="More than 2 hours"/>
    <n v="5"/>
  </r>
  <r>
    <s v="Call_8246"/>
    <s v="C0013"/>
    <n v="32"/>
    <x v="3"/>
    <d v="2023-12-17T00:00:00"/>
    <x v="6"/>
    <n v="4"/>
    <n v="2024"/>
    <s v="Sunday"/>
    <s v="30 to 60 mins"/>
    <n v="4"/>
  </r>
  <r>
    <s v="Call_8247"/>
    <s v="C0005"/>
    <n v="84"/>
    <x v="4"/>
    <d v="2023-12-19T00:00:00"/>
    <x v="67"/>
    <n v="4.9000000000000004"/>
    <n v="2024"/>
    <s v="Tuesday"/>
    <s v="1 to 2 hours"/>
    <n v="5"/>
  </r>
  <r>
    <s v="Call_8248"/>
    <s v="C0009"/>
    <n v="120"/>
    <x v="2"/>
    <d v="2023-12-20T00:00:00"/>
    <x v="104"/>
    <n v="3.7"/>
    <n v="2024"/>
    <s v="Wednesday"/>
    <s v="1 to 2 hours"/>
    <n v="4"/>
  </r>
  <r>
    <s v="Call_8249"/>
    <s v="C0011"/>
    <n v="93"/>
    <x v="3"/>
    <d v="2023-12-20T00:00:00"/>
    <x v="100"/>
    <n v="4.5"/>
    <n v="2024"/>
    <s v="Wednesday"/>
    <s v="1 to 2 hours"/>
    <n v="5"/>
  </r>
  <r>
    <s v="Call_8250"/>
    <s v="C0007"/>
    <n v="76"/>
    <x v="1"/>
    <d v="2023-12-21T00:00:00"/>
    <x v="95"/>
    <n v="2.1"/>
    <n v="2024"/>
    <s v="Thursday"/>
    <s v="1 to 2 hours"/>
    <n v="2"/>
  </r>
  <r>
    <s v="Call_8251"/>
    <s v="C0008"/>
    <n v="89"/>
    <x v="3"/>
    <d v="2023-12-24T00:00:00"/>
    <x v="66"/>
    <n v="2.8"/>
    <n v="2024"/>
    <s v="Sunday"/>
    <s v="1 to 2 hours"/>
    <n v="3"/>
  </r>
  <r>
    <s v="Call_8252"/>
    <s v="C0014"/>
    <n v="91"/>
    <x v="4"/>
    <d v="2023-12-24T00:00:00"/>
    <x v="28"/>
    <n v="4.0999999999999996"/>
    <n v="2024"/>
    <s v="Sunday"/>
    <s v="1 to 2 hours"/>
    <n v="4"/>
  </r>
  <r>
    <s v="Call_8253"/>
    <s v="C0006"/>
    <n v="7"/>
    <x v="0"/>
    <d v="2023-12-25T00:00:00"/>
    <x v="39"/>
    <n v="3.3"/>
    <n v="2024"/>
    <s v="Monday"/>
    <s v="Under 10 mins"/>
    <n v="3"/>
  </r>
  <r>
    <s v="Call_8254"/>
    <s v="C0013"/>
    <n v="140"/>
    <x v="0"/>
    <d v="2023-12-25T00:00:00"/>
    <x v="7"/>
    <n v="1.7"/>
    <n v="2024"/>
    <s v="Monday"/>
    <s v="More than 2 hours"/>
    <n v="2"/>
  </r>
  <r>
    <s v="Call_8255"/>
    <s v="C0004"/>
    <n v="58"/>
    <x v="2"/>
    <d v="2023-12-25T00:00:00"/>
    <x v="78"/>
    <n v="3.6"/>
    <n v="2024"/>
    <s v="Monday"/>
    <s v="30 to 60 mins"/>
    <n v="4"/>
  </r>
  <r>
    <s v="Call_8256"/>
    <s v="C0003"/>
    <n v="90"/>
    <x v="1"/>
    <d v="2023-12-26T00:00:00"/>
    <x v="92"/>
    <n v="3.6"/>
    <n v="2024"/>
    <s v="Tuesday"/>
    <s v="1 to 2 hours"/>
    <n v="4"/>
  </r>
  <r>
    <s v="Call_8257"/>
    <s v="C0003"/>
    <n v="106"/>
    <x v="3"/>
    <d v="2023-12-27T00:00:00"/>
    <x v="9"/>
    <n v="4.5999999999999996"/>
    <n v="2024"/>
    <s v="Wednesday"/>
    <s v="1 to 2 hours"/>
    <n v="5"/>
  </r>
  <r>
    <s v="Call_8258"/>
    <s v="C0009"/>
    <n v="72"/>
    <x v="0"/>
    <d v="2023-12-27T00:00:00"/>
    <x v="84"/>
    <n v="4.8"/>
    <n v="2024"/>
    <s v="Wednesday"/>
    <s v="1 to 2 hours"/>
    <n v="5"/>
  </r>
  <r>
    <s v="Call_8259"/>
    <s v="C0006"/>
    <n v="124"/>
    <x v="0"/>
    <d v="2023-12-28T00:00:00"/>
    <x v="39"/>
    <n v="4.5"/>
    <n v="2024"/>
    <s v="Thursday"/>
    <s v="More than 2 hours"/>
    <n v="5"/>
  </r>
  <r>
    <s v="Call_8260"/>
    <s v="C0002"/>
    <n v="86"/>
    <x v="4"/>
    <d v="2023-12-28T00:00:00"/>
    <x v="49"/>
    <n v="4.5"/>
    <n v="2024"/>
    <s v="Thursday"/>
    <s v="1 to 2 hours"/>
    <n v="5"/>
  </r>
  <r>
    <s v="Call_8261"/>
    <s v="C0005"/>
    <n v="164"/>
    <x v="4"/>
    <d v="2023-12-29T00:00:00"/>
    <x v="62"/>
    <n v="4.5999999999999996"/>
    <n v="2024"/>
    <s v="Friday"/>
    <s v="More than 2 hours"/>
    <n v="5"/>
  </r>
  <r>
    <s v="Call_8262"/>
    <s v="C0011"/>
    <n v="40"/>
    <x v="1"/>
    <d v="2023-12-29T00:00:00"/>
    <x v="22"/>
    <n v="4.5999999999999996"/>
    <n v="2024"/>
    <s v="Friday"/>
    <s v="30 to 60 mins"/>
    <n v="5"/>
  </r>
  <r>
    <s v="Call_8263"/>
    <s v="C0014"/>
    <n v="76"/>
    <x v="2"/>
    <d v="2023-12-29T00:00:00"/>
    <x v="24"/>
    <n v="3.5"/>
    <n v="2024"/>
    <s v="Friday"/>
    <s v="1 to 2 hours"/>
    <n v="4"/>
  </r>
  <r>
    <s v="Call_8264"/>
    <s v="C0006"/>
    <n v="95"/>
    <x v="3"/>
    <d v="2023-12-29T00:00:00"/>
    <x v="25"/>
    <n v="2.9"/>
    <n v="2024"/>
    <s v="Friday"/>
    <s v="1 to 2 hours"/>
    <n v="3"/>
  </r>
  <r>
    <s v="Call_8265"/>
    <s v="C0014"/>
    <n v="113"/>
    <x v="0"/>
    <d v="2023-12-30T00:00:00"/>
    <x v="20"/>
    <n v="4.7"/>
    <n v="2024"/>
    <s v="Saturday"/>
    <s v="1 to 2 hours"/>
    <n v="5"/>
  </r>
  <r>
    <s v="Call_8266"/>
    <s v="C0002"/>
    <n v="81"/>
    <x v="0"/>
    <d v="2023-12-30T00:00:00"/>
    <x v="15"/>
    <n v="3.9"/>
    <n v="2024"/>
    <s v="Saturday"/>
    <s v="1 to 2 hours"/>
    <n v="4"/>
  </r>
  <r>
    <s v="Call_8267"/>
    <s v="C0007"/>
    <n v="127"/>
    <x v="3"/>
    <d v="2023-12-30T00:00:00"/>
    <x v="46"/>
    <n v="3.8"/>
    <n v="2024"/>
    <s v="Saturday"/>
    <s v="More than 2 hours"/>
    <n v="4"/>
  </r>
  <r>
    <s v="Call_8268"/>
    <s v="C0013"/>
    <n v="146"/>
    <x v="0"/>
    <d v="2023-12-31T00:00:00"/>
    <x v="99"/>
    <n v="2.2999999999999998"/>
    <n v="2024"/>
    <s v="Sunday"/>
    <s v="More than 2 hours"/>
    <n v="2"/>
  </r>
  <r>
    <s v="Call_8269"/>
    <s v="C0010"/>
    <n v="123"/>
    <x v="0"/>
    <d v="2023-12-31T00:00:00"/>
    <x v="39"/>
    <n v="3.7"/>
    <n v="2024"/>
    <s v="Sunday"/>
    <s v="More than 2 hours"/>
    <n v="4"/>
  </r>
  <r>
    <s v="Call_8270"/>
    <s v="C0009"/>
    <n v="114"/>
    <x v="2"/>
    <d v="2023-12-31T00:00:00"/>
    <x v="45"/>
    <n v="3.9"/>
    <n v="2024"/>
    <s v="Sunday"/>
    <s v="1 to 2 hour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5057C-5412-439F-87C4-D9D5ED22768A}" name="PivotTable7"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8">
  <location ref="D75:G80"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377374-9A97-455E-82D1-BD026EAACCB9}" name="Monthly trend"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A14:C27"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2" subtotal="count" baseField="0" baseItem="0"/>
    <dataField name="Count of Date of Call" fld="3"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1C8E75-5154-40CE-B0A8-3CE15A3B1569}" name="selected rep" cacheId="12"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location ref="B76:B7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0">
      <pivotArea dataOnly="0" labelOnly="1" fieldPosition="0">
        <references count="1">
          <reference field="0" count="0"/>
        </references>
      </pivotArea>
    </format>
    <format dxfId="9">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B37A8C-89B9-4165-A127-F707E1D30284}" name="Amount vs city" cacheId="8"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28">
  <location ref="B215:E228"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1">
    <field x="2"/>
  </rowFields>
  <rowItems count="12">
    <i>
      <x/>
    </i>
    <i>
      <x v="1"/>
    </i>
    <i>
      <x v="2"/>
    </i>
    <i>
      <x v="3"/>
    </i>
    <i>
      <x v="4"/>
    </i>
    <i>
      <x v="5"/>
    </i>
    <i>
      <x v="6"/>
    </i>
    <i>
      <x v="7"/>
    </i>
    <i>
      <x v="8"/>
    </i>
    <i>
      <x v="9"/>
    </i>
    <i>
      <x v="10"/>
    </i>
    <i>
      <x v="11"/>
    </i>
  </rowItems>
  <colFields count="1">
    <field x="1"/>
  </colFields>
  <colItems count="3">
    <i>
      <x/>
    </i>
    <i>
      <x v="1"/>
    </i>
    <i>
      <x v="2"/>
    </i>
  </colItems>
  <dataFields count="1">
    <dataField fld="0" subtotal="count" baseField="1" baseItem="2"/>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CD2F52-2F97-4681-ABAF-02B5D40A5982}" name="PivotTable2"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B160:C173"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EC335F-EAAD-41B0-A088-D0316DC03200}" name="reps pivo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9:C55" firstHeaderRow="0" firstDataRow="1" firstDataCol="1"/>
  <pivotFields count="11">
    <pivotField dataField="1" showAll="0"/>
    <pivotField showAll="0"/>
    <pivotField showAll="0"/>
    <pivotField axis="axisRow" showAll="0">
      <items count="6">
        <item x="2"/>
        <item x="1"/>
        <item x="4"/>
        <item x="3"/>
        <item x="0"/>
        <item t="default"/>
      </items>
    </pivotField>
    <pivotField numFmtId="164" showAll="0"/>
    <pivotField dataField="1"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Count of Call number" fld="0" subtotal="count" baseField="0" baseItem="0"/>
    <dataField name="Sum of Purchase Amount" fld="5" baseField="0"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052499-F860-44EC-9D2A-FCFD5EB9CA70}" name=" Rep pivot"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DA0EBD-2A06-47EA-8A4E-9D0B6ACCC712}" name="PivotTable4"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B142:C155"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urchase Amount" fld="1" baseField="0" baseItem="4"/>
  </dataFields>
  <chartFormats count="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7DBEE8-56E8-49FB-B124-9AED642AE3DE}" name="happy caller"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0">
  <location ref="B196:C209"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7FEDCB-3352-4B2D-8EA9-A114A84E9825}" name="monthely perfomance"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B122:C135" firstHeaderRow="1" firstDataRow="1" firstDataCol="1"/>
  <pivotFields count="2">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4">
    <chartFormat chart="0" format="3"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831795-24FC-4110-8245-E4C022B500BD}" name="Weekly trend" cacheId="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A36:B4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CA75E0-A470-4FEC-8981-2D20C784834C}" name="monthly slicer" cacheId="1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location ref="B61:D74"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2" subtotal="count" baseField="0" baseItem="0"/>
    <dataField name="Count of Date of Call" fld="3"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D8FF2A-9BA7-4467-A090-1E03FCD2612B}" name="Summary pivot"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C71242-D36C-4897-ACF2-310A799BD9B2}" name="Avg rating"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3">
  <location ref="B178:C191"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3">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93AF7D4-F0A8-4E56-B631-EE530BFF1E5E}" name="Rep staifaction" cacheId="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B84:C9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A80E95-7E78-4B35-BAB7-F17B89ED2DF1}" name="Rep Amount" cacheId="14"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8">
  <location ref="B96:D115" firstHeaderRow="1" firstDataRow="2" firstDataCol="1"/>
  <pivotFields count="4">
    <pivotField axis="axisCol" allDrilled="1" subtotalTop="0" showAll="0" dataSourceSort="1" defaultSubtotal="0" defaultAttributeDrillState="1">
      <items count="5">
        <item s="1"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2">
    <i>
      <x/>
    </i>
    <i t="grand">
      <x/>
    </i>
  </colItems>
  <dataFields count="1">
    <dataField fld="3" subtotal="count" baseField="0" baseItem="0"/>
  </dataFields>
  <chartFormats count="16">
    <chartFormat chart="10" format="0" series="1">
      <pivotArea type="data" outline="0" fieldPosition="0">
        <references count="2">
          <reference field="4294967294" count="1" selected="0">
            <x v="0"/>
          </reference>
          <reference field="0" count="1" selected="0">
            <x v="0"/>
          </reference>
        </references>
      </pivotArea>
    </chartFormat>
    <chartFormat chart="10" format="1" series="1">
      <pivotArea type="data" outline="0" fieldPosition="0">
        <references count="2">
          <reference field="4294967294" count="1" selected="0">
            <x v="0"/>
          </reference>
          <reference field="0" count="1" selected="0">
            <x v="3"/>
          </reference>
        </references>
      </pivotArea>
    </chartFormat>
    <chartFormat chart="10" format="2" series="1">
      <pivotArea type="data" outline="0" fieldPosition="0">
        <references count="2">
          <reference field="4294967294" count="1" selected="0">
            <x v="0"/>
          </reference>
          <reference field="0" count="1" selected="0">
            <x v="2"/>
          </reference>
        </references>
      </pivotArea>
    </chartFormat>
    <chartFormat chart="10" format="3"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4"/>
          </reference>
        </references>
      </pivotArea>
    </chartFormat>
    <chartFormat chart="12" format="10" series="1">
      <pivotArea type="data" outline="0" fieldPosition="0">
        <references count="2">
          <reference field="4294967294" count="1" selected="0">
            <x v="0"/>
          </reference>
          <reference field="0" count="1" selected="0">
            <x v="0"/>
          </reference>
        </references>
      </pivotArea>
    </chartFormat>
    <chartFormat chart="12" format="11" series="1">
      <pivotArea type="data" outline="0" fieldPosition="0">
        <references count="2">
          <reference field="4294967294" count="1" selected="0">
            <x v="0"/>
          </reference>
          <reference field="0" count="1" selected="0">
            <x v="3"/>
          </reference>
        </references>
      </pivotArea>
    </chartFormat>
    <chartFormat chart="12" format="12" series="1">
      <pivotArea type="data" outline="0" fieldPosition="0">
        <references count="2">
          <reference field="4294967294" count="1" selected="0">
            <x v="0"/>
          </reference>
          <reference field="0" count="1" selected="0">
            <x v="2"/>
          </reference>
        </references>
      </pivotArea>
    </chartFormat>
    <chartFormat chart="12" format="13" series="1">
      <pivotArea type="data" outline="0" fieldPosition="0">
        <references count="2">
          <reference field="4294967294" count="1" selected="0">
            <x v="0"/>
          </reference>
          <reference field="0" count="1" selected="0">
            <x v="1"/>
          </reference>
        </references>
      </pivotArea>
    </chartFormat>
    <chartFormat chart="12" format="14" series="1">
      <pivotArea type="data" outline="0" fieldPosition="0">
        <references count="2">
          <reference field="4294967294" count="1" selected="0">
            <x v="0"/>
          </reference>
          <reference field="0" count="1" selected="0">
            <x v="4"/>
          </reference>
        </references>
      </pivotArea>
    </chartFormat>
    <chartFormat chart="12" format="15">
      <pivotArea type="data" outline="0" fieldPosition="0">
        <references count="4">
          <reference field="4294967294" count="1" selected="0">
            <x v="0"/>
          </reference>
          <reference field="0" count="1" selected="0">
            <x v="4"/>
          </reference>
          <reference field="1" count="1" selected="0">
            <x v="1"/>
          </reference>
          <reference field="2" count="1" selected="0">
            <x v="8"/>
          </reference>
        </references>
      </pivotArea>
    </chartFormat>
    <chartFormat chart="15" format="17" series="1">
      <pivotArea type="data" outline="0" fieldPosition="0">
        <references count="2">
          <reference field="4294967294" count="1" selected="0">
            <x v="0"/>
          </reference>
          <reference field="0" count="1" selected="0">
            <x v="4"/>
          </reference>
        </references>
      </pivotArea>
    </chartFormat>
    <chartFormat chart="15" format="18" series="1">
      <pivotArea type="data" outline="0" fieldPosition="0">
        <references count="2">
          <reference field="4294967294" count="1" selected="0">
            <x v="0"/>
          </reference>
          <reference field="0" count="1" selected="0">
            <x v="0"/>
          </reference>
        </references>
      </pivotArea>
    </chartFormat>
    <chartFormat chart="15" format="19" series="1">
      <pivotArea type="data" outline="0" fieldPosition="0">
        <references count="2">
          <reference field="4294967294" count="1" selected="0">
            <x v="0"/>
          </reference>
          <reference field="0" count="1" selected="0">
            <x v="3"/>
          </reference>
        </references>
      </pivotArea>
    </chartFormat>
    <chartFormat chart="15" format="20" series="1">
      <pivotArea type="data" outline="0" fieldPosition="0">
        <references count="2">
          <reference field="4294967294" count="1" selected="0">
            <x v="0"/>
          </reference>
          <reference field="0" count="1" selected="0">
            <x v="2"/>
          </reference>
        </references>
      </pivotArea>
    </chartFormat>
    <chartFormat chart="15" format="21" series="1">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47984AE-EDE6-40C3-AD22-96832585BDBC}" sourceName="[calls].[Representative]">
  <pivotTables>
    <pivotTable tabId="7" name=" Rep pivot"/>
    <pivotTable tabId="7" name="Monthly trend"/>
    <pivotTable tabId="7" name="Weekly trend"/>
    <pivotTable tabId="7" name="selected rep"/>
    <pivotTable tabId="7" name="Rep staifaction"/>
    <pivotTable tabId="7" name="Rep Amount"/>
    <pivotTable tabId="7" name="monthly slicer"/>
  </pivotTables>
  <data>
    <olap pivotCacheId="85589164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Call__Month" xr10:uid="{6C6D207F-6203-44A8-9A6B-4D3C160E5819}" sourceName="[calls].[Date of Call (Month)]">
  <pivotTables>
    <pivotTable tabId="7" name=" Rep pivot"/>
    <pivotTable tabId="7" name="PivotTable7"/>
    <pivotTable tabId="7" name="Rep Amount"/>
    <pivotTable tabId="7" name="Rep staifaction"/>
    <pivotTable tabId="7" name="selected rep"/>
    <pivotTable tabId="7" name="Summary pivot"/>
    <pivotTable tabId="7" name="Weekly trend"/>
    <pivotTable tabId="7" name="Monthly trend"/>
    <pivotTable tabId="7" name="monthly slicer"/>
    <pivotTable tabId="7" name="monthely perfomance"/>
    <pivotTable tabId="7" name="PivotTable4"/>
    <pivotTable tabId="7" name="PivotTable2"/>
    <pivotTable tabId="7" name="Avg rating"/>
    <pivotTable tabId="7" name="happy caller"/>
    <pivotTable tabId="7" name="Amount vs city"/>
  </pivotTables>
  <data>
    <olap pivotCacheId="855891640">
      <levels count="2">
        <level uniqueName="[calls].[Date of Call (Month)].[(All)]" sourceCaption="(All)" count="0"/>
        <level uniqueName="[calls].[Date of Call (Month)].[Date of Call (Month)]" sourceCaption="Date of Call (Month)" count="12">
          <ranges>
            <range startItem="0">
              <i n="[calls].[Date of Call (Month)].&amp;[Jan]" c="Jan"/>
              <i n="[calls].[Date of Call (Month)].&amp;[Feb]" c="Feb"/>
              <i n="[calls].[Date of Call (Month)].&amp;[Mar]" c="Mar"/>
              <i n="[calls].[Date of Call (Month)].&amp;[Apr]" c="Apr"/>
              <i n="[calls].[Date of Call (Month)].&amp;[May]" c="May"/>
              <i n="[calls].[Date of Call (Month)].&amp;[Jun]" c="Jun"/>
              <i n="[calls].[Date of Call (Month)].&amp;[Jul]" c="Jul"/>
              <i n="[calls].[Date of Call (Month)].&amp;[Aug]" c="Aug"/>
              <i n="[calls].[Date of Call (Month)].&amp;[Sep]" c="Sep"/>
              <i n="[calls].[Date of Call (Month)].&amp;[Oct]" c="Oct"/>
              <i n="[calls].[Date of Call (Month)].&amp;[Nov]" c="Nov"/>
              <i n="[calls].[Date of Call (Month)].&amp;[Dec]" c="Dec"/>
            </range>
          </ranges>
        </level>
      </levels>
      <selections count="1">
        <selection n="[calls].[Date of Call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8695534-A86F-4BB8-95AF-937F88128FDE}" cache="Slicer_Representative" caption="Representative" level="1" rowHeight="234950"/>
  <slicer name="Date of Call (Month)" xr10:uid="{E4674AA2-3D9C-4BD2-A15E-FBDE3854EF0F}" cache="Slicer_Date_of_Call__Month" caption="Date of Call (Month)" level="1" rowHeight="234950"/>
  <slicer name="Date of Call (Month) 1" xr10:uid="{10CF5298-4101-4056-BD1D-E56FEA23EE46}" cache="Slicer_Date_of_Call__Month" caption="Date of Call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058CB795-C268-46F6-B8ED-E903D855F015}" cache="Slicer_Representative" caption="Representative" level="1" style="SlicerStyleDark6"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EB451BA1-C20B-4590-A175-A820FB807988}" cache="Slicer_Representative" caption="Representative" level="1" style="SlicerStyleDark6"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6747B596-EE2B-4E1C-B96F-9BBC261E331D}" cache="Slicer_Representative" caption="Representative" level="1" style="SlicerStyleDark6" rowHeight="36576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4" xr10:uid="{A80E99C2-E0EE-463D-B3D5-AC02E1580AD4}" cache="Slicer_Representative" caption="Representative" level="1" style="SlicerStyleDark6" rowHeight="36576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5" xr10:uid="{1D0E1FB2-0BC0-45C0-B4C8-84ED46723457}" cache="Slicer_Representative" caption="Representative" level="1" style="SlicerStyleDark6" rowHeight="36576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6" xr10:uid="{1D30D4FA-AD25-4F44-B078-4A32746CE0C3}" cache="Slicer_Representative" caption="Representative" level="1" style="SlicerStyleDark6" rowHeight="36576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7" xr10:uid="{938B99AF-414D-4DB3-AD64-E32B72E17BEF}" cache="Slicer_Representative" caption="Representative" level="1" style="SlicerStyleDark6"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4"/>
    <tableColumn id="5" xr3:uid="{5A35565E-8707-4DED-AD15-A0669D67B382}" name="Date of Call" dataDxfId="23"/>
    <tableColumn id="6" xr3:uid="{F2E4F158-B41F-47BC-8DF8-DFCADFEE4E40}" name="Purchase Amount"/>
    <tableColumn id="7" xr3:uid="{04B291B5-47BD-4F78-8FD8-D1551CCA6BD9}" name="Satisfaction Rating"/>
    <tableColumn id="8" xr3:uid="{6E4123C0-0B17-43B8-A142-A1E540CE974C}" name="FY" dataDxfId="22">
      <calculatedColumnFormula>IF(MONTH(calls[[#This Row],[Date of Call]])&lt;=6, YEAR(calls[[#This Row],[Date of Call]]), YEAR(calls[[#This Row],[Date of Call]])+1)</calculatedColumnFormula>
    </tableColumn>
    <tableColumn id="9" xr3:uid="{199FA271-5E9B-46CE-9BC6-2801F92CD17E}" name="Day of week" dataDxfId="21">
      <calculatedColumnFormula>TEXT(calls[[#This Row],[Date of Call]],"DDDD")</calculatedColumnFormula>
    </tableColumn>
    <tableColumn id="10" xr3:uid="{328CDB09-95B8-4D5E-9ED9-EF0D363735A1}" name="Duration Bucket" dataDxfId="2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8" headerRowBorderDxfId="17" tableBorderDxfId="16" totalsRowBorderDxfId="15">
  <autoFilter ref="Q3:T18" xr:uid="{27158F51-A707-4171-8A04-81FB0AABCBA5}"/>
  <tableColumns count="4">
    <tableColumn id="1" xr3:uid="{02688061-6A8C-4E23-B7FF-D00CD8B58CAC}" name="Customer ID" dataDxfId="14"/>
    <tableColumn id="2" xr3:uid="{771678B6-DB44-426B-9874-B4E421A440D5}" name="Gedner" dataDxfId="13"/>
    <tableColumn id="3" xr3:uid="{B0D41C62-587E-494D-B49A-603F2C05F8D3}" name="Age" dataDxfId="12"/>
    <tableColumn id="4" xr3:uid="{663F92D6-FE31-4D81-9E01-8D066DDC8A88}" name="City"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4057C94-80FD-4C7B-B859-9676DD6530BD}" name="Table10" displayName="Table10" ref="N40:P44" headerRowCount="0" totalsRowShown="0" headerRowDxfId="8" dataDxfId="7">
  <tableColumns count="3">
    <tableColumn id="1" xr3:uid="{2CA5C09A-C555-4F07-AB10-8B9428847BB8}" name=" " dataDxfId="6"/>
    <tableColumn id="2" xr3:uid="{CB9F7E30-3065-40AF-A432-69A0DD88A838}" name=" 2" dataDxfId="5"/>
    <tableColumn id="3" xr3:uid="{5FDB8B04-151A-40F7-BE2F-AA22058CA27D}" name="Column1" headerRowDxfId="4" dataDxfId="3"/>
  </tableColumns>
  <tableStyleInfo name="TableStyleLight2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0E89BF-A5DB-4443-A405-DFDF48CF174A}" name="Table4" displayName="Table4" ref="C9:D13" totalsRowShown="0" dataDxfId="2">
  <autoFilter ref="C9:D13" xr:uid="{E70E89BF-A5DB-4443-A405-DFDF48CF174A}"/>
  <tableColumns count="2">
    <tableColumn id="1" xr3:uid="{3AABD5D9-FF8A-47B6-9C35-E420263F87F5}" name="Rep Summery" dataDxfId="1"/>
    <tableColumn id="2" xr3:uid="{E8086572-2D5C-4CF1-A209-2CDCCA72B9C9}" name=" "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ptos extrabold">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table" Target="../tables/table4.xml"/><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H1" zoomScale="115" zoomScaleNormal="115" workbookViewId="0">
      <selection activeCell="S13" sqref="Q4:T18"/>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2011-EB66-4B06-BDA1-675F0403C3BE}">
  <dimension ref="A3:I228"/>
  <sheetViews>
    <sheetView topLeftCell="A64" workbookViewId="0">
      <selection activeCell="G95" sqref="G95"/>
    </sheetView>
  </sheetViews>
  <sheetFormatPr defaultRowHeight="13.8"/>
  <cols>
    <col min="1" max="2" width="13.09765625" bestFit="1" customWidth="1"/>
    <col min="3" max="3" width="19.59765625" bestFit="1" customWidth="1"/>
    <col min="4" max="4" width="19" bestFit="1" customWidth="1"/>
    <col min="5" max="5" width="6.59765625" bestFit="1" customWidth="1"/>
    <col min="6" max="6" width="5" bestFit="1" customWidth="1"/>
    <col min="7" max="8" width="11" bestFit="1" customWidth="1"/>
  </cols>
  <sheetData>
    <row r="3" spans="1:5">
      <c r="A3" t="s">
        <v>1042</v>
      </c>
      <c r="B3" t="s">
        <v>1043</v>
      </c>
      <c r="C3" t="s">
        <v>1044</v>
      </c>
      <c r="D3" t="s">
        <v>1045</v>
      </c>
      <c r="E3" t="s">
        <v>1046</v>
      </c>
    </row>
    <row r="4" spans="1:5">
      <c r="A4" s="21">
        <v>1000</v>
      </c>
      <c r="B4" s="22">
        <v>96623</v>
      </c>
      <c r="C4" s="23">
        <v>89850</v>
      </c>
      <c r="D4" s="24">
        <v>3.8854000000000033</v>
      </c>
      <c r="E4" s="21">
        <v>307</v>
      </c>
    </row>
    <row r="9" spans="1:5">
      <c r="A9" t="s">
        <v>1042</v>
      </c>
      <c r="B9" t="s">
        <v>1043</v>
      </c>
      <c r="C9" t="s">
        <v>1044</v>
      </c>
      <c r="D9" t="s">
        <v>1045</v>
      </c>
      <c r="E9" t="s">
        <v>1046</v>
      </c>
    </row>
    <row r="10" spans="1:5">
      <c r="A10" s="21">
        <v>189</v>
      </c>
      <c r="B10" s="22">
        <v>18415</v>
      </c>
      <c r="C10" s="23">
        <v>16834</v>
      </c>
      <c r="D10" s="24">
        <v>3.9227513227513247</v>
      </c>
      <c r="E10" s="21">
        <v>60</v>
      </c>
    </row>
    <row r="14" spans="1:5">
      <c r="A14" s="25" t="s">
        <v>1047</v>
      </c>
      <c r="B14" t="s">
        <v>1061</v>
      </c>
      <c r="C14" t="s">
        <v>1062</v>
      </c>
    </row>
    <row r="15" spans="1:5">
      <c r="A15" s="26" t="s">
        <v>1049</v>
      </c>
      <c r="B15" s="27">
        <v>16</v>
      </c>
      <c r="C15" s="27">
        <v>16</v>
      </c>
    </row>
    <row r="16" spans="1:5">
      <c r="A16" s="26" t="s">
        <v>1050</v>
      </c>
      <c r="B16" s="27">
        <v>14</v>
      </c>
      <c r="C16" s="27">
        <v>14</v>
      </c>
    </row>
    <row r="17" spans="1:3">
      <c r="A17" s="26" t="s">
        <v>1051</v>
      </c>
      <c r="B17" s="27">
        <v>26</v>
      </c>
      <c r="C17" s="27">
        <v>26</v>
      </c>
    </row>
    <row r="18" spans="1:3">
      <c r="A18" s="26" t="s">
        <v>1052</v>
      </c>
      <c r="B18" s="27">
        <v>29</v>
      </c>
      <c r="C18" s="27">
        <v>29</v>
      </c>
    </row>
    <row r="19" spans="1:3">
      <c r="A19" s="26" t="s">
        <v>1053</v>
      </c>
      <c r="B19" s="27">
        <v>17</v>
      </c>
      <c r="C19" s="27">
        <v>17</v>
      </c>
    </row>
    <row r="20" spans="1:3">
      <c r="A20" s="26" t="s">
        <v>1054</v>
      </c>
      <c r="B20" s="27">
        <v>15</v>
      </c>
      <c r="C20" s="27">
        <v>15</v>
      </c>
    </row>
    <row r="21" spans="1:3">
      <c r="A21" s="26" t="s">
        <v>1055</v>
      </c>
      <c r="B21" s="27">
        <v>15</v>
      </c>
      <c r="C21" s="27">
        <v>15</v>
      </c>
    </row>
    <row r="22" spans="1:3">
      <c r="A22" s="26" t="s">
        <v>1056</v>
      </c>
      <c r="B22" s="27">
        <v>7</v>
      </c>
      <c r="C22" s="27">
        <v>7</v>
      </c>
    </row>
    <row r="23" spans="1:3">
      <c r="A23" s="26" t="s">
        <v>1057</v>
      </c>
      <c r="B23" s="27">
        <v>11</v>
      </c>
      <c r="C23" s="27">
        <v>11</v>
      </c>
    </row>
    <row r="24" spans="1:3">
      <c r="A24" s="26" t="s">
        <v>1058</v>
      </c>
      <c r="B24" s="27">
        <v>24</v>
      </c>
      <c r="C24" s="27">
        <v>24</v>
      </c>
    </row>
    <row r="25" spans="1:3">
      <c r="A25" s="26" t="s">
        <v>1059</v>
      </c>
      <c r="B25" s="27">
        <v>9</v>
      </c>
      <c r="C25" s="27">
        <v>9</v>
      </c>
    </row>
    <row r="26" spans="1:3">
      <c r="A26" s="26" t="s">
        <v>1060</v>
      </c>
      <c r="B26" s="27">
        <v>6</v>
      </c>
      <c r="C26" s="27">
        <v>6</v>
      </c>
    </row>
    <row r="27" spans="1:3">
      <c r="A27" s="26" t="s">
        <v>1048</v>
      </c>
      <c r="B27" s="27">
        <v>189</v>
      </c>
      <c r="C27" s="27">
        <v>189</v>
      </c>
    </row>
    <row r="36" spans="1:9">
      <c r="A36" s="25" t="s">
        <v>1047</v>
      </c>
      <c r="B36" t="s">
        <v>1042</v>
      </c>
    </row>
    <row r="37" spans="1:9">
      <c r="A37" s="26" t="s">
        <v>1065</v>
      </c>
      <c r="B37" s="21">
        <v>36</v>
      </c>
    </row>
    <row r="38" spans="1:9">
      <c r="A38" s="26" t="s">
        <v>1068</v>
      </c>
      <c r="B38" s="21">
        <v>30</v>
      </c>
    </row>
    <row r="39" spans="1:9">
      <c r="A39" s="26" t="s">
        <v>1069</v>
      </c>
      <c r="B39" s="21">
        <v>13</v>
      </c>
    </row>
    <row r="40" spans="1:9">
      <c r="A40" s="26" t="s">
        <v>1063</v>
      </c>
      <c r="B40" s="21">
        <v>23</v>
      </c>
    </row>
    <row r="41" spans="1:9">
      <c r="A41" s="26" t="s">
        <v>1066</v>
      </c>
      <c r="B41" s="21">
        <v>23</v>
      </c>
    </row>
    <row r="42" spans="1:9">
      <c r="A42" s="26" t="s">
        <v>1064</v>
      </c>
      <c r="B42" s="21">
        <v>24</v>
      </c>
    </row>
    <row r="43" spans="1:9">
      <c r="A43" s="26" t="s">
        <v>1067</v>
      </c>
      <c r="B43" s="21">
        <v>40</v>
      </c>
    </row>
    <row r="44" spans="1:9">
      <c r="A44" s="26" t="s">
        <v>1048</v>
      </c>
      <c r="B44" s="21">
        <v>189</v>
      </c>
    </row>
    <row r="48" spans="1:9">
      <c r="H48" t="s">
        <v>1076</v>
      </c>
      <c r="I48" t="str">
        <f>B77</f>
        <v>R01</v>
      </c>
    </row>
    <row r="49" spans="1:9">
      <c r="A49" s="25" t="s">
        <v>1047</v>
      </c>
      <c r="B49" t="s">
        <v>1061</v>
      </c>
      <c r="C49" t="s">
        <v>1070</v>
      </c>
      <c r="E49" t="s">
        <v>1071</v>
      </c>
      <c r="F49" t="s">
        <v>1072</v>
      </c>
      <c r="G49" t="s">
        <v>1073</v>
      </c>
      <c r="H49" t="s">
        <v>1074</v>
      </c>
      <c r="I49" t="s">
        <v>1075</v>
      </c>
    </row>
    <row r="50" spans="1:9">
      <c r="A50" s="26" t="s">
        <v>11</v>
      </c>
      <c r="B50" s="27">
        <v>189</v>
      </c>
      <c r="C50" s="27">
        <v>18415</v>
      </c>
      <c r="E50" t="str" cm="1">
        <f t="array" ref="E50:G54">A50:C54</f>
        <v>R01</v>
      </c>
      <c r="F50">
        <v>189</v>
      </c>
      <c r="G50" s="28">
        <v>18415</v>
      </c>
      <c r="H50">
        <f>IF(E50=$I$48,F50,NA())</f>
        <v>189</v>
      </c>
      <c r="I50">
        <f>IF(E50=$I$48,G50,NA())</f>
        <v>18415</v>
      </c>
    </row>
    <row r="51" spans="1:9">
      <c r="A51" s="26" t="s">
        <v>9</v>
      </c>
      <c r="B51" s="27">
        <v>218</v>
      </c>
      <c r="C51" s="27">
        <v>20581</v>
      </c>
      <c r="E51" t="str">
        <v>R02</v>
      </c>
      <c r="F51">
        <v>218</v>
      </c>
      <c r="G51" s="28">
        <v>20581</v>
      </c>
      <c r="H51" t="e">
        <f t="shared" ref="H51:H54" si="0">IF(E51=$I$48,F51,NA())</f>
        <v>#N/A</v>
      </c>
      <c r="I51" t="e">
        <f t="shared" ref="I51:I54" si="1">IF(E51=$I$48,G51,NA())</f>
        <v>#N/A</v>
      </c>
    </row>
    <row r="52" spans="1:9">
      <c r="A52" s="26" t="s">
        <v>6</v>
      </c>
      <c r="B52" s="27">
        <v>207</v>
      </c>
      <c r="C52" s="27">
        <v>20872</v>
      </c>
      <c r="E52" t="str">
        <v>R03</v>
      </c>
      <c r="F52">
        <v>207</v>
      </c>
      <c r="G52" s="28">
        <v>20872</v>
      </c>
      <c r="H52" t="e">
        <f t="shared" si="0"/>
        <v>#N/A</v>
      </c>
      <c r="I52" t="e">
        <f t="shared" si="1"/>
        <v>#N/A</v>
      </c>
    </row>
    <row r="53" spans="1:9">
      <c r="A53" s="26" t="s">
        <v>13</v>
      </c>
      <c r="B53" s="27">
        <v>186</v>
      </c>
      <c r="C53" s="27">
        <v>16651</v>
      </c>
      <c r="E53" t="str">
        <v>R04</v>
      </c>
      <c r="F53">
        <v>186</v>
      </c>
      <c r="G53" s="28">
        <v>16651</v>
      </c>
      <c r="H53" t="e">
        <f t="shared" si="0"/>
        <v>#N/A</v>
      </c>
      <c r="I53" t="e">
        <f t="shared" si="1"/>
        <v>#N/A</v>
      </c>
    </row>
    <row r="54" spans="1:9">
      <c r="A54" s="26" t="s">
        <v>10</v>
      </c>
      <c r="B54" s="27">
        <v>200</v>
      </c>
      <c r="C54" s="27">
        <v>20104</v>
      </c>
      <c r="E54" t="str">
        <v>R05</v>
      </c>
      <c r="F54">
        <v>200</v>
      </c>
      <c r="G54" s="28">
        <v>20104</v>
      </c>
      <c r="H54" t="e">
        <f t="shared" si="0"/>
        <v>#N/A</v>
      </c>
      <c r="I54" t="e">
        <f t="shared" si="1"/>
        <v>#N/A</v>
      </c>
    </row>
    <row r="55" spans="1:9">
      <c r="A55" s="26" t="s">
        <v>1048</v>
      </c>
      <c r="B55" s="27">
        <v>1000</v>
      </c>
      <c r="C55" s="27">
        <v>96623</v>
      </c>
    </row>
    <row r="61" spans="1:9">
      <c r="B61" s="25" t="s">
        <v>1047</v>
      </c>
      <c r="C61" t="s">
        <v>1061</v>
      </c>
      <c r="D61" t="s">
        <v>1062</v>
      </c>
    </row>
    <row r="62" spans="1:9">
      <c r="B62" s="26" t="s">
        <v>1049</v>
      </c>
      <c r="C62" s="27">
        <v>16</v>
      </c>
      <c r="D62" s="27">
        <v>16</v>
      </c>
    </row>
    <row r="63" spans="1:9">
      <c r="B63" s="26" t="s">
        <v>1050</v>
      </c>
      <c r="C63" s="27">
        <v>14</v>
      </c>
      <c r="D63" s="27">
        <v>14</v>
      </c>
    </row>
    <row r="64" spans="1:9">
      <c r="B64" s="26" t="s">
        <v>1051</v>
      </c>
      <c r="C64" s="27">
        <v>26</v>
      </c>
      <c r="D64" s="27">
        <v>26</v>
      </c>
    </row>
    <row r="65" spans="2:7">
      <c r="B65" s="26" t="s">
        <v>1052</v>
      </c>
      <c r="C65" s="27">
        <v>29</v>
      </c>
      <c r="D65" s="27">
        <v>29</v>
      </c>
    </row>
    <row r="66" spans="2:7">
      <c r="B66" s="26" t="s">
        <v>1053</v>
      </c>
      <c r="C66" s="27">
        <v>17</v>
      </c>
      <c r="D66" s="27">
        <v>17</v>
      </c>
    </row>
    <row r="67" spans="2:7">
      <c r="B67" s="26" t="s">
        <v>1054</v>
      </c>
      <c r="C67" s="27">
        <v>15</v>
      </c>
      <c r="D67" s="27">
        <v>15</v>
      </c>
    </row>
    <row r="68" spans="2:7">
      <c r="B68" s="26" t="s">
        <v>1055</v>
      </c>
      <c r="C68" s="27">
        <v>15</v>
      </c>
      <c r="D68" s="27">
        <v>15</v>
      </c>
    </row>
    <row r="69" spans="2:7">
      <c r="B69" s="26" t="s">
        <v>1056</v>
      </c>
      <c r="C69" s="27">
        <v>7</v>
      </c>
      <c r="D69" s="27">
        <v>7</v>
      </c>
    </row>
    <row r="70" spans="2:7">
      <c r="B70" s="26" t="s">
        <v>1057</v>
      </c>
      <c r="C70" s="27">
        <v>11</v>
      </c>
      <c r="D70" s="27">
        <v>11</v>
      </c>
    </row>
    <row r="71" spans="2:7">
      <c r="B71" s="26" t="s">
        <v>1058</v>
      </c>
      <c r="C71" s="27">
        <v>24</v>
      </c>
      <c r="D71" s="27">
        <v>24</v>
      </c>
    </row>
    <row r="72" spans="2:7">
      <c r="B72" s="26" t="s">
        <v>1059</v>
      </c>
      <c r="C72" s="27">
        <v>9</v>
      </c>
      <c r="D72" s="27">
        <v>9</v>
      </c>
    </row>
    <row r="73" spans="2:7">
      <c r="B73" s="26" t="s">
        <v>1060</v>
      </c>
      <c r="C73" s="27">
        <v>6</v>
      </c>
      <c r="D73" s="27">
        <v>6</v>
      </c>
    </row>
    <row r="74" spans="2:7">
      <c r="B74" s="26" t="s">
        <v>1048</v>
      </c>
      <c r="C74" s="27">
        <v>189</v>
      </c>
      <c r="D74" s="27">
        <v>189</v>
      </c>
    </row>
    <row r="75" spans="2:7">
      <c r="D75" s="25" t="s">
        <v>1042</v>
      </c>
      <c r="E75" s="25" t="s">
        <v>1077</v>
      </c>
    </row>
    <row r="76" spans="2:7">
      <c r="B76" s="25" t="s">
        <v>1047</v>
      </c>
      <c r="D76" s="25" t="s">
        <v>1047</v>
      </c>
      <c r="E76" t="s">
        <v>999</v>
      </c>
      <c r="F76" t="s">
        <v>998</v>
      </c>
      <c r="G76" t="s">
        <v>1048</v>
      </c>
    </row>
    <row r="77" spans="2:7">
      <c r="B77" s="29" t="s">
        <v>11</v>
      </c>
      <c r="D77" s="26" t="s">
        <v>1002</v>
      </c>
      <c r="E77" s="21">
        <v>144</v>
      </c>
      <c r="F77" s="21">
        <v>132</v>
      </c>
      <c r="G77" s="21">
        <v>276</v>
      </c>
    </row>
    <row r="78" spans="2:7">
      <c r="D78" s="26" t="s">
        <v>1001</v>
      </c>
      <c r="E78" s="21">
        <v>326</v>
      </c>
      <c r="F78" s="21">
        <v>63</v>
      </c>
      <c r="G78" s="21">
        <v>389</v>
      </c>
    </row>
    <row r="79" spans="2:7">
      <c r="D79" s="26" t="s">
        <v>1000</v>
      </c>
      <c r="E79" s="21">
        <v>129</v>
      </c>
      <c r="F79" s="21">
        <v>206</v>
      </c>
      <c r="G79" s="21">
        <v>335</v>
      </c>
    </row>
    <row r="80" spans="2:7">
      <c r="D80" s="26" t="s">
        <v>1048</v>
      </c>
      <c r="E80" s="21">
        <v>599</v>
      </c>
      <c r="F80" s="21">
        <v>401</v>
      </c>
      <c r="G80" s="21">
        <v>1000</v>
      </c>
    </row>
    <row r="84" spans="2:7">
      <c r="B84" s="25" t="s">
        <v>1047</v>
      </c>
      <c r="C84" t="s">
        <v>1042</v>
      </c>
      <c r="D84" t="s">
        <v>1078</v>
      </c>
    </row>
    <row r="85" spans="2:7">
      <c r="B85" s="26">
        <v>1</v>
      </c>
      <c r="C85" s="21">
        <v>1</v>
      </c>
    </row>
    <row r="86" spans="2:7">
      <c r="B86" s="26">
        <v>2</v>
      </c>
      <c r="C86" s="21">
        <v>9</v>
      </c>
      <c r="D86" t="s">
        <v>1079</v>
      </c>
      <c r="E86" s="31">
        <f>A10/A4</f>
        <v>0.189</v>
      </c>
    </row>
    <row r="87" spans="2:7">
      <c r="B87" s="26">
        <v>3</v>
      </c>
      <c r="C87" s="21">
        <v>31</v>
      </c>
      <c r="D87" t="s">
        <v>1080</v>
      </c>
      <c r="E87">
        <f>_xlfn.XLOOKUP(B77,E50:E54,F50:F54)</f>
        <v>189</v>
      </c>
    </row>
    <row r="88" spans="2:7">
      <c r="B88" s="26">
        <v>4</v>
      </c>
      <c r="C88" s="21">
        <v>88</v>
      </c>
      <c r="D88" t="s">
        <v>1073</v>
      </c>
      <c r="E88">
        <f>_xlfn.XLOOKUP(B77,E50:E54,G50:G54)</f>
        <v>18415</v>
      </c>
    </row>
    <row r="89" spans="2:7">
      <c r="B89" s="26">
        <v>5</v>
      </c>
      <c r="C89" s="21">
        <v>60</v>
      </c>
    </row>
    <row r="90" spans="2:7">
      <c r="B90" s="26" t="s">
        <v>1048</v>
      </c>
      <c r="C90" s="21">
        <v>189</v>
      </c>
      <c r="D90" t="s">
        <v>1081</v>
      </c>
      <c r="E90">
        <f>_xlfn.RANK.AVG(E87,F50:F54)</f>
        <v>4</v>
      </c>
    </row>
    <row r="91" spans="2:7">
      <c r="D91" t="s">
        <v>1082</v>
      </c>
      <c r="E91">
        <f>_xlfn.RANK.AVG(E88,G50:G54)</f>
        <v>4</v>
      </c>
    </row>
    <row r="94" spans="2:7">
      <c r="F94" t="s">
        <v>1083</v>
      </c>
    </row>
    <row r="95" spans="2:7">
      <c r="G95" t="str">
        <f>"% of calls:"&amp;TEXT(E86,"0%")</f>
        <v>% of calls:19%</v>
      </c>
    </row>
    <row r="96" spans="2:7">
      <c r="B96" s="25" t="s">
        <v>1043</v>
      </c>
      <c r="C96" s="25" t="s">
        <v>1077</v>
      </c>
      <c r="G96" t="str">
        <f>IF(COUNTA(B77:B82)&gt;1,"","Call Rank:"&amp;E90)</f>
        <v>Call Rank:4</v>
      </c>
    </row>
    <row r="97" spans="2:7">
      <c r="B97" s="25" t="s">
        <v>1047</v>
      </c>
      <c r="C97" t="s">
        <v>11</v>
      </c>
      <c r="D97" t="s">
        <v>1048</v>
      </c>
      <c r="G97" t="str">
        <f>IF(COUNTA(B77:B82)&gt;1,"","Amount Rank:"&amp;E91)</f>
        <v>Amount Rank:4</v>
      </c>
    </row>
    <row r="98" spans="2:7">
      <c r="B98" s="26" t="s">
        <v>1002</v>
      </c>
      <c r="C98" s="27"/>
      <c r="D98" s="27"/>
    </row>
    <row r="99" spans="2:7">
      <c r="B99" s="30" t="s">
        <v>20</v>
      </c>
      <c r="C99" s="22">
        <v>891</v>
      </c>
      <c r="D99" s="22">
        <v>891</v>
      </c>
    </row>
    <row r="100" spans="2:7">
      <c r="B100" s="30" t="s">
        <v>12</v>
      </c>
      <c r="C100" s="22">
        <v>1991</v>
      </c>
      <c r="D100" s="22">
        <v>1991</v>
      </c>
    </row>
    <row r="101" spans="2:7">
      <c r="B101" s="30" t="s">
        <v>8</v>
      </c>
      <c r="C101" s="22">
        <v>1163</v>
      </c>
      <c r="D101" s="22">
        <v>1163</v>
      </c>
    </row>
    <row r="102" spans="2:7">
      <c r="B102" s="30" t="s">
        <v>16</v>
      </c>
      <c r="C102" s="22">
        <v>1438</v>
      </c>
      <c r="D102" s="22">
        <v>1438</v>
      </c>
    </row>
    <row r="103" spans="2:7">
      <c r="B103" s="26" t="s">
        <v>1001</v>
      </c>
      <c r="C103" s="27"/>
      <c r="D103" s="27"/>
    </row>
    <row r="104" spans="2:7">
      <c r="B104" s="30" t="s">
        <v>24</v>
      </c>
      <c r="C104" s="22">
        <v>1233</v>
      </c>
      <c r="D104" s="22">
        <v>1233</v>
      </c>
    </row>
    <row r="105" spans="2:7">
      <c r="B105" s="30" t="s">
        <v>15</v>
      </c>
      <c r="C105" s="22">
        <v>1598</v>
      </c>
      <c r="D105" s="22">
        <v>1598</v>
      </c>
    </row>
    <row r="106" spans="2:7">
      <c r="B106" s="30" t="s">
        <v>5</v>
      </c>
      <c r="C106" s="22">
        <v>900</v>
      </c>
      <c r="D106" s="22">
        <v>900</v>
      </c>
    </row>
    <row r="107" spans="2:7">
      <c r="B107" s="30" t="s">
        <v>18</v>
      </c>
      <c r="C107" s="22">
        <v>900</v>
      </c>
      <c r="D107" s="22">
        <v>900</v>
      </c>
    </row>
    <row r="108" spans="2:7">
      <c r="B108" s="30" t="s">
        <v>14</v>
      </c>
      <c r="C108" s="22">
        <v>1255</v>
      </c>
      <c r="D108" s="22">
        <v>1255</v>
      </c>
    </row>
    <row r="109" spans="2:7">
      <c r="B109" s="30" t="s">
        <v>19</v>
      </c>
      <c r="C109" s="22">
        <v>1138</v>
      </c>
      <c r="D109" s="22">
        <v>1138</v>
      </c>
    </row>
    <row r="110" spans="2:7">
      <c r="B110" s="26" t="s">
        <v>1000</v>
      </c>
      <c r="C110" s="27"/>
      <c r="D110" s="27"/>
    </row>
    <row r="111" spans="2:7">
      <c r="B111" s="30" t="s">
        <v>17</v>
      </c>
      <c r="C111" s="22">
        <v>1655</v>
      </c>
      <c r="D111" s="22">
        <v>1655</v>
      </c>
    </row>
    <row r="112" spans="2:7">
      <c r="B112" s="30" t="s">
        <v>23</v>
      </c>
      <c r="C112" s="22">
        <v>1104</v>
      </c>
      <c r="D112" s="22">
        <v>1104</v>
      </c>
    </row>
    <row r="113" spans="2:4">
      <c r="B113" s="30" t="s">
        <v>7</v>
      </c>
      <c r="C113" s="22">
        <v>372</v>
      </c>
      <c r="D113" s="22">
        <v>372</v>
      </c>
    </row>
    <row r="114" spans="2:4">
      <c r="B114" s="30" t="s">
        <v>22</v>
      </c>
      <c r="C114" s="22">
        <v>1415</v>
      </c>
      <c r="D114" s="22">
        <v>1415</v>
      </c>
    </row>
    <row r="115" spans="2:4">
      <c r="B115" s="30" t="s">
        <v>21</v>
      </c>
      <c r="C115" s="22">
        <v>1362</v>
      </c>
      <c r="D115" s="22">
        <v>1362</v>
      </c>
    </row>
    <row r="122" spans="2:4">
      <c r="B122" s="25" t="s">
        <v>1047</v>
      </c>
      <c r="C122" t="s">
        <v>1042</v>
      </c>
    </row>
    <row r="123" spans="2:4">
      <c r="B123" s="26" t="s">
        <v>1049</v>
      </c>
      <c r="C123" s="21">
        <v>79</v>
      </c>
    </row>
    <row r="124" spans="2:4">
      <c r="B124" s="26" t="s">
        <v>1050</v>
      </c>
      <c r="C124" s="21">
        <v>66</v>
      </c>
    </row>
    <row r="125" spans="2:4">
      <c r="B125" s="26" t="s">
        <v>1051</v>
      </c>
      <c r="C125" s="21">
        <v>155</v>
      </c>
    </row>
    <row r="126" spans="2:4">
      <c r="B126" s="26" t="s">
        <v>1052</v>
      </c>
      <c r="C126" s="21">
        <v>136</v>
      </c>
    </row>
    <row r="127" spans="2:4">
      <c r="B127" s="26" t="s">
        <v>1053</v>
      </c>
      <c r="C127" s="21">
        <v>83</v>
      </c>
    </row>
    <row r="128" spans="2:4">
      <c r="B128" s="26" t="s">
        <v>1054</v>
      </c>
      <c r="C128" s="21">
        <v>67</v>
      </c>
    </row>
    <row r="129" spans="2:3">
      <c r="B129" s="26" t="s">
        <v>1055</v>
      </c>
      <c r="C129" s="21">
        <v>64</v>
      </c>
    </row>
    <row r="130" spans="2:3">
      <c r="B130" s="26" t="s">
        <v>1056</v>
      </c>
      <c r="C130" s="21">
        <v>50</v>
      </c>
    </row>
    <row r="131" spans="2:3">
      <c r="B131" s="26" t="s">
        <v>1057</v>
      </c>
      <c r="C131" s="21">
        <v>76</v>
      </c>
    </row>
    <row r="132" spans="2:3">
      <c r="B132" s="26" t="s">
        <v>1058</v>
      </c>
      <c r="C132" s="21">
        <v>114</v>
      </c>
    </row>
    <row r="133" spans="2:3">
      <c r="B133" s="26" t="s">
        <v>1059</v>
      </c>
      <c r="C133" s="21">
        <v>57</v>
      </c>
    </row>
    <row r="134" spans="2:3">
      <c r="B134" s="26" t="s">
        <v>1060</v>
      </c>
      <c r="C134" s="21">
        <v>53</v>
      </c>
    </row>
    <row r="135" spans="2:3">
      <c r="B135" s="26" t="s">
        <v>1048</v>
      </c>
      <c r="C135" s="21">
        <v>1000</v>
      </c>
    </row>
    <row r="142" spans="2:3">
      <c r="B142" s="25" t="s">
        <v>1047</v>
      </c>
      <c r="C142" t="s">
        <v>1070</v>
      </c>
    </row>
    <row r="143" spans="2:3">
      <c r="B143" s="26" t="s">
        <v>1049</v>
      </c>
      <c r="C143" s="27">
        <v>7790</v>
      </c>
    </row>
    <row r="144" spans="2:3">
      <c r="B144" s="26" t="s">
        <v>1050</v>
      </c>
      <c r="C144" s="27">
        <v>6122</v>
      </c>
    </row>
    <row r="145" spans="2:3">
      <c r="B145" s="26" t="s">
        <v>1051</v>
      </c>
      <c r="C145" s="27">
        <v>14563</v>
      </c>
    </row>
    <row r="146" spans="2:3">
      <c r="B146" s="26" t="s">
        <v>1052</v>
      </c>
      <c r="C146" s="27">
        <v>13536</v>
      </c>
    </row>
    <row r="147" spans="2:3">
      <c r="B147" s="26" t="s">
        <v>1053</v>
      </c>
      <c r="C147" s="27">
        <v>8171</v>
      </c>
    </row>
    <row r="148" spans="2:3">
      <c r="B148" s="26" t="s">
        <v>1054</v>
      </c>
      <c r="C148" s="27">
        <v>5893</v>
      </c>
    </row>
    <row r="149" spans="2:3">
      <c r="B149" s="26" t="s">
        <v>1055</v>
      </c>
      <c r="C149" s="27">
        <v>6007</v>
      </c>
    </row>
    <row r="150" spans="2:3">
      <c r="B150" s="26" t="s">
        <v>1056</v>
      </c>
      <c r="C150" s="27">
        <v>4950</v>
      </c>
    </row>
    <row r="151" spans="2:3">
      <c r="B151" s="26" t="s">
        <v>1057</v>
      </c>
      <c r="C151" s="27">
        <v>6689</v>
      </c>
    </row>
    <row r="152" spans="2:3">
      <c r="B152" s="26" t="s">
        <v>1058</v>
      </c>
      <c r="C152" s="27">
        <v>10875</v>
      </c>
    </row>
    <row r="153" spans="2:3">
      <c r="B153" s="26" t="s">
        <v>1059</v>
      </c>
      <c r="C153" s="27">
        <v>6775</v>
      </c>
    </row>
    <row r="154" spans="2:3">
      <c r="B154" s="26" t="s">
        <v>1060</v>
      </c>
      <c r="C154" s="27">
        <v>5252</v>
      </c>
    </row>
    <row r="155" spans="2:3">
      <c r="B155" s="26" t="s">
        <v>1048</v>
      </c>
      <c r="C155" s="27">
        <v>96623</v>
      </c>
    </row>
    <row r="160" spans="2:3">
      <c r="B160" s="25" t="s">
        <v>1047</v>
      </c>
      <c r="C160" t="s">
        <v>1044</v>
      </c>
    </row>
    <row r="161" spans="2:3">
      <c r="B161" s="26" t="s">
        <v>1049</v>
      </c>
      <c r="C161" s="23">
        <v>7052</v>
      </c>
    </row>
    <row r="162" spans="2:3">
      <c r="B162" s="26" t="s">
        <v>1050</v>
      </c>
      <c r="C162" s="23">
        <v>5967</v>
      </c>
    </row>
    <row r="163" spans="2:3">
      <c r="B163" s="26" t="s">
        <v>1051</v>
      </c>
      <c r="C163" s="23">
        <v>13923</v>
      </c>
    </row>
    <row r="164" spans="2:3">
      <c r="B164" s="26" t="s">
        <v>1052</v>
      </c>
      <c r="C164" s="23">
        <v>11404</v>
      </c>
    </row>
    <row r="165" spans="2:3">
      <c r="B165" s="26" t="s">
        <v>1053</v>
      </c>
      <c r="C165" s="23">
        <v>7221</v>
      </c>
    </row>
    <row r="166" spans="2:3">
      <c r="B166" s="26" t="s">
        <v>1054</v>
      </c>
      <c r="C166" s="23">
        <v>6315</v>
      </c>
    </row>
    <row r="167" spans="2:3">
      <c r="B167" s="26" t="s">
        <v>1055</v>
      </c>
      <c r="C167" s="23">
        <v>5911</v>
      </c>
    </row>
    <row r="168" spans="2:3">
      <c r="B168" s="26" t="s">
        <v>1056</v>
      </c>
      <c r="C168" s="23">
        <v>4553</v>
      </c>
    </row>
    <row r="169" spans="2:3">
      <c r="B169" s="26" t="s">
        <v>1057</v>
      </c>
      <c r="C169" s="23">
        <v>7303</v>
      </c>
    </row>
    <row r="170" spans="2:3">
      <c r="B170" s="26" t="s">
        <v>1058</v>
      </c>
      <c r="C170" s="23">
        <v>10134</v>
      </c>
    </row>
    <row r="171" spans="2:3">
      <c r="B171" s="26" t="s">
        <v>1059</v>
      </c>
      <c r="C171" s="23">
        <v>4968</v>
      </c>
    </row>
    <row r="172" spans="2:3">
      <c r="B172" s="26" t="s">
        <v>1060</v>
      </c>
      <c r="C172" s="23">
        <v>5099</v>
      </c>
    </row>
    <row r="173" spans="2:3">
      <c r="B173" s="26" t="s">
        <v>1048</v>
      </c>
      <c r="C173" s="23">
        <v>89850</v>
      </c>
    </row>
    <row r="178" spans="2:3">
      <c r="B178" s="25" t="s">
        <v>1047</v>
      </c>
      <c r="C178" t="s">
        <v>1045</v>
      </c>
    </row>
    <row r="179" spans="2:3">
      <c r="B179" s="26" t="s">
        <v>1049</v>
      </c>
      <c r="C179" s="24">
        <v>3.8632911392405078</v>
      </c>
    </row>
    <row r="180" spans="2:3">
      <c r="B180" s="26" t="s">
        <v>1050</v>
      </c>
      <c r="C180" s="24">
        <v>3.8121212121212129</v>
      </c>
    </row>
    <row r="181" spans="2:3">
      <c r="B181" s="26" t="s">
        <v>1051</v>
      </c>
      <c r="C181" s="24">
        <v>3.9148387096774182</v>
      </c>
    </row>
    <row r="182" spans="2:3">
      <c r="B182" s="26" t="s">
        <v>1052</v>
      </c>
      <c r="C182" s="24">
        <v>3.9036764705882341</v>
      </c>
    </row>
    <row r="183" spans="2:3">
      <c r="B183" s="26" t="s">
        <v>1053</v>
      </c>
      <c r="C183" s="24">
        <v>3.9337349397590353</v>
      </c>
    </row>
    <row r="184" spans="2:3">
      <c r="B184" s="26" t="s">
        <v>1054</v>
      </c>
      <c r="C184" s="24">
        <v>3.8761194029850743</v>
      </c>
    </row>
    <row r="185" spans="2:3">
      <c r="B185" s="26" t="s">
        <v>1055</v>
      </c>
      <c r="C185" s="24">
        <v>3.8281249999999996</v>
      </c>
    </row>
    <row r="186" spans="2:3">
      <c r="B186" s="26" t="s">
        <v>1056</v>
      </c>
      <c r="C186" s="24">
        <v>3.9240000000000022</v>
      </c>
    </row>
    <row r="187" spans="2:3">
      <c r="B187" s="26" t="s">
        <v>1057</v>
      </c>
      <c r="C187" s="24">
        <v>3.8934210526315787</v>
      </c>
    </row>
    <row r="188" spans="2:3">
      <c r="B188" s="26" t="s">
        <v>1058</v>
      </c>
      <c r="C188" s="24">
        <v>3.9421052631578961</v>
      </c>
    </row>
    <row r="189" spans="2:3">
      <c r="B189" s="26" t="s">
        <v>1059</v>
      </c>
      <c r="C189" s="24">
        <v>3.8438596491228081</v>
      </c>
    </row>
    <row r="190" spans="2:3">
      <c r="B190" s="26" t="s">
        <v>1060</v>
      </c>
      <c r="C190" s="24">
        <v>3.756603773584906</v>
      </c>
    </row>
    <row r="191" spans="2:3">
      <c r="B191" s="26" t="s">
        <v>1048</v>
      </c>
      <c r="C191" s="24">
        <v>3.8854000000000033</v>
      </c>
    </row>
    <row r="196" spans="2:3">
      <c r="B196" s="25" t="s">
        <v>1047</v>
      </c>
      <c r="C196" t="s">
        <v>1046</v>
      </c>
    </row>
    <row r="197" spans="2:3">
      <c r="B197" s="26" t="s">
        <v>1049</v>
      </c>
      <c r="C197" s="21">
        <v>26</v>
      </c>
    </row>
    <row r="198" spans="2:3">
      <c r="B198" s="26" t="s">
        <v>1050</v>
      </c>
      <c r="C198" s="21">
        <v>23</v>
      </c>
    </row>
    <row r="199" spans="2:3">
      <c r="B199" s="26" t="s">
        <v>1051</v>
      </c>
      <c r="C199" s="21">
        <v>44</v>
      </c>
    </row>
    <row r="200" spans="2:3">
      <c r="B200" s="26" t="s">
        <v>1052</v>
      </c>
      <c r="C200" s="21">
        <v>40</v>
      </c>
    </row>
    <row r="201" spans="2:3">
      <c r="B201" s="26" t="s">
        <v>1053</v>
      </c>
      <c r="C201" s="21">
        <v>28</v>
      </c>
    </row>
    <row r="202" spans="2:3">
      <c r="B202" s="26" t="s">
        <v>1054</v>
      </c>
      <c r="C202" s="21">
        <v>20</v>
      </c>
    </row>
    <row r="203" spans="2:3">
      <c r="B203" s="26" t="s">
        <v>1055</v>
      </c>
      <c r="C203" s="21">
        <v>20</v>
      </c>
    </row>
    <row r="204" spans="2:3">
      <c r="B204" s="26" t="s">
        <v>1056</v>
      </c>
      <c r="C204" s="21">
        <v>17</v>
      </c>
    </row>
    <row r="205" spans="2:3">
      <c r="B205" s="26" t="s">
        <v>1057</v>
      </c>
      <c r="C205" s="21">
        <v>20</v>
      </c>
    </row>
    <row r="206" spans="2:3">
      <c r="B206" s="26" t="s">
        <v>1058</v>
      </c>
      <c r="C206" s="21">
        <v>37</v>
      </c>
    </row>
    <row r="207" spans="2:3">
      <c r="B207" s="26" t="s">
        <v>1059</v>
      </c>
      <c r="C207" s="21">
        <v>15</v>
      </c>
    </row>
    <row r="208" spans="2:3">
      <c r="B208" s="26" t="s">
        <v>1060</v>
      </c>
      <c r="C208" s="21">
        <v>17</v>
      </c>
    </row>
    <row r="209" spans="2:8">
      <c r="B209" s="26" t="s">
        <v>1048</v>
      </c>
      <c r="C209" s="21">
        <v>307</v>
      </c>
    </row>
    <row r="215" spans="2:8">
      <c r="B215" s="25" t="s">
        <v>1043</v>
      </c>
      <c r="C215" s="25" t="s">
        <v>1077</v>
      </c>
      <c r="G215" t="s">
        <v>1087</v>
      </c>
    </row>
    <row r="216" spans="2:8">
      <c r="B216" s="25" t="s">
        <v>1047</v>
      </c>
      <c r="C216" t="s">
        <v>1002</v>
      </c>
      <c r="D216" t="s">
        <v>1001</v>
      </c>
      <c r="E216" t="s">
        <v>1000</v>
      </c>
    </row>
    <row r="217" spans="2:8">
      <c r="B217" s="26" t="s">
        <v>1049</v>
      </c>
      <c r="C217" s="22">
        <v>2264</v>
      </c>
      <c r="D217" s="22">
        <v>3569</v>
      </c>
      <c r="E217" s="22">
        <v>1957</v>
      </c>
      <c r="G217" t="str">
        <f>C216</f>
        <v>Cincinnati</v>
      </c>
      <c r="H217" s="41">
        <f>C217</f>
        <v>2264</v>
      </c>
    </row>
    <row r="218" spans="2:8">
      <c r="B218" s="26" t="s">
        <v>1050</v>
      </c>
      <c r="C218" s="22">
        <v>1918</v>
      </c>
      <c r="D218" s="22">
        <v>2035</v>
      </c>
      <c r="E218" s="22">
        <v>2169</v>
      </c>
      <c r="G218" t="str">
        <f>D216</f>
        <v>Cleveland</v>
      </c>
      <c r="H218" s="41">
        <f>D217</f>
        <v>3569</v>
      </c>
    </row>
    <row r="219" spans="2:8">
      <c r="B219" s="26" t="s">
        <v>1051</v>
      </c>
      <c r="C219" s="22">
        <v>4398</v>
      </c>
      <c r="D219" s="22">
        <v>5698</v>
      </c>
      <c r="E219" s="22">
        <v>4467</v>
      </c>
      <c r="G219" t="str">
        <f>E216</f>
        <v>Columbus</v>
      </c>
      <c r="H219" s="41">
        <f>E217</f>
        <v>1957</v>
      </c>
    </row>
    <row r="220" spans="2:8">
      <c r="B220" s="26" t="s">
        <v>1052</v>
      </c>
      <c r="C220" s="22">
        <v>2938</v>
      </c>
      <c r="D220" s="22">
        <v>5316</v>
      </c>
      <c r="E220" s="22">
        <v>5282</v>
      </c>
    </row>
    <row r="221" spans="2:8">
      <c r="B221" s="26" t="s">
        <v>1053</v>
      </c>
      <c r="C221" s="22">
        <v>1954</v>
      </c>
      <c r="D221" s="22">
        <v>3373</v>
      </c>
      <c r="E221" s="22">
        <v>2844</v>
      </c>
    </row>
    <row r="222" spans="2:8">
      <c r="B222" s="26" t="s">
        <v>1054</v>
      </c>
      <c r="C222" s="22">
        <v>1269</v>
      </c>
      <c r="D222" s="22">
        <v>3075</v>
      </c>
      <c r="E222" s="22">
        <v>1549</v>
      </c>
    </row>
    <row r="223" spans="2:8">
      <c r="B223" s="26" t="s">
        <v>1055</v>
      </c>
      <c r="C223" s="22">
        <v>2042</v>
      </c>
      <c r="D223" s="22">
        <v>1448</v>
      </c>
      <c r="E223" s="22">
        <v>2517</v>
      </c>
    </row>
    <row r="224" spans="2:8">
      <c r="B224" s="26" t="s">
        <v>1056</v>
      </c>
      <c r="C224" s="22">
        <v>1752</v>
      </c>
      <c r="D224" s="22">
        <v>2016</v>
      </c>
      <c r="E224" s="22">
        <v>1182</v>
      </c>
    </row>
    <row r="225" spans="2:5">
      <c r="B225" s="26" t="s">
        <v>1057</v>
      </c>
      <c r="C225" s="22">
        <v>1847</v>
      </c>
      <c r="D225" s="22">
        <v>2233</v>
      </c>
      <c r="E225" s="22">
        <v>2609</v>
      </c>
    </row>
    <row r="226" spans="2:5">
      <c r="B226" s="26" t="s">
        <v>1058</v>
      </c>
      <c r="C226" s="22">
        <v>3149</v>
      </c>
      <c r="D226" s="22">
        <v>4613</v>
      </c>
      <c r="E226" s="22">
        <v>3113</v>
      </c>
    </row>
    <row r="227" spans="2:5">
      <c r="B227" s="26" t="s">
        <v>1059</v>
      </c>
      <c r="C227" s="22">
        <v>1796</v>
      </c>
      <c r="D227" s="22">
        <v>2198</v>
      </c>
      <c r="E227" s="22">
        <v>2781</v>
      </c>
    </row>
    <row r="228" spans="2:5">
      <c r="B228" s="26" t="s">
        <v>1060</v>
      </c>
      <c r="C228" s="22">
        <v>734</v>
      </c>
      <c r="D228" s="22">
        <v>2275</v>
      </c>
      <c r="E228" s="22">
        <v>2243</v>
      </c>
    </row>
  </sheetData>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E22" sqref="E22"/>
    </sheetView>
  </sheetViews>
  <sheetFormatPr defaultRowHeight="13.8"/>
  <cols>
    <col min="5" max="5" width="10.8984375" customWidth="1"/>
    <col min="6" max="6" width="9.8984375" customWidth="1"/>
  </cols>
  <sheetData>
    <row r="2" spans="5:6">
      <c r="E2" t="s">
        <v>1040</v>
      </c>
      <c r="F2" t="s">
        <v>1041</v>
      </c>
    </row>
    <row r="3" spans="5:6" ht="25.5" customHeight="1">
      <c r="E3" t="s">
        <v>11</v>
      </c>
      <c r="F3" t="e" vm="1">
        <v>#VALUE!</v>
      </c>
    </row>
    <row r="4" spans="5:6" ht="25.5" customHeight="1">
      <c r="E4" t="s">
        <v>9</v>
      </c>
      <c r="F4" t="e" vm="2">
        <v>#VALUE!</v>
      </c>
    </row>
    <row r="5" spans="5:6" ht="25.5" customHeight="1">
      <c r="E5" t="s">
        <v>6</v>
      </c>
      <c r="F5" t="e" vm="3">
        <v>#VALUE!</v>
      </c>
    </row>
    <row r="6" spans="5:6" ht="25.5" customHeight="1">
      <c r="E6" t="s">
        <v>13</v>
      </c>
      <c r="F6" t="e" vm="4">
        <v>#VALUE!</v>
      </c>
    </row>
    <row r="7" spans="5:6" ht="25.5" customHeight="1">
      <c r="E7" t="s">
        <v>10</v>
      </c>
      <c r="F7" t="e" vm="5">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CB8E3-218A-4C13-822C-CF1C24866FA3}">
  <dimension ref="A1:B93"/>
  <sheetViews>
    <sheetView showGridLines="0" topLeftCell="A2" workbookViewId="0">
      <selection activeCell="B5" sqref="B5"/>
    </sheetView>
  </sheetViews>
  <sheetFormatPr defaultRowHeight="13.8"/>
  <sheetData>
    <row r="1" spans="1:2">
      <c r="A1" t="s">
        <v>1169</v>
      </c>
    </row>
    <row r="3" spans="1:2">
      <c r="B3" s="62" t="s">
        <v>1178</v>
      </c>
    </row>
    <row r="4" spans="1:2" ht="14.4">
      <c r="B4" s="63" t="s">
        <v>1179</v>
      </c>
    </row>
    <row r="7" spans="1:2" ht="17.399999999999999">
      <c r="B7" s="45" t="s">
        <v>1139</v>
      </c>
    </row>
    <row r="8" spans="1:2">
      <c r="B8" s="46"/>
    </row>
    <row r="9" spans="1:2">
      <c r="B9" s="47" t="s">
        <v>1140</v>
      </c>
    </row>
    <row r="10" spans="1:2">
      <c r="B10" s="46"/>
    </row>
    <row r="11" spans="1:2">
      <c r="B11" s="46"/>
    </row>
    <row r="12" spans="1:2">
      <c r="B12" s="58"/>
    </row>
    <row r="13" spans="1:2">
      <c r="B13" s="58" t="s">
        <v>1141</v>
      </c>
    </row>
    <row r="14" spans="1:2">
      <c r="B14" s="46"/>
    </row>
    <row r="15" spans="1:2">
      <c r="B15" s="47" t="s">
        <v>1142</v>
      </c>
    </row>
    <row r="16" spans="1:2">
      <c r="B16" s="46"/>
    </row>
    <row r="17" spans="2:2">
      <c r="B17" s="46"/>
    </row>
    <row r="18" spans="2:2">
      <c r="B18" s="58"/>
    </row>
    <row r="19" spans="2:2">
      <c r="B19" s="58" t="s">
        <v>1143</v>
      </c>
    </row>
    <row r="20" spans="2:2">
      <c r="B20" s="46"/>
    </row>
    <row r="21" spans="2:2">
      <c r="B21" s="47" t="s">
        <v>1144</v>
      </c>
    </row>
    <row r="22" spans="2:2">
      <c r="B22" s="46"/>
    </row>
    <row r="23" spans="2:2">
      <c r="B23" s="46"/>
    </row>
    <row r="24" spans="2:2">
      <c r="B24" s="58"/>
    </row>
    <row r="25" spans="2:2">
      <c r="B25" s="58" t="s">
        <v>1145</v>
      </c>
    </row>
    <row r="26" spans="2:2">
      <c r="B26" s="46"/>
    </row>
    <row r="27" spans="2:2">
      <c r="B27" s="47" t="s">
        <v>1146</v>
      </c>
    </row>
    <row r="28" spans="2:2">
      <c r="B28" s="46"/>
    </row>
    <row r="29" spans="2:2">
      <c r="B29" s="46"/>
    </row>
    <row r="30" spans="2:2">
      <c r="B30" s="58"/>
    </row>
    <row r="31" spans="2:2">
      <c r="B31" s="58" t="s">
        <v>1170</v>
      </c>
    </row>
    <row r="32" spans="2:2">
      <c r="B32" s="46"/>
    </row>
    <row r="33" spans="2:2">
      <c r="B33" s="47" t="s">
        <v>1148</v>
      </c>
    </row>
    <row r="34" spans="2:2">
      <c r="B34" s="46"/>
    </row>
    <row r="35" spans="2:2">
      <c r="B35" s="46"/>
    </row>
    <row r="36" spans="2:2">
      <c r="B36" s="58"/>
    </row>
    <row r="37" spans="2:2">
      <c r="B37" s="58" t="s">
        <v>1149</v>
      </c>
    </row>
    <row r="38" spans="2:2">
      <c r="B38" s="46"/>
    </row>
    <row r="39" spans="2:2">
      <c r="B39" s="47" t="s">
        <v>1150</v>
      </c>
    </row>
    <row r="40" spans="2:2">
      <c r="B40" s="46"/>
    </row>
    <row r="41" spans="2:2">
      <c r="B41" s="46"/>
    </row>
    <row r="42" spans="2:2">
      <c r="B42" s="58"/>
    </row>
    <row r="43" spans="2:2">
      <c r="B43" s="58" t="s">
        <v>1151</v>
      </c>
    </row>
    <row r="44" spans="2:2">
      <c r="B44" s="46"/>
    </row>
    <row r="45" spans="2:2">
      <c r="B45" s="47" t="s">
        <v>1152</v>
      </c>
    </row>
    <row r="46" spans="2:2">
      <c r="B46" s="46"/>
    </row>
    <row r="47" spans="2:2">
      <c r="B47" s="46"/>
    </row>
    <row r="48" spans="2:2">
      <c r="B48" s="58"/>
    </row>
    <row r="49" spans="2:2">
      <c r="B49" s="58" t="s">
        <v>1153</v>
      </c>
    </row>
    <row r="50" spans="2:2">
      <c r="B50" s="46"/>
    </row>
    <row r="51" spans="2:2">
      <c r="B51" s="47" t="s">
        <v>1154</v>
      </c>
    </row>
    <row r="52" spans="2:2">
      <c r="B52" s="46"/>
    </row>
    <row r="53" spans="2:2">
      <c r="B53" s="46"/>
    </row>
    <row r="54" spans="2:2">
      <c r="B54" s="58"/>
    </row>
    <row r="55" spans="2:2">
      <c r="B55" s="58" t="s">
        <v>1155</v>
      </c>
    </row>
    <row r="56" spans="2:2">
      <c r="B56" s="58"/>
    </row>
    <row r="57" spans="2:2">
      <c r="B57" s="58" t="s">
        <v>1156</v>
      </c>
    </row>
    <row r="58" spans="2:2">
      <c r="B58" s="46"/>
    </row>
    <row r="59" spans="2:2">
      <c r="B59" s="47" t="s">
        <v>1157</v>
      </c>
    </row>
    <row r="60" spans="2:2">
      <c r="B60" s="46"/>
    </row>
    <row r="61" spans="2:2">
      <c r="B61" s="46"/>
    </row>
    <row r="62" spans="2:2">
      <c r="B62" s="58"/>
    </row>
    <row r="63" spans="2:2">
      <c r="B63" s="58" t="s">
        <v>1158</v>
      </c>
    </row>
    <row r="64" spans="2:2">
      <c r="B64" s="46"/>
    </row>
    <row r="65" spans="2:2">
      <c r="B65" s="47" t="s">
        <v>1159</v>
      </c>
    </row>
    <row r="66" spans="2:2">
      <c r="B66" s="46"/>
    </row>
    <row r="67" spans="2:2">
      <c r="B67" s="46"/>
    </row>
    <row r="68" spans="2:2">
      <c r="B68" s="58"/>
    </row>
    <row r="69" spans="2:2">
      <c r="B69" s="58" t="s">
        <v>1160</v>
      </c>
    </row>
    <row r="70" spans="2:2">
      <c r="B70" s="46"/>
    </row>
    <row r="71" spans="2:2">
      <c r="B71" s="47" t="s">
        <v>1161</v>
      </c>
    </row>
    <row r="72" spans="2:2">
      <c r="B72" s="46"/>
    </row>
    <row r="73" spans="2:2">
      <c r="B73" s="46"/>
    </row>
    <row r="74" spans="2:2">
      <c r="B74" s="58"/>
    </row>
    <row r="75" spans="2:2">
      <c r="B75" s="58" t="s">
        <v>1162</v>
      </c>
    </row>
    <row r="76" spans="2:2">
      <c r="B76" s="46"/>
    </row>
    <row r="77" spans="2:2">
      <c r="B77" s="47" t="s">
        <v>1163</v>
      </c>
    </row>
    <row r="78" spans="2:2">
      <c r="B78" s="46"/>
    </row>
    <row r="79" spans="2:2">
      <c r="B79" s="46"/>
    </row>
    <row r="80" spans="2:2">
      <c r="B80" s="58"/>
    </row>
    <row r="81" spans="2:2">
      <c r="B81" s="58" t="s">
        <v>1164</v>
      </c>
    </row>
    <row r="82" spans="2:2">
      <c r="B82" s="46"/>
    </row>
    <row r="83" spans="2:2">
      <c r="B83" s="47" t="s">
        <v>1165</v>
      </c>
    </row>
    <row r="84" spans="2:2">
      <c r="B84" s="46"/>
    </row>
    <row r="85" spans="2:2">
      <c r="B85" s="46"/>
    </row>
    <row r="86" spans="2:2">
      <c r="B86" s="58"/>
    </row>
    <row r="87" spans="2:2">
      <c r="B87" s="58" t="s">
        <v>1166</v>
      </c>
    </row>
    <row r="88" spans="2:2">
      <c r="B88" s="46"/>
    </row>
    <row r="89" spans="2:2">
      <c r="B89" s="47" t="s">
        <v>1167</v>
      </c>
    </row>
    <row r="90" spans="2:2">
      <c r="B90" s="46"/>
    </row>
    <row r="91" spans="2:2">
      <c r="B91" s="46"/>
    </row>
    <row r="92" spans="2:2">
      <c r="B92" s="58"/>
    </row>
    <row r="93" spans="2:2">
      <c r="B93" s="58" t="s">
        <v>1168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7EBCC-BDB8-4242-B1DC-D30D402790C3}">
  <dimension ref="C3:C10"/>
  <sheetViews>
    <sheetView showGridLines="0" zoomScale="52" zoomScaleNormal="55" workbookViewId="0">
      <selection activeCell="C4" sqref="C4"/>
    </sheetView>
  </sheetViews>
  <sheetFormatPr defaultRowHeight="13.8"/>
  <sheetData>
    <row r="3" spans="3:3" ht="45">
      <c r="C3" s="40" t="s">
        <v>1177</v>
      </c>
    </row>
    <row r="5" spans="3:3" ht="6" customHeight="1"/>
    <row r="6" spans="3:3" hidden="1"/>
    <row r="7" spans="3:3" hidden="1"/>
    <row r="8" spans="3:3" hidden="1"/>
    <row r="9" spans="3:3" hidden="1"/>
    <row r="10" spans="3:3" hidden="1"/>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296B-4D8B-46B9-8B18-F997CB07BCD9}">
  <dimension ref="A1:BJ346"/>
  <sheetViews>
    <sheetView showGridLines="0" tabSelected="1" zoomScale="68" zoomScaleNormal="68" workbookViewId="0">
      <selection activeCell="AD34" sqref="AD34"/>
    </sheetView>
  </sheetViews>
  <sheetFormatPr defaultRowHeight="13.8"/>
  <cols>
    <col min="1" max="1" width="3.09765625" customWidth="1"/>
    <col min="2" max="2" width="2.796875" customWidth="1"/>
    <col min="14" max="14" width="15" customWidth="1"/>
    <col min="15" max="15" width="11.3984375" customWidth="1"/>
    <col min="18" max="23" width="11.5" bestFit="1" customWidth="1"/>
  </cols>
  <sheetData>
    <row r="1" spans="1:62" s="38" customFormat="1" ht="55.8" customHeight="1">
      <c r="A1" s="37"/>
      <c r="B1" s="37" t="s">
        <v>1084</v>
      </c>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row>
    <row r="2" spans="1:62" s="38" customFormat="1" ht="12" customHeight="1">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row>
    <row r="3" spans="1:6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row>
    <row r="4" spans="1:62">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row>
    <row r="5" spans="1:6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row>
    <row r="6" spans="1:6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row>
    <row r="7" spans="1:6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row>
    <row r="8" spans="1:6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row>
    <row r="9" spans="1:6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row>
    <row r="10" spans="1:6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row>
    <row r="11" spans="1:6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row>
    <row r="12" spans="1:6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row>
    <row r="13" spans="1:6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row>
    <row r="14" spans="1:6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row>
    <row r="15" spans="1:6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row>
    <row r="16" spans="1:6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row>
    <row r="17" spans="1:6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row>
    <row r="18" spans="1:6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row>
    <row r="19" spans="1:6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row>
    <row r="20" spans="1:62">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row>
    <row r="21" spans="1:62">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row>
    <row r="22" spans="1:6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row>
    <row r="23" spans="1:6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row>
    <row r="24" spans="1:62">
      <c r="A24" s="20"/>
      <c r="B24" s="20"/>
      <c r="C24" s="20"/>
      <c r="D24" s="20"/>
      <c r="E24" s="20"/>
      <c r="F24" s="20"/>
      <c r="G24" s="20"/>
      <c r="H24" s="20"/>
      <c r="I24" s="20"/>
      <c r="J24" s="20"/>
      <c r="K24" s="20"/>
      <c r="L24" s="20"/>
      <c r="M24" s="20"/>
      <c r="N24" s="20"/>
      <c r="O24" s="20"/>
      <c r="P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row>
    <row r="25" spans="1:62">
      <c r="A25" s="20"/>
      <c r="B25" s="20"/>
      <c r="C25" s="20"/>
      <c r="D25" s="20"/>
      <c r="E25" s="20"/>
      <c r="F25" s="20"/>
      <c r="G25" s="20"/>
      <c r="H25" s="20"/>
      <c r="I25" s="20"/>
      <c r="J25" s="20"/>
      <c r="K25" s="20"/>
      <c r="L25" s="20"/>
      <c r="M25" s="20"/>
      <c r="N25" s="20"/>
      <c r="O25" s="20"/>
      <c r="P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row>
    <row r="26" spans="1:62">
      <c r="A26" s="20"/>
      <c r="B26" s="20"/>
      <c r="C26" s="20"/>
      <c r="D26" s="20"/>
      <c r="E26" s="20"/>
      <c r="F26" s="20"/>
      <c r="G26" s="20"/>
      <c r="H26" s="20"/>
      <c r="I26" s="20"/>
      <c r="J26" s="20"/>
      <c r="K26" s="20"/>
      <c r="L26" s="20"/>
      <c r="M26" s="20"/>
      <c r="N26" s="20"/>
      <c r="O26" s="20"/>
      <c r="P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row>
    <row r="27" spans="1:62">
      <c r="A27" s="20"/>
      <c r="B27" s="20"/>
      <c r="C27" s="20"/>
      <c r="D27" s="20"/>
      <c r="E27" s="20"/>
      <c r="F27" s="20"/>
      <c r="G27" s="20"/>
      <c r="H27" s="20"/>
      <c r="I27" s="20"/>
      <c r="J27" s="20"/>
      <c r="K27" s="20"/>
      <c r="L27" s="20"/>
      <c r="M27" s="20"/>
      <c r="N27" s="20"/>
      <c r="O27" s="20"/>
      <c r="P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row>
    <row r="28" spans="1:62">
      <c r="A28" s="20"/>
      <c r="B28" s="20"/>
      <c r="C28" s="20"/>
      <c r="D28" s="20"/>
      <c r="E28" s="20"/>
      <c r="F28" s="20"/>
      <c r="G28" s="20"/>
      <c r="H28" s="20"/>
      <c r="I28" s="20"/>
      <c r="J28" s="20"/>
      <c r="K28" s="20"/>
      <c r="L28" s="20"/>
      <c r="M28" s="20"/>
      <c r="N28" s="20"/>
      <c r="O28" s="20"/>
      <c r="P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row>
    <row r="29" spans="1:62">
      <c r="A29" s="20"/>
      <c r="B29" s="20"/>
      <c r="C29" s="20"/>
      <c r="D29" s="20"/>
      <c r="E29" s="20"/>
      <c r="F29" s="20"/>
      <c r="G29" s="20"/>
      <c r="H29" s="20"/>
      <c r="I29" s="20"/>
      <c r="J29" s="20"/>
      <c r="K29" s="20"/>
      <c r="L29" s="20"/>
      <c r="M29" s="20"/>
      <c r="N29" s="20"/>
      <c r="O29" s="20"/>
      <c r="P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row>
    <row r="30" spans="1:62">
      <c r="A30" s="20"/>
      <c r="B30" s="20"/>
      <c r="C30" s="20"/>
      <c r="D30" s="20"/>
      <c r="E30" s="20"/>
      <c r="F30" s="20"/>
      <c r="G30" s="20"/>
      <c r="H30" s="20"/>
      <c r="I30" s="20"/>
      <c r="J30" s="20"/>
      <c r="K30" s="20"/>
      <c r="L30" s="20"/>
      <c r="M30" s="20"/>
      <c r="N30" s="20"/>
      <c r="O30" s="20"/>
      <c r="P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row>
    <row r="31" spans="1:62">
      <c r="A31" s="20"/>
      <c r="B31" s="20"/>
      <c r="C31" s="20"/>
      <c r="D31" s="20"/>
      <c r="E31" s="20"/>
      <c r="F31" s="20"/>
      <c r="G31" s="20"/>
      <c r="H31" s="20"/>
      <c r="I31" s="20"/>
      <c r="J31" s="20"/>
      <c r="K31" s="20"/>
      <c r="L31" s="20"/>
      <c r="M31" s="20"/>
      <c r="N31" s="20"/>
      <c r="O31" s="20"/>
      <c r="P31" s="20"/>
      <c r="X31" s="20"/>
      <c r="Y31" s="20"/>
      <c r="Z31" s="20"/>
      <c r="AA31" s="20"/>
      <c r="AB31" s="20"/>
      <c r="AC31" s="20"/>
      <c r="AD31" s="20"/>
      <c r="AE31" s="20"/>
    </row>
    <row r="32" spans="1:62">
      <c r="A32" s="20"/>
      <c r="B32" s="20"/>
      <c r="C32" s="20"/>
      <c r="D32" s="20"/>
      <c r="E32" s="20"/>
      <c r="F32" s="20"/>
      <c r="G32" s="20"/>
      <c r="H32" s="20"/>
      <c r="I32" s="20"/>
      <c r="J32" s="20"/>
      <c r="K32" s="20"/>
      <c r="L32" s="20"/>
      <c r="M32" s="20"/>
      <c r="N32" s="20"/>
      <c r="O32" s="20"/>
      <c r="P32" s="20"/>
      <c r="X32" s="20"/>
      <c r="Y32" s="20"/>
      <c r="Z32" s="20"/>
      <c r="AA32" s="20"/>
      <c r="AB32" s="20"/>
      <c r="AC32" s="20"/>
      <c r="AD32" s="20"/>
      <c r="AE32" s="20"/>
    </row>
    <row r="33" spans="1:31">
      <c r="A33" s="20"/>
      <c r="B33" s="20"/>
      <c r="C33" s="20"/>
      <c r="D33" s="20"/>
      <c r="E33" s="20"/>
      <c r="F33" s="20"/>
      <c r="G33" s="20"/>
      <c r="H33" s="20"/>
      <c r="I33" s="20"/>
      <c r="J33" s="20"/>
      <c r="K33" s="20"/>
      <c r="L33" s="20"/>
      <c r="M33" s="20"/>
      <c r="N33" s="20"/>
      <c r="O33" s="20"/>
      <c r="P33" s="20"/>
      <c r="X33" s="20"/>
      <c r="Y33" s="20"/>
      <c r="Z33" s="20"/>
      <c r="AA33" s="20"/>
      <c r="AB33" s="20"/>
      <c r="AC33" s="20"/>
      <c r="AD33" s="20"/>
      <c r="AE33" s="20"/>
    </row>
    <row r="34" spans="1:31">
      <c r="A34" s="20"/>
      <c r="B34" s="20"/>
      <c r="C34" s="20"/>
      <c r="D34" s="20"/>
      <c r="E34" s="20"/>
      <c r="F34" s="20"/>
      <c r="G34" s="20"/>
      <c r="H34" s="20"/>
      <c r="I34" s="20"/>
      <c r="J34" s="20"/>
      <c r="K34" s="20"/>
      <c r="L34" s="20"/>
      <c r="M34" s="20"/>
      <c r="N34" s="20"/>
      <c r="O34" s="20"/>
      <c r="P34" s="20"/>
      <c r="X34" s="20"/>
      <c r="Y34" s="20"/>
      <c r="Z34" s="20"/>
      <c r="AA34" s="20"/>
      <c r="AB34" s="20"/>
      <c r="AC34" s="20"/>
      <c r="AD34" s="20"/>
      <c r="AE34" s="20"/>
    </row>
    <row r="35" spans="1:31">
      <c r="A35" s="20"/>
      <c r="B35" s="20"/>
      <c r="C35" s="20"/>
      <c r="D35" s="20"/>
      <c r="E35" s="20"/>
      <c r="F35" s="20"/>
      <c r="G35" s="20"/>
      <c r="H35" s="20"/>
      <c r="I35" s="20"/>
      <c r="J35" s="20"/>
      <c r="K35" s="20"/>
      <c r="L35" s="20"/>
      <c r="M35" s="20"/>
      <c r="N35" s="20"/>
      <c r="O35" s="20"/>
      <c r="P35" s="20"/>
      <c r="X35" s="20"/>
      <c r="Y35" s="20"/>
      <c r="Z35" s="20"/>
      <c r="AA35" s="20"/>
      <c r="AB35" s="20"/>
      <c r="AC35" s="20"/>
      <c r="AD35" s="20"/>
      <c r="AE35" s="20"/>
    </row>
    <row r="36" spans="1:31">
      <c r="A36" s="20"/>
      <c r="B36" s="20"/>
      <c r="C36" s="20"/>
      <c r="D36" s="20"/>
      <c r="E36" s="20"/>
      <c r="F36" s="20"/>
      <c r="G36" s="20"/>
      <c r="H36" s="20"/>
      <c r="I36" s="20"/>
      <c r="J36" s="20"/>
      <c r="K36" s="20"/>
      <c r="L36" s="20"/>
      <c r="M36" s="20"/>
      <c r="N36" s="20"/>
      <c r="O36" s="20"/>
      <c r="P36" s="20"/>
      <c r="X36" s="20"/>
      <c r="Y36" s="20"/>
      <c r="Z36" s="20"/>
      <c r="AA36" s="20"/>
      <c r="AB36" s="20"/>
      <c r="AC36" s="20"/>
      <c r="AD36" s="20"/>
      <c r="AE36" s="20"/>
    </row>
    <row r="37" spans="1:31">
      <c r="A37" s="20"/>
      <c r="B37" s="20"/>
      <c r="C37" s="20"/>
      <c r="D37" s="20"/>
      <c r="E37" s="20"/>
      <c r="F37" s="20"/>
      <c r="G37" s="20"/>
      <c r="H37" s="20"/>
      <c r="I37" s="20"/>
      <c r="J37" s="20"/>
      <c r="K37" s="20"/>
      <c r="L37" s="20"/>
      <c r="M37" s="20"/>
      <c r="N37" s="20"/>
      <c r="O37" s="20"/>
      <c r="P37" s="20"/>
      <c r="X37" s="20"/>
      <c r="Y37" s="20"/>
      <c r="Z37" s="20"/>
      <c r="AA37" s="20"/>
      <c r="AB37" s="20"/>
      <c r="AC37" s="20"/>
      <c r="AD37" s="20"/>
      <c r="AE37" s="20"/>
    </row>
    <row r="38" spans="1:31">
      <c r="A38" s="20"/>
      <c r="B38" s="20"/>
      <c r="C38" s="20"/>
      <c r="D38" s="20"/>
      <c r="E38" s="20"/>
      <c r="F38" s="20"/>
      <c r="G38" s="20"/>
      <c r="H38" s="20"/>
      <c r="I38" s="20"/>
      <c r="J38" s="20"/>
      <c r="K38" s="20"/>
      <c r="L38" s="20"/>
      <c r="M38" s="20"/>
      <c r="N38" s="20"/>
      <c r="O38" s="20"/>
      <c r="P38" s="20"/>
      <c r="X38" s="20"/>
      <c r="Y38" s="20"/>
      <c r="Z38" s="20"/>
      <c r="AA38" s="20"/>
      <c r="AB38" s="20"/>
      <c r="AC38" s="20"/>
      <c r="AD38" s="20"/>
      <c r="AE38" s="20"/>
    </row>
    <row r="39" spans="1:31">
      <c r="A39" s="20"/>
      <c r="B39" s="20"/>
      <c r="C39" s="20"/>
      <c r="D39" s="20"/>
      <c r="E39" s="20"/>
      <c r="F39" s="20"/>
      <c r="G39" s="20"/>
      <c r="H39" s="20"/>
      <c r="I39" s="20"/>
      <c r="J39" s="20"/>
      <c r="K39" s="20"/>
      <c r="L39" s="20"/>
      <c r="M39" s="20"/>
      <c r="P39" s="20"/>
      <c r="X39" s="20"/>
      <c r="Y39" s="20"/>
      <c r="Z39" s="20"/>
      <c r="AA39" s="20"/>
      <c r="AB39" s="20"/>
      <c r="AC39" s="20"/>
      <c r="AD39" s="20"/>
      <c r="AE39" s="20"/>
    </row>
    <row r="40" spans="1:31" ht="24.6">
      <c r="A40" s="20"/>
      <c r="B40" s="20"/>
      <c r="C40" s="20"/>
      <c r="D40" s="20"/>
      <c r="E40" s="20"/>
      <c r="F40" s="20"/>
      <c r="G40" s="20"/>
      <c r="H40" s="20"/>
      <c r="I40" s="20"/>
      <c r="J40" s="20"/>
      <c r="K40" s="20"/>
      <c r="L40" s="20"/>
      <c r="M40" s="20"/>
      <c r="N40" s="42" t="str">
        <f>Pivots!G95</f>
        <v>% of calls:19%</v>
      </c>
      <c r="O40" s="34"/>
      <c r="P40" s="33"/>
      <c r="X40" s="20"/>
      <c r="Y40" s="20"/>
      <c r="Z40" s="20"/>
      <c r="AA40" s="20"/>
      <c r="AB40" s="20"/>
      <c r="AC40" s="20"/>
      <c r="AD40" s="20"/>
      <c r="AE40" s="20"/>
    </row>
    <row r="41" spans="1:31" ht="24.6">
      <c r="A41" s="20"/>
      <c r="B41" s="20"/>
      <c r="C41" s="20"/>
      <c r="D41" s="20"/>
      <c r="E41" s="20"/>
      <c r="F41" s="20"/>
      <c r="G41" s="20"/>
      <c r="H41" s="20"/>
      <c r="I41" s="20"/>
      <c r="J41" s="20"/>
      <c r="K41" s="20"/>
      <c r="L41" s="20"/>
      <c r="M41" s="20"/>
      <c r="N41" s="35"/>
      <c r="O41" s="35"/>
      <c r="P41" s="35"/>
      <c r="X41" s="20"/>
      <c r="Y41" s="20"/>
      <c r="Z41" s="20"/>
      <c r="AA41" s="20"/>
      <c r="AB41" s="20"/>
      <c r="AC41" s="20"/>
      <c r="AD41" s="20"/>
      <c r="AE41" s="20"/>
    </row>
    <row r="42" spans="1:31" ht="24.6">
      <c r="A42" s="20"/>
      <c r="B42" s="20"/>
      <c r="C42" s="20"/>
      <c r="D42" s="20"/>
      <c r="E42" s="20"/>
      <c r="F42" s="20"/>
      <c r="G42" s="20"/>
      <c r="H42" s="20"/>
      <c r="I42" s="20"/>
      <c r="J42" s="20"/>
      <c r="K42" s="20"/>
      <c r="L42" s="20"/>
      <c r="M42" s="20"/>
      <c r="N42" s="43" t="str">
        <f>Pivots!G96</f>
        <v>Call Rank:4</v>
      </c>
      <c r="O42" s="32"/>
      <c r="P42" s="32"/>
      <c r="X42" s="20"/>
      <c r="Y42" s="20"/>
      <c r="Z42" s="20"/>
      <c r="AA42" s="20"/>
      <c r="AB42" s="20"/>
      <c r="AC42" s="20"/>
      <c r="AD42" s="20"/>
      <c r="AE42" s="20"/>
    </row>
    <row r="43" spans="1:31" ht="24.6">
      <c r="A43" s="20"/>
      <c r="B43" s="20"/>
      <c r="C43" s="20"/>
      <c r="D43" s="20"/>
      <c r="E43" s="20"/>
      <c r="F43" s="20"/>
      <c r="G43" s="20"/>
      <c r="H43" s="20"/>
      <c r="I43" s="20"/>
      <c r="J43" s="20"/>
      <c r="K43" s="20"/>
      <c r="L43" s="20"/>
      <c r="M43" s="20"/>
      <c r="N43" s="35"/>
      <c r="O43" s="34"/>
      <c r="P43" s="35"/>
      <c r="X43" s="20"/>
      <c r="Y43" s="20"/>
      <c r="Z43" s="20"/>
      <c r="AA43" s="20"/>
      <c r="AB43" s="20"/>
      <c r="AC43" s="20"/>
      <c r="AD43" s="20"/>
      <c r="AE43" s="20"/>
    </row>
    <row r="44" spans="1:31" ht="24.6">
      <c r="A44" s="20"/>
      <c r="B44" s="20"/>
      <c r="C44" s="20"/>
      <c r="D44" s="20"/>
      <c r="E44" s="20"/>
      <c r="F44" s="20"/>
      <c r="G44" s="20"/>
      <c r="H44" s="20"/>
      <c r="I44" s="20"/>
      <c r="J44" s="20"/>
      <c r="K44" s="20"/>
      <c r="L44" s="20"/>
      <c r="M44" s="20"/>
      <c r="N44" s="44" t="str">
        <f>Pivots!G97</f>
        <v>Amount Rank:4</v>
      </c>
      <c r="O44" s="34"/>
      <c r="P44" s="36"/>
      <c r="Q44" s="20"/>
      <c r="R44" s="20"/>
      <c r="S44" s="20"/>
      <c r="T44" s="20"/>
      <c r="U44" s="20"/>
      <c r="V44" s="20"/>
      <c r="W44" s="20"/>
      <c r="X44" s="20"/>
      <c r="Y44" s="20"/>
      <c r="Z44" s="20"/>
      <c r="AA44" s="20"/>
      <c r="AB44" s="20"/>
      <c r="AC44" s="20"/>
      <c r="AD44" s="20"/>
      <c r="AE44" s="20"/>
    </row>
    <row r="45" spans="1:3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row>
    <row r="46" spans="1:3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row>
    <row r="47" spans="1:3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row>
    <row r="48" spans="1:3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row>
    <row r="49" spans="1:3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row>
    <row r="50" spans="1:3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row>
    <row r="51" spans="1:3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row>
    <row r="52" spans="1:3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row>
    <row r="53" spans="1:3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row>
    <row r="54" spans="1:3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row>
    <row r="55" spans="1:3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row>
    <row r="56" spans="1:3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row>
    <row r="57" spans="1:3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row>
    <row r="58" spans="1:3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row>
    <row r="59" spans="1:3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row>
    <row r="60" spans="1:3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row>
    <row r="61" spans="1:3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row>
    <row r="62" spans="1:3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row>
    <row r="63" spans="1:3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row>
    <row r="64" spans="1:3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row>
    <row r="65" spans="1:3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row>
    <row r="66" spans="1:3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row>
    <row r="67" spans="1:3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row>
    <row r="68" spans="1:3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row>
    <row r="69" spans="1:3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row>
    <row r="70" spans="1:3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row>
    <row r="71" spans="1:3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row>
    <row r="72" spans="1:3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row>
    <row r="73" spans="1:3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row>
    <row r="74" spans="1:3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row>
    <row r="75" spans="1:3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row>
    <row r="76" spans="1:3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row>
    <row r="77" spans="1:3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row>
    <row r="78" spans="1:3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row>
    <row r="79" spans="1:3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row>
    <row r="80" spans="1:3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row>
    <row r="81" spans="1:3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row>
    <row r="82" spans="1:3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row>
    <row r="83" spans="1:3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row>
    <row r="84" spans="1:3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row>
    <row r="85" spans="1:3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row>
    <row r="86" spans="1:3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row>
    <row r="87" spans="1:3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row>
    <row r="88" spans="1:3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row>
    <row r="89" spans="1:3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row>
    <row r="90" spans="1:3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row>
    <row r="91" spans="1:3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row>
    <row r="92" spans="1:3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row>
    <row r="93" spans="1:3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row>
    <row r="94" spans="1:3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row>
    <row r="95" spans="1:3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row>
    <row r="96" spans="1:3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row>
    <row r="97" spans="1:3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row>
    <row r="98" spans="1:3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row>
    <row r="99" spans="1:3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row>
    <row r="100" spans="1:3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row>
    <row r="101" spans="1:3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row>
    <row r="102" spans="1:3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row>
    <row r="103" spans="1:3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row>
    <row r="104" spans="1:3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row>
    <row r="105" spans="1:3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row>
    <row r="106" spans="1:3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row>
    <row r="107" spans="1:3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row>
    <row r="108" spans="1:3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row>
    <row r="109" spans="1:3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row>
    <row r="110" spans="1:3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row>
    <row r="111" spans="1:3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row>
    <row r="112" spans="1:3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row>
    <row r="113" spans="1:3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row>
    <row r="114" spans="1:3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row>
    <row r="115" spans="1:3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row>
    <row r="116" spans="1:3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row>
    <row r="117" spans="1:3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row>
    <row r="118" spans="1:3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row>
    <row r="119" spans="1:3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row>
    <row r="120" spans="1:3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row>
    <row r="121" spans="1:3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row>
    <row r="122" spans="1:3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row>
    <row r="123" spans="1:3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row>
    <row r="124" spans="1:3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row>
    <row r="125" spans="1:3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row>
    <row r="126" spans="1:3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row>
    <row r="127" spans="1:3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row>
    <row r="128" spans="1:3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row>
    <row r="129" spans="1:3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row>
    <row r="130" spans="1:3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row>
    <row r="131" spans="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row>
    <row r="132" spans="1:3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row>
    <row r="133" spans="1:3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row>
    <row r="134" spans="1:3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row>
    <row r="135" spans="1:3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row>
    <row r="136" spans="1:3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row>
    <row r="137" spans="1:3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row>
    <row r="138" spans="1:3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row>
    <row r="139" spans="1:3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row>
    <row r="140" spans="1:3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row>
    <row r="141" spans="1:3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row>
    <row r="142" spans="1:3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row>
    <row r="143" spans="1:3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row>
    <row r="144" spans="1:3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row>
    <row r="145" spans="1:3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row>
    <row r="146" spans="1:3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row>
    <row r="147" spans="1:3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row>
    <row r="148" spans="1:3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row>
    <row r="149" spans="1:3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row>
    <row r="150" spans="1:3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row>
    <row r="151" spans="1:3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row>
    <row r="152" spans="1:3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row>
    <row r="153" spans="1:3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row>
    <row r="154" spans="1:3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row>
    <row r="155" spans="1:3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row>
    <row r="156" spans="1:3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row>
    <row r="157" spans="1:3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row>
    <row r="158" spans="1:3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row>
    <row r="159" spans="1:3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row>
    <row r="160" spans="1:3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row>
    <row r="161" spans="1:3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row>
    <row r="162" spans="1:3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row>
    <row r="163" spans="1:3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row>
    <row r="164" spans="1:3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row>
    <row r="165" spans="1:3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row>
    <row r="166" spans="1:3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row>
    <row r="167" spans="1:3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row>
    <row r="168" spans="1:3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row>
    <row r="169" spans="1:3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row>
    <row r="170" spans="1:3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row>
    <row r="171" spans="1:3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row>
    <row r="172" spans="1:3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row>
    <row r="173" spans="1:3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row>
    <row r="174" spans="1:3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row>
    <row r="175" spans="1:3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row>
    <row r="176" spans="1:3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row>
    <row r="177" spans="1:3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row>
    <row r="178" spans="1:3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row>
    <row r="179" spans="1:3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row>
    <row r="180" spans="1:3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row>
    <row r="181" spans="1:3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row>
    <row r="182" spans="1:3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row>
    <row r="183" spans="1:3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row>
    <row r="184" spans="1:3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row>
    <row r="185" spans="1:3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row>
    <row r="186" spans="1:3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row>
    <row r="187" spans="1:3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row>
    <row r="188" spans="1:3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row>
    <row r="189" spans="1:3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row>
    <row r="190" spans="1:3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row>
    <row r="191" spans="1:3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row>
    <row r="192" spans="1:3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row>
    <row r="193" spans="1:3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row>
    <row r="194" spans="1:3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row>
    <row r="195" spans="1:3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row>
    <row r="196" spans="1:3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row>
    <row r="197" spans="1:3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row>
    <row r="198" spans="1:3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row>
    <row r="199" spans="1:3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row>
    <row r="200" spans="1:3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row>
    <row r="201" spans="1:3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row>
    <row r="202" spans="1:3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row>
    <row r="203" spans="1:3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row>
    <row r="204" spans="1:3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row>
    <row r="205" spans="1:3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row>
    <row r="206" spans="1:3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row>
    <row r="207" spans="1:3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row>
    <row r="208" spans="1:3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row>
    <row r="209" spans="1:3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row>
    <row r="210" spans="1:3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row>
    <row r="211" spans="1:3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row>
    <row r="212" spans="1:3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row>
    <row r="213" spans="1:3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row>
    <row r="214" spans="1:3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row>
    <row r="215" spans="1:3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row>
    <row r="216" spans="1:3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row>
    <row r="217" spans="1:3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row>
    <row r="218" spans="1:3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row>
    <row r="219" spans="1:3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row>
    <row r="220" spans="1:3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row>
    <row r="221" spans="1:3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row>
    <row r="222" spans="1:3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row>
    <row r="223" spans="1:3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row>
    <row r="224" spans="1:3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row>
    <row r="225" spans="1:3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row>
    <row r="226" spans="1:3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row>
    <row r="227" spans="1:3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row>
    <row r="228" spans="1:3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row>
    <row r="229" spans="1:3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row>
    <row r="230" spans="1:3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row>
    <row r="231" spans="1: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row>
    <row r="232" spans="1:3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row>
    <row r="233" spans="1:3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row>
    <row r="234" spans="1:3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row>
    <row r="235" spans="1:3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row>
    <row r="236" spans="1:3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row>
    <row r="237" spans="1:3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row>
    <row r="238" spans="1:3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row>
    <row r="239" spans="1:3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row>
    <row r="240" spans="1:3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row>
    <row r="241" spans="1:3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row>
    <row r="242" spans="1:3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row>
    <row r="243" spans="1:3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row>
    <row r="244" spans="1:3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row>
    <row r="245" spans="1:3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row>
    <row r="246" spans="1:3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row>
    <row r="247" spans="1:3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row>
    <row r="248" spans="1:3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row>
    <row r="249" spans="1:3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row>
    <row r="250" spans="1:3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row>
    <row r="251" spans="1:3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row>
    <row r="252" spans="1:3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row>
    <row r="253" spans="1:3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row>
    <row r="254" spans="1:3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row>
    <row r="255" spans="1:3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row>
    <row r="256" spans="1:3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row>
    <row r="257" spans="1:3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row>
    <row r="258" spans="1:3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row>
    <row r="259" spans="1:3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row>
    <row r="260" spans="1:3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row>
    <row r="261" spans="1:3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row>
    <row r="262" spans="1:3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row>
    <row r="263" spans="1:3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row>
    <row r="264" spans="1:3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row>
    <row r="265" spans="1:3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row>
    <row r="266" spans="1:3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row>
    <row r="267" spans="1:3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row>
    <row r="268" spans="1:3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row>
    <row r="269" spans="1:3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row>
    <row r="270" spans="1:3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row>
    <row r="271" spans="1:3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row>
    <row r="272" spans="1:3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row>
    <row r="273" spans="1:3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row>
    <row r="274" spans="1:3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row>
    <row r="275" spans="1:3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row>
    <row r="276" spans="1:3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row>
    <row r="277" spans="1:3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row>
    <row r="278" spans="1:3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row>
    <row r="279" spans="1:3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row>
    <row r="280" spans="1:3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row>
    <row r="281" spans="1:3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row>
    <row r="282" spans="1:3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row>
    <row r="283" spans="1:3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row>
    <row r="284" spans="1:3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row>
    <row r="285" spans="1:3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row>
    <row r="286" spans="1:3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row>
    <row r="287" spans="1:3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row>
    <row r="288" spans="1:3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row>
    <row r="289" spans="1:3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row>
    <row r="290" spans="1:3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row>
    <row r="291" spans="1:3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row>
    <row r="292" spans="1:3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row>
    <row r="293" spans="1:3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row>
    <row r="294" spans="1:3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row>
    <row r="295" spans="1:3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row>
    <row r="296" spans="1:3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row>
    <row r="297" spans="1:3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row>
    <row r="298" spans="1:3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row>
    <row r="299" spans="1:3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row>
    <row r="300" spans="1:3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row>
    <row r="301" spans="1:3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row>
    <row r="302" spans="1:3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row>
    <row r="303" spans="1:3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row>
    <row r="304" spans="1:3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row>
    <row r="305" spans="1:3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row>
    <row r="306" spans="1:3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row>
    <row r="307" spans="1:3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row>
    <row r="308" spans="1:3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row>
    <row r="309" spans="1:3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row>
    <row r="310" spans="1:3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row>
    <row r="311" spans="1:3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row>
    <row r="312" spans="1:3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row>
    <row r="313" spans="1:3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row>
    <row r="314" spans="1:3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row>
    <row r="315" spans="1:3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row>
    <row r="316" spans="1:3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row>
    <row r="317" spans="1:3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row>
    <row r="318" spans="1:3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row>
    <row r="319" spans="1:3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row>
    <row r="320" spans="1:3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row>
    <row r="321" spans="1:3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row>
    <row r="322" spans="1:3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row>
    <row r="323" spans="1:3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row>
    <row r="324" spans="1:3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row>
    <row r="325" spans="1:3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row>
    <row r="326" spans="1:3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row>
    <row r="327" spans="1:3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row>
    <row r="328" spans="1:3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row>
    <row r="329" spans="1:3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row>
    <row r="330" spans="1:3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row>
    <row r="331" spans="1: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row>
    <row r="332" spans="1:3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row>
    <row r="333" spans="1:3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row>
    <row r="334" spans="1:3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row>
    <row r="335" spans="1:3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row>
    <row r="336" spans="1:3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row>
    <row r="337" spans="1:3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row>
    <row r="338" spans="1:3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row>
    <row r="339" spans="1:3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row>
    <row r="340" spans="1:3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row>
    <row r="341" spans="1:3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row>
    <row r="342" spans="1:3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row>
    <row r="343" spans="1:3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row>
    <row r="344" spans="1:3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row>
    <row r="345" spans="1:3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row>
    <row r="346" spans="1:3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row>
  </sheetData>
  <phoneticPr fontId="2" type="noConversion"/>
  <conditionalFormatting sqref="Q24:W43">
    <cfRule type="dataBar" priority="1">
      <dataBar>
        <cfvo type="min"/>
        <cfvo type="max"/>
        <color rgb="FFFF555A"/>
      </dataBar>
      <extLst>
        <ext xmlns:x14="http://schemas.microsoft.com/office/spreadsheetml/2009/9/main" uri="{B025F937-C7B1-47D3-B67F-A62EFF666E3E}">
          <x14:id>{954E5CA6-423A-4716-8917-333248DC76F8}</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54E5CA6-423A-4716-8917-333248DC76F8}">
            <x14:dataBar minLength="0" maxLength="100" gradient="0">
              <x14:cfvo type="autoMin"/>
              <x14:cfvo type="autoMax"/>
              <x14:negativeFillColor rgb="FFFF0000"/>
              <x14:axisColor rgb="FF000000"/>
            </x14:dataBar>
          </x14:cfRule>
          <xm:sqref>Q24:W43</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57320-C682-47B5-9FCA-F1C0D748A4E5}">
  <dimension ref="M18:M28"/>
  <sheetViews>
    <sheetView showGridLines="0" workbookViewId="0">
      <selection activeCell="S20" sqref="S20"/>
    </sheetView>
  </sheetViews>
  <sheetFormatPr defaultRowHeight="13.8"/>
  <sheetData>
    <row r="18" spans="13:13" ht="17.399999999999999">
      <c r="M18" s="45" t="s">
        <v>1095</v>
      </c>
    </row>
    <row r="19" spans="13:13">
      <c r="M19" s="46"/>
    </row>
    <row r="20" spans="13:13">
      <c r="M20" s="47" t="s">
        <v>1096</v>
      </c>
    </row>
    <row r="21" spans="13:13">
      <c r="M21" s="46"/>
    </row>
    <row r="22" spans="13:13">
      <c r="M22" s="47" t="s">
        <v>1097</v>
      </c>
    </row>
    <row r="23" spans="13:13">
      <c r="M23" s="46"/>
    </row>
    <row r="24" spans="13:13">
      <c r="M24" s="47" t="s">
        <v>1098</v>
      </c>
    </row>
    <row r="26" spans="13:13" ht="17.399999999999999">
      <c r="M26" s="45" t="s">
        <v>1099</v>
      </c>
    </row>
    <row r="27" spans="13:13">
      <c r="M27" s="46"/>
    </row>
    <row r="28" spans="13:13">
      <c r="M28" s="47" t="s">
        <v>1100</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E949-5099-499E-A220-BCA44D3673A3}">
  <dimension ref="N17:N27"/>
  <sheetViews>
    <sheetView showGridLines="0" topLeftCell="C4" workbookViewId="0">
      <selection activeCell="N17" sqref="N17:Q19"/>
    </sheetView>
  </sheetViews>
  <sheetFormatPr defaultRowHeight="13.8"/>
  <sheetData>
    <row r="17" spans="14:14" ht="17.399999999999999">
      <c r="N17" s="45" t="s">
        <v>1089</v>
      </c>
    </row>
    <row r="18" spans="14:14">
      <c r="N18" s="46"/>
    </row>
    <row r="19" spans="14:14">
      <c r="N19" s="47" t="s">
        <v>1090</v>
      </c>
    </row>
    <row r="20" spans="14:14">
      <c r="N20" s="46"/>
    </row>
    <row r="21" spans="14:14">
      <c r="N21" s="47" t="s">
        <v>1091</v>
      </c>
    </row>
    <row r="22" spans="14:14">
      <c r="N22" s="46"/>
    </row>
    <row r="23" spans="14:14">
      <c r="N23" s="47" t="s">
        <v>1092</v>
      </c>
    </row>
    <row r="25" spans="14:14" ht="17.399999999999999">
      <c r="N25" s="45" t="s">
        <v>1093</v>
      </c>
    </row>
    <row r="26" spans="14:14">
      <c r="N26" s="46"/>
    </row>
    <row r="27" spans="14:14">
      <c r="N27" s="47" t="s">
        <v>1094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E1DC-D4DD-453E-BC08-072F9C607FC4}">
  <dimension ref="N12:N22"/>
  <sheetViews>
    <sheetView showGridLines="0" workbookViewId="0">
      <selection activeCell="M26" sqref="M26:M27"/>
    </sheetView>
  </sheetViews>
  <sheetFormatPr defaultRowHeight="13.8"/>
  <sheetData>
    <row r="12" spans="14:14" ht="17.399999999999999">
      <c r="N12" s="49" t="s">
        <v>1101</v>
      </c>
    </row>
    <row r="13" spans="14:14">
      <c r="N13" s="50"/>
    </row>
    <row r="14" spans="14:14">
      <c r="N14" s="50" t="s">
        <v>1103</v>
      </c>
    </row>
    <row r="15" spans="14:14">
      <c r="N15" s="50"/>
    </row>
    <row r="16" spans="14:14">
      <c r="N16" s="50" t="s">
        <v>1104</v>
      </c>
    </row>
    <row r="17" spans="14:14">
      <c r="N17" s="50"/>
    </row>
    <row r="18" spans="14:14">
      <c r="N18" s="50" t="s">
        <v>1105</v>
      </c>
    </row>
    <row r="19" spans="14:14">
      <c r="N19" s="51"/>
    </row>
    <row r="20" spans="14:14" ht="17.399999999999999">
      <c r="N20" s="49" t="s">
        <v>1102</v>
      </c>
    </row>
    <row r="21" spans="14:14">
      <c r="N21" s="50"/>
    </row>
    <row r="22" spans="14:14">
      <c r="N22" s="50" t="s">
        <v>1106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ED8-4E68-482C-826C-3135C8B94129}">
  <dimension ref="O12:O19"/>
  <sheetViews>
    <sheetView showGridLines="0" workbookViewId="0">
      <selection activeCell="O12" sqref="O12:R19"/>
    </sheetView>
  </sheetViews>
  <sheetFormatPr defaultRowHeight="13.8"/>
  <sheetData>
    <row r="12" spans="15:15" ht="17.399999999999999">
      <c r="O12" s="45" t="s">
        <v>1107</v>
      </c>
    </row>
    <row r="13" spans="15:15">
      <c r="O13" s="46"/>
    </row>
    <row r="14" spans="15:15">
      <c r="O14" s="46" t="s">
        <v>1108</v>
      </c>
    </row>
    <row r="15" spans="15:15" ht="14.4">
      <c r="O15" s="52" t="s">
        <v>1109</v>
      </c>
    </row>
    <row r="17" spans="15:15" ht="17.399999999999999">
      <c r="O17" s="45" t="s">
        <v>1110</v>
      </c>
    </row>
    <row r="18" spans="15:15">
      <c r="O18" s="46"/>
    </row>
    <row r="19" spans="15:15">
      <c r="O19" s="47" t="s">
        <v>1111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6BB5-79D2-4EDD-B28F-0779993ABE93}">
  <dimension ref="O14:O28"/>
  <sheetViews>
    <sheetView showGridLines="0" workbookViewId="0">
      <selection activeCell="A35" sqref="A35:XFD35"/>
    </sheetView>
  </sheetViews>
  <sheetFormatPr defaultRowHeight="13.8"/>
  <sheetData>
    <row r="14" spans="15:15" ht="17.399999999999999">
      <c r="O14" s="45" t="s">
        <v>1112</v>
      </c>
    </row>
    <row r="15" spans="15:15">
      <c r="O15" s="46"/>
    </row>
    <row r="16" spans="15:15">
      <c r="O16" s="47" t="s">
        <v>1113</v>
      </c>
    </row>
    <row r="17" spans="15:15">
      <c r="O17" s="46"/>
    </row>
    <row r="18" spans="15:15">
      <c r="O18" s="47" t="s">
        <v>1114</v>
      </c>
    </row>
    <row r="19" spans="15:15">
      <c r="O19" s="46"/>
    </row>
    <row r="20" spans="15:15">
      <c r="O20" s="47" t="s">
        <v>1115</v>
      </c>
    </row>
    <row r="24" spans="15:15" ht="17.399999999999999">
      <c r="O24" s="45" t="s">
        <v>1116</v>
      </c>
    </row>
    <row r="25" spans="15:15">
      <c r="O25" s="46"/>
    </row>
    <row r="26" spans="15:15">
      <c r="O26" s="47" t="s">
        <v>1117</v>
      </c>
    </row>
    <row r="27" spans="15:15">
      <c r="O27" s="46"/>
    </row>
    <row r="28" spans="15:15">
      <c r="O28" s="47" t="s">
        <v>1118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8FA1-BF47-4825-95B5-C896502E4E49}">
  <dimension ref="M23:M29"/>
  <sheetViews>
    <sheetView showGridLines="0" zoomScale="94" zoomScaleNormal="94" workbookViewId="0">
      <selection activeCell="M29" sqref="M29"/>
    </sheetView>
  </sheetViews>
  <sheetFormatPr defaultRowHeight="13.8"/>
  <cols>
    <col min="13" max="13" width="13.09765625" bestFit="1" customWidth="1"/>
    <col min="14" max="14" width="19.59765625" bestFit="1" customWidth="1"/>
  </cols>
  <sheetData>
    <row r="23" spans="13:13" ht="24.6">
      <c r="M23" s="53" t="str">
        <f>'Customer center Report'!N40</f>
        <v>% of calls:19%</v>
      </c>
    </row>
    <row r="24" spans="13:13" ht="24.6">
      <c r="M24" s="53" t="str">
        <f>'Customer center Report'!N42</f>
        <v>Call Rank:4</v>
      </c>
    </row>
    <row r="28" spans="13:13">
      <c r="M28" s="14" t="s">
        <v>1119</v>
      </c>
    </row>
    <row r="29" spans="13:13">
      <c r="M29" s="14" t="s">
        <v>1120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65038-6FA9-465A-AE0B-E1AD55758831}">
  <dimension ref="K22:L31"/>
  <sheetViews>
    <sheetView showGridLines="0" workbookViewId="0">
      <selection activeCell="L28" sqref="L28:Q31"/>
    </sheetView>
  </sheetViews>
  <sheetFormatPr defaultRowHeight="13.8"/>
  <sheetData>
    <row r="22" spans="11:12">
      <c r="L22" s="51" t="s">
        <v>1123</v>
      </c>
    </row>
    <row r="23" spans="11:12">
      <c r="L23" s="14" t="s">
        <v>1121</v>
      </c>
    </row>
    <row r="25" spans="11:12">
      <c r="K25" t="s">
        <v>1088</v>
      </c>
      <c r="L25" s="14" t="s">
        <v>1122</v>
      </c>
    </row>
    <row r="28" spans="11:12">
      <c r="L28" s="51" t="s">
        <v>11</v>
      </c>
    </row>
    <row r="29" spans="11:12">
      <c r="L29" s="14" t="s">
        <v>1124</v>
      </c>
    </row>
    <row r="31" spans="11:12">
      <c r="L31" s="14" t="s">
        <v>1125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89C51-7B31-477C-8F15-03C55DDE264B}">
  <dimension ref="N19:R24"/>
  <sheetViews>
    <sheetView showGridLines="0" topLeftCell="B1" workbookViewId="0">
      <selection activeCell="N20" sqref="N20:R22"/>
    </sheetView>
  </sheetViews>
  <sheetFormatPr defaultRowHeight="13.8"/>
  <sheetData>
    <row r="19" spans="14:18">
      <c r="N19" s="51"/>
      <c r="O19" s="51"/>
      <c r="P19" s="51"/>
      <c r="Q19" s="51"/>
      <c r="R19" s="51"/>
    </row>
    <row r="20" spans="14:18">
      <c r="N20" s="51" t="s">
        <v>1126</v>
      </c>
      <c r="O20" s="51"/>
      <c r="P20" s="51"/>
      <c r="Q20" s="51"/>
      <c r="R20" s="51"/>
    </row>
    <row r="21" spans="14:18">
      <c r="N21" s="51"/>
      <c r="O21" s="51"/>
      <c r="P21" s="51"/>
      <c r="Q21" s="51"/>
      <c r="R21" s="51"/>
    </row>
    <row r="22" spans="14:18">
      <c r="N22" s="51" t="s">
        <v>1127</v>
      </c>
      <c r="O22" s="51"/>
      <c r="P22" s="51"/>
      <c r="Q22" s="51"/>
      <c r="R22" s="51"/>
    </row>
    <row r="23" spans="14:18">
      <c r="N23" s="51"/>
      <c r="O23" s="51"/>
      <c r="P23" s="51"/>
      <c r="Q23" s="51"/>
      <c r="R23" s="51"/>
    </row>
    <row r="24" spans="14:18">
      <c r="N24" s="51"/>
      <c r="O24" s="51"/>
      <c r="P24" s="51"/>
      <c r="Q24" s="51"/>
      <c r="R24" s="51"/>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7F7BD-2202-43B1-8FCD-D47694EB5E4A}">
  <dimension ref="M18:Q22"/>
  <sheetViews>
    <sheetView showGridLines="0" workbookViewId="0">
      <selection activeCell="M20" sqref="M20:P20"/>
    </sheetView>
  </sheetViews>
  <sheetFormatPr defaultRowHeight="13.8"/>
  <sheetData>
    <row r="18" spans="13:17">
      <c r="M18" s="14" t="s">
        <v>1128</v>
      </c>
      <c r="N18" s="56"/>
      <c r="O18" s="56"/>
      <c r="P18" s="48"/>
      <c r="Q18" s="48"/>
    </row>
    <row r="19" spans="13:17">
      <c r="N19" s="54"/>
      <c r="O19" s="55"/>
    </row>
    <row r="20" spans="13:17">
      <c r="M20" s="14" t="s">
        <v>1129</v>
      </c>
      <c r="N20" s="54"/>
      <c r="O20" s="55"/>
    </row>
    <row r="21" spans="13:17">
      <c r="N21" s="54"/>
      <c r="O21" s="55"/>
    </row>
    <row r="22" spans="13:17">
      <c r="M22" s="14" t="s">
        <v>1130</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003A0-BC5E-4A28-B9A7-1BEA40441272}">
  <dimension ref="K23:N23"/>
  <sheetViews>
    <sheetView showGridLines="0" workbookViewId="0">
      <selection activeCell="D33" sqref="D33"/>
    </sheetView>
  </sheetViews>
  <sheetFormatPr defaultRowHeight="13.8"/>
  <sheetData>
    <row r="23" spans="11:14">
      <c r="K23" s="51" t="s">
        <v>1131</v>
      </c>
      <c r="L23" s="51"/>
      <c r="M23" s="51"/>
      <c r="N23" s="5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63E5-FED7-4862-B62F-60A3AAB6B2E1}">
  <dimension ref="K23:M31"/>
  <sheetViews>
    <sheetView showGridLines="0" topLeftCell="B1" workbookViewId="0">
      <selection activeCell="K31" sqref="K31:Q31"/>
    </sheetView>
  </sheetViews>
  <sheetFormatPr defaultRowHeight="13.8"/>
  <sheetData>
    <row r="23" spans="11:13">
      <c r="L23" s="51" t="str">
        <f>'Customer center Report'!N42</f>
        <v>Call Rank:4</v>
      </c>
    </row>
    <row r="24" spans="11:13">
      <c r="L24" s="51" t="str">
        <f>'Customer center Report'!N44</f>
        <v>Amount Rank:4</v>
      </c>
      <c r="M24" s="51"/>
    </row>
    <row r="29" spans="11:13">
      <c r="K29" s="14" t="s">
        <v>1132</v>
      </c>
    </row>
    <row r="31" spans="11:13">
      <c r="K31" s="14" t="s">
        <v>1133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5508-50D3-4A5C-B3AE-2C4ACBCB25EF}">
  <dimension ref="N26"/>
  <sheetViews>
    <sheetView showGridLines="0" topLeftCell="A4" workbookViewId="0">
      <selection activeCell="N26" sqref="N26:S26"/>
    </sheetView>
  </sheetViews>
  <sheetFormatPr defaultRowHeight="13.8"/>
  <sheetData>
    <row r="26" spans="14:14">
      <c r="N26" s="14" t="s">
        <v>1134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ECAA-98AF-4886-AD8E-F13D7F64CBF7}">
  <dimension ref="C9:D26"/>
  <sheetViews>
    <sheetView showGridLines="0" topLeftCell="A4" workbookViewId="0">
      <selection activeCell="C26" sqref="C26:G26"/>
    </sheetView>
  </sheetViews>
  <sheetFormatPr defaultRowHeight="13.8"/>
  <cols>
    <col min="3" max="3" width="15.19921875" customWidth="1"/>
    <col min="4" max="4" width="10.3984375" customWidth="1"/>
  </cols>
  <sheetData>
    <row r="9" spans="3:4">
      <c r="C9" t="s">
        <v>1085</v>
      </c>
      <c r="D9" t="s">
        <v>1086</v>
      </c>
    </row>
    <row r="10" spans="3:4" ht="24.6">
      <c r="C10" s="39" t="str">
        <f>'Customer center Report'!N40</f>
        <v>% of calls:19%</v>
      </c>
      <c r="D10" s="39"/>
    </row>
    <row r="11" spans="3:4" ht="24.6">
      <c r="C11" s="39" t="str">
        <f>'Customer center Report'!N42</f>
        <v>Call Rank:4</v>
      </c>
      <c r="D11" s="39"/>
    </row>
    <row r="12" spans="3:4" ht="24.6">
      <c r="C12" s="39" t="str">
        <f>'Customer center Report'!N44</f>
        <v>Amount Rank:4</v>
      </c>
      <c r="D12" s="39"/>
    </row>
    <row r="13" spans="3:4" ht="24.6">
      <c r="C13" s="39"/>
      <c r="D13" s="39"/>
    </row>
    <row r="18" spans="3:3" ht="22.8">
      <c r="C18" s="57" t="s">
        <v>9</v>
      </c>
    </row>
    <row r="19" spans="3:3">
      <c r="C19" s="51" t="s">
        <v>1138</v>
      </c>
    </row>
    <row r="20" spans="3:3">
      <c r="C20" s="51"/>
    </row>
    <row r="21" spans="3:3">
      <c r="C21" s="51" t="s">
        <v>1137</v>
      </c>
    </row>
    <row r="23" spans="3:3" ht="24.6">
      <c r="C23" s="53" t="s">
        <v>6</v>
      </c>
    </row>
    <row r="24" spans="3:3">
      <c r="C24" t="s">
        <v>1136</v>
      </c>
    </row>
    <row r="26" spans="3:3">
      <c r="C26" t="s">
        <v>1135</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8DC36-E0CA-4773-B58E-5A32EFFB66C2}">
  <dimension ref="B8:R96"/>
  <sheetViews>
    <sheetView showGridLines="0" topLeftCell="A72" workbookViewId="0">
      <selection activeCell="J91" sqref="J91"/>
    </sheetView>
  </sheetViews>
  <sheetFormatPr defaultRowHeight="13.8"/>
  <sheetData>
    <row r="8" spans="2:18" ht="17.399999999999999">
      <c r="B8" s="45" t="s">
        <v>1171</v>
      </c>
    </row>
    <row r="9" spans="2:18" ht="17.399999999999999">
      <c r="B9" s="46"/>
      <c r="J9" s="45" t="s">
        <v>1095</v>
      </c>
      <c r="M9" s="45" t="s">
        <v>1099</v>
      </c>
    </row>
    <row r="10" spans="2:18">
      <c r="B10" s="47" t="s">
        <v>1140</v>
      </c>
      <c r="J10" s="46"/>
      <c r="M10" s="46"/>
    </row>
    <row r="11" spans="2:18">
      <c r="B11" s="46"/>
      <c r="J11" s="47" t="s">
        <v>1096</v>
      </c>
      <c r="M11" s="47" t="s">
        <v>1100</v>
      </c>
    </row>
    <row r="12" spans="2:18">
      <c r="B12" s="46"/>
    </row>
    <row r="13" spans="2:18">
      <c r="B13" s="58"/>
    </row>
    <row r="14" spans="2:18" ht="17.399999999999999">
      <c r="B14" s="58" t="s">
        <v>1141</v>
      </c>
      <c r="J14" s="45"/>
      <c r="N14" s="45"/>
      <c r="R14" s="45"/>
    </row>
    <row r="15" spans="2:18">
      <c r="B15" s="46"/>
      <c r="J15" s="46"/>
      <c r="N15" s="46"/>
      <c r="R15" s="46"/>
    </row>
    <row r="16" spans="2:18" ht="17.399999999999999">
      <c r="B16" s="47" t="s">
        <v>1142</v>
      </c>
      <c r="J16" s="45" t="s">
        <v>1089</v>
      </c>
      <c r="N16" s="45" t="s">
        <v>1093</v>
      </c>
      <c r="R16" s="47"/>
    </row>
    <row r="17" spans="2:18">
      <c r="B17" s="46"/>
      <c r="J17" s="46"/>
      <c r="N17" s="46"/>
      <c r="R17" s="47"/>
    </row>
    <row r="18" spans="2:18">
      <c r="B18" s="46"/>
      <c r="J18" s="47" t="s">
        <v>1090</v>
      </c>
      <c r="N18" s="47" t="s">
        <v>1094</v>
      </c>
    </row>
    <row r="19" spans="2:18">
      <c r="B19" s="58"/>
    </row>
    <row r="20" spans="2:18">
      <c r="B20" s="58" t="s">
        <v>1143</v>
      </c>
    </row>
    <row r="21" spans="2:18">
      <c r="B21" s="46"/>
    </row>
    <row r="22" spans="2:18" ht="17.399999999999999">
      <c r="B22" s="47" t="s">
        <v>1144</v>
      </c>
      <c r="J22" s="49" t="s">
        <v>1101</v>
      </c>
      <c r="N22" s="49" t="s">
        <v>1102</v>
      </c>
    </row>
    <row r="23" spans="2:18">
      <c r="B23" s="46"/>
      <c r="J23" s="50"/>
      <c r="N23" s="50"/>
    </row>
    <row r="24" spans="2:18">
      <c r="B24" s="46"/>
      <c r="J24" s="50" t="s">
        <v>1103</v>
      </c>
      <c r="N24" s="50" t="s">
        <v>1106</v>
      </c>
    </row>
    <row r="25" spans="2:18">
      <c r="B25" s="58"/>
    </row>
    <row r="26" spans="2:18">
      <c r="B26" s="58" t="s">
        <v>1145</v>
      </c>
    </row>
    <row r="27" spans="2:18">
      <c r="B27" s="46"/>
    </row>
    <row r="28" spans="2:18">
      <c r="B28" s="47" t="s">
        <v>1146</v>
      </c>
    </row>
    <row r="29" spans="2:18" ht="17.399999999999999">
      <c r="B29" s="46"/>
      <c r="J29" s="45" t="s">
        <v>1107</v>
      </c>
      <c r="N29" s="45" t="s">
        <v>1110</v>
      </c>
    </row>
    <row r="30" spans="2:18">
      <c r="B30" s="46"/>
      <c r="J30" s="46"/>
      <c r="N30" s="46"/>
    </row>
    <row r="31" spans="2:18">
      <c r="B31" s="58"/>
      <c r="J31" s="46" t="s">
        <v>1108</v>
      </c>
      <c r="N31" s="47" t="s">
        <v>1111</v>
      </c>
    </row>
    <row r="32" spans="2:18" ht="14.4">
      <c r="B32" s="58" t="s">
        <v>1147</v>
      </c>
      <c r="J32" s="52" t="s">
        <v>1109</v>
      </c>
    </row>
    <row r="33" spans="2:16">
      <c r="B33" s="46"/>
    </row>
    <row r="34" spans="2:16" ht="17.399999999999999">
      <c r="B34" s="47" t="s">
        <v>1148</v>
      </c>
      <c r="J34" s="45"/>
    </row>
    <row r="35" spans="2:16" ht="17.399999999999999">
      <c r="B35" s="46"/>
      <c r="J35" s="46"/>
      <c r="K35" s="45" t="s">
        <v>1112</v>
      </c>
      <c r="N35" s="45" t="s">
        <v>1116</v>
      </c>
    </row>
    <row r="36" spans="2:16">
      <c r="B36" s="46"/>
      <c r="J36" s="47"/>
      <c r="K36" s="46"/>
      <c r="N36" s="46"/>
    </row>
    <row r="37" spans="2:16">
      <c r="B37" s="58"/>
      <c r="K37" s="47" t="s">
        <v>1113</v>
      </c>
      <c r="N37" s="47" t="s">
        <v>1117</v>
      </c>
    </row>
    <row r="38" spans="2:16">
      <c r="B38" s="58" t="s">
        <v>1172</v>
      </c>
    </row>
    <row r="39" spans="2:16">
      <c r="B39" s="46"/>
    </row>
    <row r="40" spans="2:16">
      <c r="B40" s="47" t="s">
        <v>1150</v>
      </c>
    </row>
    <row r="41" spans="2:16">
      <c r="B41" s="46"/>
    </row>
    <row r="42" spans="2:16">
      <c r="B42" s="46"/>
      <c r="J42" s="14" t="s">
        <v>1119</v>
      </c>
    </row>
    <row r="43" spans="2:16">
      <c r="B43" s="58"/>
    </row>
    <row r="44" spans="2:16">
      <c r="B44" s="58" t="s">
        <v>1151</v>
      </c>
      <c r="J44" s="51" t="s">
        <v>1173</v>
      </c>
      <c r="K44" s="51"/>
      <c r="L44" s="51"/>
      <c r="M44" s="51"/>
      <c r="N44" s="51"/>
      <c r="O44" s="51"/>
      <c r="P44" s="51"/>
    </row>
    <row r="45" spans="2:16">
      <c r="B45" s="46"/>
    </row>
    <row r="46" spans="2:16">
      <c r="B46" s="47" t="s">
        <v>1152</v>
      </c>
    </row>
    <row r="47" spans="2:16">
      <c r="B47" s="46"/>
      <c r="J47" s="51" t="s">
        <v>1123</v>
      </c>
      <c r="P47" s="51" t="s">
        <v>11</v>
      </c>
    </row>
    <row r="48" spans="2:16">
      <c r="B48" s="46"/>
      <c r="J48" s="14" t="s">
        <v>1121</v>
      </c>
      <c r="P48" s="14" t="s">
        <v>1124</v>
      </c>
    </row>
    <row r="49" spans="2:16">
      <c r="B49" s="58"/>
    </row>
    <row r="50" spans="2:16">
      <c r="B50" s="58" t="s">
        <v>1174</v>
      </c>
      <c r="J50" s="14" t="s">
        <v>1122</v>
      </c>
      <c r="P50" s="14" t="s">
        <v>1125</v>
      </c>
    </row>
    <row r="51" spans="2:16">
      <c r="B51" s="46"/>
    </row>
    <row r="52" spans="2:16">
      <c r="B52" s="47" t="s">
        <v>1154</v>
      </c>
    </row>
    <row r="53" spans="2:16">
      <c r="B53" s="46"/>
    </row>
    <row r="54" spans="2:16">
      <c r="B54" s="46"/>
      <c r="J54" s="51" t="s">
        <v>1126</v>
      </c>
      <c r="K54" s="51"/>
      <c r="L54" s="51"/>
      <c r="M54" s="51"/>
      <c r="N54" s="51"/>
    </row>
    <row r="55" spans="2:16">
      <c r="B55" s="58"/>
      <c r="J55" s="51"/>
      <c r="K55" s="51"/>
      <c r="L55" s="51"/>
      <c r="M55" s="51"/>
      <c r="N55" s="51"/>
    </row>
    <row r="56" spans="2:16">
      <c r="B56" s="58" t="s">
        <v>1155</v>
      </c>
      <c r="J56" s="51" t="s">
        <v>1127</v>
      </c>
      <c r="K56" s="51"/>
      <c r="L56" s="51"/>
      <c r="M56" s="51"/>
      <c r="N56" s="51"/>
    </row>
    <row r="57" spans="2:16">
      <c r="B57" s="58"/>
    </row>
    <row r="58" spans="2:16">
      <c r="B58" s="58" t="s">
        <v>1156</v>
      </c>
    </row>
    <row r="59" spans="2:16">
      <c r="B59" s="46"/>
    </row>
    <row r="60" spans="2:16">
      <c r="B60" s="47" t="s">
        <v>1157</v>
      </c>
    </row>
    <row r="61" spans="2:16">
      <c r="B61" s="46"/>
    </row>
    <row r="62" spans="2:16">
      <c r="B62" s="46"/>
      <c r="J62" s="14" t="s">
        <v>1129</v>
      </c>
      <c r="K62" s="54"/>
      <c r="L62" s="55"/>
    </row>
    <row r="63" spans="2:16">
      <c r="B63" s="58"/>
    </row>
    <row r="64" spans="2:16">
      <c r="B64" s="58" t="s">
        <v>1158</v>
      </c>
    </row>
    <row r="65" spans="2:13">
      <c r="B65" s="46"/>
    </row>
    <row r="66" spans="2:13">
      <c r="B66" s="47" t="s">
        <v>1159</v>
      </c>
    </row>
    <row r="67" spans="2:13">
      <c r="B67" s="46"/>
      <c r="J67" s="51" t="s">
        <v>1131</v>
      </c>
      <c r="K67" s="51"/>
      <c r="L67" s="51"/>
      <c r="M67" s="51"/>
    </row>
    <row r="68" spans="2:13">
      <c r="B68" s="46"/>
    </row>
    <row r="69" spans="2:13">
      <c r="B69" s="58"/>
    </row>
    <row r="70" spans="2:13">
      <c r="B70" s="58" t="s">
        <v>1160</v>
      </c>
    </row>
    <row r="71" spans="2:13">
      <c r="B71" s="46"/>
    </row>
    <row r="72" spans="2:13">
      <c r="B72" s="47" t="s">
        <v>1161</v>
      </c>
    </row>
    <row r="73" spans="2:13">
      <c r="B73" s="46"/>
      <c r="J73" s="14" t="s">
        <v>1133</v>
      </c>
    </row>
    <row r="74" spans="2:13">
      <c r="B74" s="46"/>
    </row>
    <row r="75" spans="2:13">
      <c r="B75" s="58"/>
    </row>
    <row r="76" spans="2:13">
      <c r="B76" s="58" t="s">
        <v>1162</v>
      </c>
    </row>
    <row r="77" spans="2:13">
      <c r="B77" s="46"/>
    </row>
    <row r="78" spans="2:13">
      <c r="B78" s="47" t="s">
        <v>1163</v>
      </c>
    </row>
    <row r="79" spans="2:13">
      <c r="B79" s="46"/>
    </row>
    <row r="80" spans="2:13">
      <c r="B80" s="46"/>
      <c r="J80" s="14" t="s">
        <v>1134</v>
      </c>
    </row>
    <row r="81" spans="2:15">
      <c r="B81" s="58"/>
    </row>
    <row r="82" spans="2:15">
      <c r="B82" s="58" t="s">
        <v>1164</v>
      </c>
    </row>
    <row r="83" spans="2:15">
      <c r="B83" s="46"/>
    </row>
    <row r="84" spans="2:15">
      <c r="B84" s="47"/>
    </row>
    <row r="85" spans="2:15">
      <c r="B85" s="46"/>
    </row>
    <row r="86" spans="2:15">
      <c r="B86" s="46"/>
    </row>
    <row r="87" spans="2:15">
      <c r="B87" s="58"/>
      <c r="M87" s="47"/>
    </row>
    <row r="88" spans="2:15">
      <c r="B88" s="58"/>
    </row>
    <row r="89" spans="2:15" ht="28.2">
      <c r="B89" s="46"/>
      <c r="C89" s="59" t="s">
        <v>1175</v>
      </c>
      <c r="D89" s="60"/>
      <c r="E89" s="60"/>
      <c r="M89" s="61" t="s">
        <v>1176</v>
      </c>
      <c r="N89" s="39"/>
      <c r="O89" s="39"/>
    </row>
    <row r="90" spans="2:15">
      <c r="B90" s="47"/>
    </row>
    <row r="91" spans="2:15">
      <c r="B91" s="46"/>
    </row>
    <row r="92" spans="2:15">
      <c r="B92" s="46"/>
    </row>
    <row r="93" spans="2:15">
      <c r="B93" s="58"/>
    </row>
    <row r="94" spans="2:15" ht="24.6">
      <c r="B94" s="58"/>
      <c r="C94" s="57" t="s">
        <v>9</v>
      </c>
      <c r="N94" s="53" t="s">
        <v>6</v>
      </c>
    </row>
    <row r="95" spans="2:15">
      <c r="C95" s="51" t="s">
        <v>1138</v>
      </c>
      <c r="N95" t="s">
        <v>1135</v>
      </c>
    </row>
    <row r="96" spans="2:15">
      <c r="C96" s="5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Data</vt:lpstr>
      <vt:lpstr>Pivots</vt:lpstr>
      <vt:lpstr>Assets</vt:lpstr>
      <vt:lpstr>Purpose</vt:lpstr>
      <vt:lpstr> Overoll summery</vt:lpstr>
      <vt:lpstr>Customer center Report</vt:lpstr>
      <vt:lpstr>Calls monthly</vt:lpstr>
      <vt:lpstr>Amount Monthly</vt:lpstr>
      <vt:lpstr>Duration</vt:lpstr>
      <vt:lpstr>Avg.Rating</vt:lpstr>
      <vt:lpstr>Happy caller</vt:lpstr>
      <vt:lpstr>Call trend</vt:lpstr>
      <vt:lpstr>Weekday trend</vt:lpstr>
      <vt:lpstr>Male vs Female Callers</vt:lpstr>
      <vt:lpstr>total Amount vs City</vt:lpstr>
      <vt:lpstr>Rating</vt:lpstr>
      <vt:lpstr>Amount</vt:lpstr>
      <vt:lpstr>Amount vs city</vt:lpstr>
      <vt:lpstr>Rep Summery</vt:lpstr>
      <vt:lpstr>Summery of data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arif muhammed</cp:lastModifiedBy>
  <dcterms:created xsi:type="dcterms:W3CDTF">2021-03-14T20:21:32Z</dcterms:created>
  <dcterms:modified xsi:type="dcterms:W3CDTF">2025-05-02T14:42:37Z</dcterms:modified>
</cp:coreProperties>
</file>