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xr:revisionPtr revIDLastSave="0" documentId="13_ncr:1000001_{EE075A68-E853-584A-A4FF-7F2E2246DA34}" xr6:coauthVersionLast="36" xr6:coauthVersionMax="36" xr10:uidLastSave="{00000000-0000-0000-0000-000000000000}"/>
  <bookViews>
    <workbookView xWindow="10305" yWindow="-15" windowWidth="10200" windowHeight="7560" xr2:uid="{00000000-000D-0000-FFFF-FFFF00000000}"/>
  </bookViews>
  <sheets>
    <sheet name="Template" sheetId="2" r:id="rId1"/>
    <sheet name="Keterangan" sheetId="3" r:id="rId2"/>
  </sheets>
  <calcPr calcId="179020"/>
</workbook>
</file>

<file path=xl/calcChain.xml><?xml version="1.0" encoding="utf-8"?>
<calcChain xmlns="http://schemas.openxmlformats.org/spreadsheetml/2006/main">
  <c r="D342" i="2" l="1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J198" i="2"/>
  <c r="H198" i="2"/>
  <c r="F198" i="2"/>
  <c r="D198" i="2"/>
  <c r="K198" i="2"/>
  <c r="J199" i="2"/>
  <c r="H199" i="2"/>
  <c r="F199" i="2"/>
  <c r="D199" i="2"/>
  <c r="K199" i="2"/>
  <c r="J200" i="2"/>
  <c r="H200" i="2"/>
  <c r="F200" i="2"/>
  <c r="D200" i="2"/>
  <c r="K200" i="2"/>
  <c r="J201" i="2"/>
  <c r="H201" i="2"/>
  <c r="F201" i="2"/>
  <c r="D201" i="2"/>
  <c r="K201" i="2"/>
  <c r="J202" i="2"/>
  <c r="H202" i="2"/>
  <c r="F202" i="2"/>
  <c r="D202" i="2"/>
  <c r="K202" i="2"/>
  <c r="J203" i="2"/>
  <c r="H203" i="2"/>
  <c r="F203" i="2"/>
  <c r="D203" i="2"/>
  <c r="K203" i="2"/>
  <c r="J204" i="2"/>
  <c r="H204" i="2"/>
  <c r="F204" i="2"/>
  <c r="D204" i="2"/>
  <c r="K204" i="2"/>
  <c r="J205" i="2"/>
  <c r="H205" i="2"/>
  <c r="F205" i="2"/>
  <c r="D205" i="2"/>
  <c r="K205" i="2"/>
  <c r="J206" i="2"/>
  <c r="H206" i="2"/>
  <c r="F206" i="2"/>
  <c r="D206" i="2"/>
  <c r="K206" i="2"/>
  <c r="J207" i="2"/>
  <c r="H207" i="2"/>
  <c r="F207" i="2"/>
  <c r="D207" i="2"/>
  <c r="K207" i="2"/>
  <c r="J208" i="2"/>
  <c r="H208" i="2"/>
  <c r="F208" i="2"/>
  <c r="D208" i="2"/>
  <c r="K208" i="2"/>
  <c r="J209" i="2"/>
  <c r="H209" i="2"/>
  <c r="F209" i="2"/>
  <c r="D209" i="2"/>
  <c r="K209" i="2"/>
  <c r="J210" i="2"/>
  <c r="H210" i="2"/>
  <c r="F210" i="2"/>
  <c r="D210" i="2"/>
  <c r="K210" i="2"/>
  <c r="J211" i="2"/>
  <c r="H211" i="2"/>
  <c r="F211" i="2"/>
  <c r="D211" i="2"/>
  <c r="K211" i="2"/>
  <c r="J212" i="2"/>
  <c r="H212" i="2"/>
  <c r="F212" i="2"/>
  <c r="D212" i="2"/>
  <c r="K212" i="2"/>
  <c r="J213" i="2"/>
  <c r="H213" i="2"/>
  <c r="F213" i="2"/>
  <c r="D213" i="2"/>
  <c r="K213" i="2"/>
  <c r="J214" i="2"/>
  <c r="H214" i="2"/>
  <c r="F214" i="2"/>
  <c r="D214" i="2"/>
  <c r="K214" i="2"/>
  <c r="J215" i="2"/>
  <c r="H215" i="2"/>
  <c r="F215" i="2"/>
  <c r="D215" i="2"/>
  <c r="K215" i="2"/>
  <c r="J216" i="2"/>
  <c r="H216" i="2"/>
  <c r="F216" i="2"/>
  <c r="D216" i="2"/>
  <c r="K216" i="2"/>
  <c r="J217" i="2"/>
  <c r="H217" i="2"/>
  <c r="F217" i="2"/>
  <c r="D217" i="2"/>
  <c r="K217" i="2"/>
  <c r="J218" i="2"/>
  <c r="H218" i="2"/>
  <c r="F218" i="2"/>
  <c r="D218" i="2"/>
  <c r="K218" i="2"/>
  <c r="J219" i="2"/>
  <c r="H219" i="2"/>
  <c r="F219" i="2"/>
  <c r="D219" i="2"/>
  <c r="K219" i="2"/>
  <c r="J220" i="2"/>
  <c r="H220" i="2"/>
  <c r="F220" i="2"/>
  <c r="D220" i="2"/>
  <c r="K220" i="2"/>
  <c r="J221" i="2"/>
  <c r="H221" i="2"/>
  <c r="F221" i="2"/>
  <c r="D221" i="2"/>
  <c r="K221" i="2"/>
  <c r="J222" i="2"/>
  <c r="H222" i="2"/>
  <c r="F222" i="2"/>
  <c r="D222" i="2"/>
  <c r="K222" i="2"/>
  <c r="J223" i="2"/>
  <c r="H223" i="2"/>
  <c r="F223" i="2"/>
  <c r="D223" i="2"/>
  <c r="K223" i="2"/>
  <c r="J224" i="2"/>
  <c r="H224" i="2"/>
  <c r="F224" i="2"/>
  <c r="D224" i="2"/>
  <c r="K224" i="2"/>
  <c r="J225" i="2"/>
  <c r="H225" i="2"/>
  <c r="F225" i="2"/>
  <c r="D225" i="2"/>
  <c r="K225" i="2"/>
  <c r="J226" i="2"/>
  <c r="H226" i="2"/>
  <c r="F226" i="2"/>
  <c r="D226" i="2"/>
  <c r="K226" i="2"/>
  <c r="J227" i="2"/>
  <c r="H227" i="2"/>
  <c r="F227" i="2"/>
  <c r="D227" i="2"/>
  <c r="K227" i="2"/>
  <c r="J228" i="2"/>
  <c r="H228" i="2"/>
  <c r="F228" i="2"/>
  <c r="D228" i="2"/>
  <c r="K228" i="2"/>
  <c r="J229" i="2"/>
  <c r="H229" i="2"/>
  <c r="F229" i="2"/>
  <c r="D229" i="2"/>
  <c r="K229" i="2"/>
  <c r="J230" i="2"/>
  <c r="H230" i="2"/>
  <c r="F230" i="2"/>
  <c r="D230" i="2"/>
  <c r="K230" i="2"/>
  <c r="J231" i="2"/>
  <c r="H231" i="2"/>
  <c r="F231" i="2"/>
  <c r="D231" i="2"/>
  <c r="K231" i="2"/>
  <c r="J232" i="2"/>
  <c r="H232" i="2"/>
  <c r="F232" i="2"/>
  <c r="D232" i="2"/>
  <c r="K232" i="2"/>
  <c r="J233" i="2"/>
  <c r="H233" i="2"/>
  <c r="F233" i="2"/>
  <c r="D233" i="2"/>
  <c r="K233" i="2"/>
  <c r="J234" i="2"/>
  <c r="H234" i="2"/>
  <c r="F234" i="2"/>
  <c r="D234" i="2"/>
  <c r="K234" i="2"/>
  <c r="J235" i="2"/>
  <c r="H235" i="2"/>
  <c r="F235" i="2"/>
  <c r="D235" i="2"/>
  <c r="K235" i="2"/>
  <c r="J236" i="2"/>
  <c r="H236" i="2"/>
  <c r="F236" i="2"/>
  <c r="D236" i="2"/>
  <c r="K236" i="2"/>
  <c r="J237" i="2"/>
  <c r="H237" i="2"/>
  <c r="F237" i="2"/>
  <c r="D237" i="2"/>
  <c r="K237" i="2"/>
  <c r="J238" i="2"/>
  <c r="H238" i="2"/>
  <c r="F238" i="2"/>
  <c r="D238" i="2"/>
  <c r="K238" i="2"/>
  <c r="J239" i="2"/>
  <c r="H239" i="2"/>
  <c r="F239" i="2"/>
  <c r="D239" i="2"/>
  <c r="K239" i="2"/>
  <c r="K240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C241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D193" i="2"/>
  <c r="C337" i="2"/>
  <c r="C49" i="2"/>
  <c r="C289" i="2"/>
  <c r="C145" i="2"/>
  <c r="C97" i="2"/>
</calcChain>
</file>

<file path=xl/sharedStrings.xml><?xml version="1.0" encoding="utf-8"?>
<sst xmlns="http://schemas.openxmlformats.org/spreadsheetml/2006/main" count="503" uniqueCount="154">
  <si>
    <t>Dapot Harianja</t>
  </si>
  <si>
    <t>Putri Natalia</t>
  </si>
  <si>
    <t>Muhamad Zakiyudin</t>
  </si>
  <si>
    <t>Andi Riswandi</t>
  </si>
  <si>
    <t xml:space="preserve">Yudha </t>
  </si>
  <si>
    <t>Dwinta</t>
  </si>
  <si>
    <t>Faradina</t>
  </si>
  <si>
    <t>Bondan</t>
  </si>
  <si>
    <t>Ip</t>
  </si>
  <si>
    <t>Ganjar</t>
  </si>
  <si>
    <t>Amalia Adhasara</t>
  </si>
  <si>
    <t>Bejo Waluyo</t>
  </si>
  <si>
    <t>INKES1</t>
  </si>
  <si>
    <t>INKES2</t>
  </si>
  <si>
    <t>INKES3</t>
  </si>
  <si>
    <t>INKES4</t>
  </si>
  <si>
    <t>INKES5</t>
  </si>
  <si>
    <t>INKES6</t>
  </si>
  <si>
    <t>INKES7</t>
  </si>
  <si>
    <t>INKES8</t>
  </si>
  <si>
    <t>INKES9</t>
  </si>
  <si>
    <t>INKES10</t>
  </si>
  <si>
    <t>IPP1</t>
  </si>
  <si>
    <t>IPP2</t>
  </si>
  <si>
    <t>IPP3</t>
  </si>
  <si>
    <t>IPP4</t>
  </si>
  <si>
    <t>IPP5</t>
  </si>
  <si>
    <t>IPP6</t>
  </si>
  <si>
    <t>IPP7</t>
  </si>
  <si>
    <t>IPP8</t>
  </si>
  <si>
    <t>125A</t>
  </si>
  <si>
    <t>125B</t>
  </si>
  <si>
    <t>ILK1</t>
  </si>
  <si>
    <t>ILK2</t>
  </si>
  <si>
    <t>ILK3</t>
  </si>
  <si>
    <t>128A</t>
  </si>
  <si>
    <t>128B</t>
  </si>
  <si>
    <t>128A (I100)</t>
  </si>
  <si>
    <t>128B (I100)</t>
  </si>
  <si>
    <t>128C (I100)</t>
  </si>
  <si>
    <t>128D (I100)</t>
  </si>
  <si>
    <t>130A</t>
  </si>
  <si>
    <t>131A</t>
  </si>
  <si>
    <t>133A</t>
  </si>
  <si>
    <t>133C</t>
  </si>
  <si>
    <t>134A</t>
  </si>
  <si>
    <t>IPA1</t>
  </si>
  <si>
    <t>IPA2</t>
  </si>
  <si>
    <t>IPA3</t>
  </si>
  <si>
    <t>204A</t>
  </si>
  <si>
    <t>204B</t>
  </si>
  <si>
    <t>IPA4</t>
  </si>
  <si>
    <t>IPA5</t>
  </si>
  <si>
    <t>IKH1</t>
  </si>
  <si>
    <t>IKH2</t>
  </si>
  <si>
    <t>IBH</t>
  </si>
  <si>
    <t>Responden</t>
  </si>
  <si>
    <t>INDEKS KESEHATAN</t>
  </si>
  <si>
    <t>Keterangan</t>
  </si>
  <si>
    <t>101A</t>
  </si>
  <si>
    <t>Pakai yang 101A, Ya=0, Tidak=1</t>
  </si>
  <si>
    <t>Pakai yang 102A, Ya=0, Tidak=1</t>
  </si>
  <si>
    <t>Ya=1, Tidak=0</t>
  </si>
  <si>
    <t>Parah=1, Sedang=2, Sedikit=3, Tidak=4</t>
  </si>
  <si>
    <t>Pakai yang 105A, Ya=1, Tidak=0</t>
  </si>
  <si>
    <t>Cukup Jelas</t>
  </si>
  <si>
    <t>Tidak=1, Ya=0</t>
  </si>
  <si>
    <t>Pakai Semua, Cukup Jelas</t>
  </si>
  <si>
    <t>Indeks Kesehatan (INKES)</t>
  </si>
  <si>
    <t>INDEKS PENDIDIKAN DAN KETERAMPILAN</t>
  </si>
  <si>
    <t>IPDK1</t>
  </si>
  <si>
    <t>IPDK2</t>
  </si>
  <si>
    <t>IPDK3</t>
  </si>
  <si>
    <t>IPDK4</t>
  </si>
  <si>
    <t>Indeks Pendidikan dan Keterampilan (IPDK)</t>
  </si>
  <si>
    <t>112A</t>
  </si>
  <si>
    <t>Pakai yang 112A, Ya=1, Tidak=0</t>
  </si>
  <si>
    <t>INDEKS PEKERJAAN DAN PENDAPATAN</t>
  </si>
  <si>
    <t>Indeks Pekerjaan dan Pendapatan (IPP)</t>
  </si>
  <si>
    <t>Tidak dipakai</t>
  </si>
  <si>
    <t>Pakai yang 120A, Ya,Minimal sekali dalam Sebulan = 2, Ya,tidak setiap bulan = 1, Tidak menabung =0</t>
  </si>
  <si>
    <t>Pakai yang 123A, Kurang =1, Cukup =2, Berlebih =3</t>
  </si>
  <si>
    <t>INDEKS LINGKUNGAN DAN KEAMANAN</t>
  </si>
  <si>
    <t>Pakai Semua, Untuk yang 125A (Kondisi air tanah jernih atau bening pakai Ya=1, Tidak=0) Selain itu pakai Ya=0, Tidak=1</t>
  </si>
  <si>
    <t>Pakai Semua, 128A dan 128B (Cukup jelas), 128C1 (Sebagian kecil =1, Sebagian besar=2, Semuanya=3), 128C2 (Cukup jelas)</t>
  </si>
  <si>
    <t>Pakai yang 130A, Ya=1, Tidak=0</t>
  </si>
  <si>
    <t>Pakai yang 131A, Sangat mampu=2, Mampu=1, Tidak mampu=0</t>
  </si>
  <si>
    <t>Sendiri=1, Selain itu=0</t>
  </si>
  <si>
    <t>133A dan 133C (Cukup Jelas), 133B (Tidak pernah=4, Jarang=3, Sering=2, Sangat sering=1)</t>
  </si>
  <si>
    <t>133B</t>
  </si>
  <si>
    <t>Pakai yang 134A, (Cukup Jelas)</t>
  </si>
  <si>
    <t>INDEKS PERUMAHAN DAN ASET</t>
  </si>
  <si>
    <t>Indeks Perumahan dan Aset (IPA)</t>
  </si>
  <si>
    <t>Tanpa Meteran ditulis 0?</t>
  </si>
  <si>
    <t>Pakai Semua, Sendiri=1, Leher Angsa=1, Selain itu=0</t>
  </si>
  <si>
    <t>Mohon sarannya</t>
  </si>
  <si>
    <t>Indeks Kepuasan Hidup</t>
  </si>
  <si>
    <t>Indeks Kebahagian Hidup</t>
  </si>
  <si>
    <t>INDEKS KEPUASAN HIDUP (IKH)</t>
  </si>
  <si>
    <t>INDEKS KEPUASAN HIDUP (IBH)</t>
  </si>
  <si>
    <t>128C</t>
  </si>
  <si>
    <t>128D</t>
  </si>
  <si>
    <t>IPA6</t>
  </si>
  <si>
    <t>INDEKS HUBUNGAN SOSIAL DAN KELUARGA</t>
  </si>
  <si>
    <t>IHSDK1</t>
  </si>
  <si>
    <t>IHSDK2</t>
  </si>
  <si>
    <t>IHSDK3</t>
  </si>
  <si>
    <t>IHSDK4</t>
  </si>
  <si>
    <t>IHSDK5</t>
  </si>
  <si>
    <t>IHSDK6</t>
  </si>
  <si>
    <t>IHSDK7</t>
  </si>
  <si>
    <t>IHSDK8</t>
  </si>
  <si>
    <t>IHSDK9</t>
  </si>
  <si>
    <t>Indeks Hubungan Sosial dan Keluarga (IHSDK)</t>
  </si>
  <si>
    <t>Satu</t>
  </si>
  <si>
    <t>Dua</t>
  </si>
  <si>
    <t>Tiga</t>
  </si>
  <si>
    <t>Empat</t>
  </si>
  <si>
    <t>Lima</t>
  </si>
  <si>
    <t>No.</t>
  </si>
  <si>
    <t>Sriyanto</t>
  </si>
  <si>
    <t>Rizaldi A.</t>
  </si>
  <si>
    <t>Riedho H.</t>
  </si>
  <si>
    <t>Triongko</t>
  </si>
  <si>
    <t>Athin S.</t>
  </si>
  <si>
    <t>Pusoko N.S.</t>
  </si>
  <si>
    <t>Selsi</t>
  </si>
  <si>
    <t>Nina</t>
  </si>
  <si>
    <t>Aisah</t>
  </si>
  <si>
    <t>Rahma</t>
  </si>
  <si>
    <t>Fenty</t>
  </si>
  <si>
    <t>Tiofan</t>
  </si>
  <si>
    <t>Nadya Mazaya Puteri</t>
  </si>
  <si>
    <t>Indah Sulistiyani</t>
  </si>
  <si>
    <t>Mia</t>
  </si>
  <si>
    <t>Fizah Qudsy</t>
  </si>
  <si>
    <t>Risca</t>
  </si>
  <si>
    <t xml:space="preserve">Ahmad Fauzi </t>
  </si>
  <si>
    <t>opi</t>
  </si>
  <si>
    <t>Rahmatun Nurul Ula</t>
  </si>
  <si>
    <t>INKES_BAR</t>
  </si>
  <si>
    <t>IBH_BAR</t>
  </si>
  <si>
    <t>Average</t>
  </si>
  <si>
    <t>IKH_BAR</t>
  </si>
  <si>
    <t>IPA_BAR</t>
  </si>
  <si>
    <t>IHSDK_BAR</t>
  </si>
  <si>
    <t>ILK_BAR</t>
  </si>
  <si>
    <t>IPP_BAR</t>
  </si>
  <si>
    <t>IPDK_BAR</t>
  </si>
  <si>
    <t>Herastri Vienna</t>
  </si>
  <si>
    <t>Dikri Husnan</t>
  </si>
  <si>
    <t>Gawok Yugo</t>
  </si>
  <si>
    <t>Indra Kurniawan Putra</t>
  </si>
  <si>
    <t>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</si>
</sst>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vertical="top"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top" wrapText="1"/>
    </xf>
    <xf numFmtId="0" fontId="4" fillId="0" borderId="0" xfId="0" applyFont="1" applyAlignment="1"/>
    <xf numFmtId="0" fontId="2" fillId="0" borderId="0" xfId="0" applyFont="1" applyAlignment="1">
      <alignment vertical="top" wrapText="1"/>
    </xf>
    <xf numFmtId="0" fontId="5" fillId="0" borderId="0" xfId="0" applyFont="1" applyAlignment="1"/>
    <xf numFmtId="0" fontId="5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2" borderId="0" xfId="0" applyFont="1" applyFill="1" applyAlignment="1"/>
    <xf numFmtId="0" fontId="2" fillId="0" borderId="0" xfId="0" applyFont="1" applyAlignment="1">
      <alignment vertical="top"/>
    </xf>
    <xf numFmtId="0" fontId="0" fillId="0" borderId="0" xfId="0" applyFont="1" applyFill="1" applyAlignment="1">
      <alignment vertical="top" wrapText="1"/>
    </xf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>
      <alignment vertical="top" wrapText="1"/>
    </xf>
    <xf numFmtId="0" fontId="6" fillId="0" borderId="0" xfId="0" applyFont="1" applyAlignment="1"/>
    <xf numFmtId="0" fontId="0" fillId="0" borderId="0" xfId="0"/>
    <xf numFmtId="0" fontId="6" fillId="0" borderId="0" xfId="0" applyFont="1" applyAlignment="1">
      <alignment horizontal="left" wrapText="1"/>
    </xf>
    <xf numFmtId="0" fontId="6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384"/>
  <sheetViews>
    <sheetView tabSelected="1" zoomScale="85" zoomScaleNormal="85" workbookViewId="0" xr3:uid="{AEA406A1-0E4B-5B11-9CD5-51D6E497D94C}">
      <selection activeCell="E375" sqref="E375"/>
    </sheetView>
  </sheetViews>
  <sheetFormatPr defaultRowHeight="12.75" x14ac:dyDescent="0.15"/>
  <cols>
    <col min="2" max="2" width="19.1484375" bestFit="1" customWidth="1"/>
    <col min="3" max="3" width="5.2578125" bestFit="1" customWidth="1"/>
    <col min="7" max="7" width="13.88671875" bestFit="1" customWidth="1"/>
    <col min="49" max="49" width="14.5625" bestFit="1" customWidth="1"/>
    <col min="50" max="50" width="14.5625" customWidth="1"/>
    <col min="63" max="63" width="13.88671875" bestFit="1" customWidth="1"/>
    <col min="64" max="64" width="13.88671875" customWidth="1"/>
    <col min="102" max="102" width="16.31640625" bestFit="1" customWidth="1"/>
    <col min="108" max="108" width="20.2265625" bestFit="1" customWidth="1"/>
    <col min="109" max="109" width="14.29296875" bestFit="1" customWidth="1"/>
  </cols>
  <sheetData>
    <row r="4" spans="1:47" x14ac:dyDescent="0.15">
      <c r="A4" s="3" t="s">
        <v>57</v>
      </c>
    </row>
    <row r="5" spans="1:47" x14ac:dyDescent="0.15">
      <c r="A5" s="4" t="s">
        <v>119</v>
      </c>
      <c r="B5" s="2" t="s">
        <v>56</v>
      </c>
      <c r="C5" s="5" t="s">
        <v>59</v>
      </c>
      <c r="D5" s="5" t="s">
        <v>59</v>
      </c>
      <c r="E5" s="5" t="s">
        <v>59</v>
      </c>
      <c r="F5" s="5" t="s">
        <v>59</v>
      </c>
      <c r="G5" s="5" t="s">
        <v>59</v>
      </c>
      <c r="H5" s="5" t="s">
        <v>59</v>
      </c>
      <c r="I5" s="5" t="s">
        <v>59</v>
      </c>
      <c r="J5" s="5" t="s">
        <v>59</v>
      </c>
      <c r="K5" s="7" t="s">
        <v>12</v>
      </c>
      <c r="L5" s="2">
        <v>102</v>
      </c>
      <c r="M5" s="7" t="s">
        <v>13</v>
      </c>
      <c r="N5" s="2">
        <v>103</v>
      </c>
      <c r="O5" s="7" t="s">
        <v>14</v>
      </c>
      <c r="P5" s="2">
        <v>104</v>
      </c>
      <c r="Q5" s="2">
        <v>104</v>
      </c>
      <c r="R5" s="2">
        <v>104</v>
      </c>
      <c r="S5" s="2">
        <v>104</v>
      </c>
      <c r="T5" s="2">
        <v>104</v>
      </c>
      <c r="U5" s="7" t="s">
        <v>15</v>
      </c>
      <c r="V5" s="2">
        <v>105</v>
      </c>
      <c r="W5" s="7" t="s">
        <v>16</v>
      </c>
      <c r="X5" s="2">
        <v>106</v>
      </c>
      <c r="Y5" s="7" t="s">
        <v>17</v>
      </c>
      <c r="Z5" s="2">
        <v>107</v>
      </c>
      <c r="AA5" s="2">
        <v>107</v>
      </c>
      <c r="AB5" s="2">
        <v>107</v>
      </c>
      <c r="AC5" s="2">
        <v>107</v>
      </c>
      <c r="AD5" s="7" t="s">
        <v>18</v>
      </c>
      <c r="AE5" s="2">
        <v>108</v>
      </c>
      <c r="AF5" s="2">
        <v>108</v>
      </c>
      <c r="AG5" s="2">
        <v>108</v>
      </c>
      <c r="AH5" s="2">
        <v>108</v>
      </c>
      <c r="AI5" s="2">
        <v>108</v>
      </c>
      <c r="AJ5" s="2">
        <v>108</v>
      </c>
      <c r="AK5" s="2">
        <v>108</v>
      </c>
      <c r="AL5" s="2">
        <v>108</v>
      </c>
      <c r="AM5" s="2">
        <v>108</v>
      </c>
      <c r="AN5" s="2">
        <v>108</v>
      </c>
      <c r="AO5" s="7" t="s">
        <v>19</v>
      </c>
      <c r="AP5" s="2">
        <v>109</v>
      </c>
      <c r="AQ5" s="2">
        <v>109</v>
      </c>
      <c r="AR5" s="2">
        <v>109</v>
      </c>
      <c r="AS5" s="7" t="s">
        <v>20</v>
      </c>
      <c r="AT5" s="2">
        <v>110</v>
      </c>
      <c r="AU5" s="7" t="s">
        <v>21</v>
      </c>
    </row>
    <row r="6" spans="1:47" x14ac:dyDescent="0.15">
      <c r="A6">
        <v>1</v>
      </c>
      <c r="B6" s="1" t="s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6">
        <f>(SUM(C6:J6)/8)*100</f>
        <v>100</v>
      </c>
      <c r="L6" s="1">
        <v>0</v>
      </c>
      <c r="M6" s="6">
        <f>L6*100</f>
        <v>0</v>
      </c>
      <c r="N6" s="1">
        <v>1</v>
      </c>
      <c r="O6" s="6">
        <f>N6*100</f>
        <v>100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6">
        <f>(SUM(P6:T6)/20)*100</f>
        <v>100</v>
      </c>
      <c r="V6" s="1">
        <v>1</v>
      </c>
      <c r="W6" s="6">
        <f>V6*100</f>
        <v>100</v>
      </c>
      <c r="X6" s="1">
        <v>1</v>
      </c>
      <c r="Y6" s="3">
        <f>(X6/7)*100</f>
        <v>14.285714285714285</v>
      </c>
      <c r="Z6" s="1">
        <v>1</v>
      </c>
      <c r="AA6" s="1">
        <v>1</v>
      </c>
      <c r="AB6" s="1">
        <v>1</v>
      </c>
      <c r="AC6" s="1">
        <v>1</v>
      </c>
      <c r="AD6" s="6">
        <f>(SUM(Z6:AC6)/4)*100</f>
        <v>100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6">
        <f>(SUM(AE6:AN6)/10)*100</f>
        <v>100</v>
      </c>
      <c r="AP6" s="1">
        <v>3</v>
      </c>
      <c r="AQ6" s="1">
        <v>3</v>
      </c>
      <c r="AR6" s="1">
        <v>3</v>
      </c>
      <c r="AS6" s="6">
        <f>(SUM(AP6:AR6)/12)*100</f>
        <v>75</v>
      </c>
      <c r="AT6" s="1">
        <v>9</v>
      </c>
      <c r="AU6" s="6">
        <f>(AT6/10)*100</f>
        <v>90</v>
      </c>
    </row>
    <row r="7" spans="1:47" x14ac:dyDescent="0.15">
      <c r="A7">
        <v>2</v>
      </c>
      <c r="B7" s="1" t="s">
        <v>1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6">
        <f t="shared" ref="K7:K47" si="0">(SUM(C7:J7)/8)*100</f>
        <v>62.5</v>
      </c>
      <c r="L7" s="1">
        <v>1</v>
      </c>
      <c r="M7" s="6">
        <f>L7*100</f>
        <v>100</v>
      </c>
      <c r="N7" s="1">
        <v>1</v>
      </c>
      <c r="O7" s="6">
        <f>N7*100</f>
        <v>100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6">
        <f>(SUM(P7:T7)/20)*100</f>
        <v>100</v>
      </c>
      <c r="V7" s="1">
        <v>1</v>
      </c>
      <c r="W7" s="6">
        <f>V7*100</f>
        <v>100</v>
      </c>
      <c r="X7" s="1">
        <v>1</v>
      </c>
      <c r="Y7" s="3">
        <f>(X7/7)*100</f>
        <v>14.285714285714285</v>
      </c>
      <c r="Z7" s="1">
        <v>1</v>
      </c>
      <c r="AB7" s="1">
        <v>1</v>
      </c>
      <c r="AC7" s="1">
        <v>1</v>
      </c>
      <c r="AD7" s="6">
        <f>(SUM(Z7:AC7)/4)*100</f>
        <v>75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0</v>
      </c>
      <c r="AM7" s="1">
        <v>0</v>
      </c>
      <c r="AN7" s="1">
        <v>1</v>
      </c>
      <c r="AO7" s="6">
        <f>(SUM(AE7:AN7)/10)*100</f>
        <v>80</v>
      </c>
      <c r="AP7" s="1">
        <v>4</v>
      </c>
      <c r="AQ7" s="1">
        <v>3</v>
      </c>
      <c r="AR7" s="1">
        <v>3</v>
      </c>
      <c r="AS7" s="6">
        <f>(SUM(AP7:AR7)/12)*100</f>
        <v>83.333333333333343</v>
      </c>
      <c r="AT7" s="1">
        <v>7</v>
      </c>
      <c r="AU7" s="6">
        <f>(AT7/10)*100</f>
        <v>70</v>
      </c>
    </row>
    <row r="8" spans="1:47" x14ac:dyDescent="0.15">
      <c r="A8">
        <v>3</v>
      </c>
      <c r="B8" s="1" t="s">
        <v>2</v>
      </c>
      <c r="C8" s="1">
        <v>1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6">
        <f t="shared" si="0"/>
        <v>62.5</v>
      </c>
      <c r="L8" s="1">
        <v>1</v>
      </c>
      <c r="M8" s="6">
        <f>L8*100</f>
        <v>100</v>
      </c>
      <c r="N8" s="1">
        <v>1</v>
      </c>
      <c r="O8" s="6">
        <f>N8*100</f>
        <v>100</v>
      </c>
      <c r="P8" s="1">
        <v>4</v>
      </c>
      <c r="Q8" s="1">
        <v>4</v>
      </c>
      <c r="R8" s="1">
        <v>4</v>
      </c>
      <c r="S8" s="1">
        <v>3</v>
      </c>
      <c r="T8" s="1">
        <v>4</v>
      </c>
      <c r="U8" s="6">
        <f>(SUM(P8:T8)/20)*100</f>
        <v>95</v>
      </c>
      <c r="V8" s="1">
        <v>1</v>
      </c>
      <c r="W8" s="6">
        <f>V8*100</f>
        <v>100</v>
      </c>
      <c r="X8" s="1">
        <v>1</v>
      </c>
      <c r="Y8" s="3">
        <f>(X8/7)*100</f>
        <v>14.285714285714285</v>
      </c>
      <c r="Z8" s="1">
        <v>1</v>
      </c>
      <c r="AA8" s="1">
        <v>1</v>
      </c>
      <c r="AB8" s="1">
        <v>0</v>
      </c>
      <c r="AC8" s="1">
        <v>1</v>
      </c>
      <c r="AD8" s="6">
        <f>(SUM(Z8:AC8)/4)*100</f>
        <v>75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1</v>
      </c>
      <c r="AM8" s="1">
        <v>1</v>
      </c>
      <c r="AN8" s="1">
        <v>1</v>
      </c>
      <c r="AO8" s="6">
        <f>(SUM(AE8:AN8)/10)*100</f>
        <v>90</v>
      </c>
      <c r="AP8" s="1">
        <v>3</v>
      </c>
      <c r="AQ8" s="1">
        <v>4</v>
      </c>
      <c r="AR8" s="1">
        <v>3</v>
      </c>
      <c r="AS8" s="6">
        <f>(SUM(AP8:AR8)/12)*100</f>
        <v>83.333333333333343</v>
      </c>
      <c r="AT8" s="1">
        <v>9</v>
      </c>
      <c r="AU8" s="6">
        <f>(AT8/10)*100</f>
        <v>90</v>
      </c>
    </row>
    <row r="9" spans="1:47" x14ac:dyDescent="0.15">
      <c r="A9">
        <v>4</v>
      </c>
      <c r="B9" s="1" t="s">
        <v>3</v>
      </c>
      <c r="C9" s="1">
        <v>1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6">
        <f t="shared" si="0"/>
        <v>75</v>
      </c>
      <c r="L9" s="1">
        <v>0</v>
      </c>
      <c r="M9" s="6">
        <f>L9*100</f>
        <v>0</v>
      </c>
      <c r="N9" s="1">
        <v>1</v>
      </c>
      <c r="O9" s="6">
        <f>N9*100</f>
        <v>100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6">
        <f>(SUM(P9:T9)/20)*100</f>
        <v>100</v>
      </c>
      <c r="V9" s="1">
        <v>1</v>
      </c>
      <c r="W9" s="6">
        <f>V9*100</f>
        <v>100</v>
      </c>
      <c r="X9" s="1">
        <v>2</v>
      </c>
      <c r="Y9" s="3">
        <f>(X9/7)*100</f>
        <v>28.571428571428569</v>
      </c>
      <c r="Z9" s="1">
        <v>1</v>
      </c>
      <c r="AA9" s="1">
        <v>1</v>
      </c>
      <c r="AB9" s="1">
        <v>0</v>
      </c>
      <c r="AC9" s="1">
        <v>0</v>
      </c>
      <c r="AD9" s="6">
        <f>(SUM(Z9:AC9)/4)*100</f>
        <v>50</v>
      </c>
      <c r="AE9" s="1">
        <v>1</v>
      </c>
      <c r="AF9" s="1">
        <v>0</v>
      </c>
      <c r="AG9" s="1">
        <v>1</v>
      </c>
      <c r="AH9" s="1">
        <v>1</v>
      </c>
      <c r="AI9" s="1">
        <v>1</v>
      </c>
      <c r="AJ9" s="1">
        <v>1</v>
      </c>
      <c r="AK9" s="1">
        <v>0</v>
      </c>
      <c r="AL9" s="1">
        <v>1</v>
      </c>
      <c r="AM9" s="1">
        <v>1</v>
      </c>
      <c r="AN9" s="1">
        <v>1</v>
      </c>
      <c r="AO9" s="6">
        <f>(SUM(AE9:AN9)/10)*100</f>
        <v>80</v>
      </c>
      <c r="AP9" s="1">
        <v>2</v>
      </c>
      <c r="AQ9" s="1">
        <v>2</v>
      </c>
      <c r="AR9" s="1">
        <v>3</v>
      </c>
      <c r="AS9" s="6">
        <f>(SUM(AP9:AR9)/12)*100</f>
        <v>58.333333333333336</v>
      </c>
      <c r="AT9" s="1">
        <v>7</v>
      </c>
      <c r="AU9" s="6">
        <f>(AT9/10)*100</f>
        <v>70</v>
      </c>
    </row>
    <row r="10" spans="1:47" x14ac:dyDescent="0.15">
      <c r="A10">
        <v>5</v>
      </c>
      <c r="B10" s="1" t="s">
        <v>4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6">
        <f t="shared" si="0"/>
        <v>75</v>
      </c>
      <c r="L10" s="1">
        <v>0</v>
      </c>
      <c r="M10" s="6">
        <f>L10*100</f>
        <v>0</v>
      </c>
      <c r="N10" s="1">
        <v>1</v>
      </c>
      <c r="O10" s="6">
        <f>N10*100</f>
        <v>100</v>
      </c>
      <c r="P10" s="1">
        <v>4</v>
      </c>
      <c r="Q10" s="1">
        <v>4</v>
      </c>
      <c r="R10" s="1">
        <v>4</v>
      </c>
      <c r="S10" s="1">
        <v>3</v>
      </c>
      <c r="T10" s="1">
        <v>3</v>
      </c>
      <c r="U10" s="6">
        <f>(SUM(P10:T10)/20)*100</f>
        <v>90</v>
      </c>
      <c r="V10" s="1">
        <v>1</v>
      </c>
      <c r="W10" s="6">
        <f>V10*100</f>
        <v>100</v>
      </c>
      <c r="X10" s="1">
        <v>1</v>
      </c>
      <c r="Y10" s="3">
        <f>(X10/7)*100</f>
        <v>14.285714285714285</v>
      </c>
      <c r="Z10" s="1">
        <v>1</v>
      </c>
      <c r="AA10" s="1">
        <v>1</v>
      </c>
      <c r="AB10" s="1">
        <v>1</v>
      </c>
      <c r="AC10" s="1">
        <v>0</v>
      </c>
      <c r="AD10" s="6">
        <f>(SUM(Z10:AC10)/4)*100</f>
        <v>75</v>
      </c>
      <c r="AE10" s="1">
        <v>1</v>
      </c>
      <c r="AF10" s="1">
        <v>0</v>
      </c>
      <c r="AG10" s="1">
        <v>1</v>
      </c>
      <c r="AH10" s="1">
        <v>0</v>
      </c>
      <c r="AI10" s="1">
        <v>1</v>
      </c>
      <c r="AJ10" s="1">
        <v>0</v>
      </c>
      <c r="AK10" s="1">
        <v>1</v>
      </c>
      <c r="AL10" s="1">
        <v>1</v>
      </c>
      <c r="AM10" s="1">
        <v>1</v>
      </c>
      <c r="AN10" s="1">
        <v>1</v>
      </c>
      <c r="AO10" s="6">
        <f>(SUM(AE10:AN10)/10)*100</f>
        <v>70</v>
      </c>
      <c r="AP10" s="1">
        <v>4</v>
      </c>
      <c r="AQ10" s="1">
        <v>4</v>
      </c>
      <c r="AR10" s="1">
        <v>3</v>
      </c>
      <c r="AS10" s="6">
        <f>(SUM(AP10:AR10)/12)*100</f>
        <v>91.666666666666657</v>
      </c>
      <c r="AT10" s="1">
        <v>9</v>
      </c>
      <c r="AU10" s="6">
        <f>(AT10/10)*100</f>
        <v>90</v>
      </c>
    </row>
    <row r="11" spans="1:47" x14ac:dyDescent="0.15">
      <c r="A11">
        <v>6</v>
      </c>
      <c r="B11" s="1" t="s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6">
        <f t="shared" si="0"/>
        <v>100</v>
      </c>
      <c r="L11" s="1">
        <v>1</v>
      </c>
      <c r="M11" s="6">
        <f>L11*100</f>
        <v>100</v>
      </c>
      <c r="N11" s="1">
        <v>1</v>
      </c>
      <c r="O11" s="6">
        <f>N11*100</f>
        <v>100</v>
      </c>
      <c r="P11" s="1">
        <v>3</v>
      </c>
      <c r="Q11" s="1">
        <v>4</v>
      </c>
      <c r="R11" s="1">
        <v>4</v>
      </c>
      <c r="S11" s="1">
        <v>3</v>
      </c>
      <c r="T11" s="1">
        <v>4</v>
      </c>
      <c r="U11" s="6">
        <f>(SUM(P11:T11)/20)*100</f>
        <v>90</v>
      </c>
      <c r="V11" s="1">
        <v>1</v>
      </c>
      <c r="W11" s="6">
        <f>V11*100</f>
        <v>100</v>
      </c>
      <c r="X11" s="1">
        <v>1</v>
      </c>
      <c r="Y11" s="3">
        <f>(X11/7)*100</f>
        <v>14.285714285714285</v>
      </c>
      <c r="AA11" s="1">
        <v>1</v>
      </c>
      <c r="AB11" s="1">
        <v>1</v>
      </c>
      <c r="AD11" s="6">
        <f>(SUM(Z11:AC11)/4)*100</f>
        <v>50</v>
      </c>
      <c r="AE11" s="1">
        <v>1</v>
      </c>
      <c r="AF11" s="1">
        <v>1</v>
      </c>
      <c r="AG11" s="1">
        <v>1</v>
      </c>
      <c r="AH11" s="1">
        <v>1</v>
      </c>
      <c r="AI11" s="1">
        <v>0</v>
      </c>
      <c r="AJ11" s="1">
        <v>1</v>
      </c>
      <c r="AK11" s="1">
        <v>0</v>
      </c>
      <c r="AL11" s="1">
        <v>1</v>
      </c>
      <c r="AM11" s="1">
        <v>1</v>
      </c>
      <c r="AN11" s="1">
        <v>1</v>
      </c>
      <c r="AO11" s="6">
        <f>(SUM(AE11:AN11)/10)*100</f>
        <v>80</v>
      </c>
      <c r="AP11" s="1">
        <v>3</v>
      </c>
      <c r="AQ11" s="1">
        <v>3</v>
      </c>
      <c r="AR11" s="1">
        <v>2</v>
      </c>
      <c r="AS11" s="6">
        <f>(SUM(AP11:AR11)/12)*100</f>
        <v>66.666666666666657</v>
      </c>
      <c r="AT11" s="1">
        <v>8</v>
      </c>
      <c r="AU11" s="6">
        <f>(AT11/10)*100</f>
        <v>80</v>
      </c>
    </row>
    <row r="12" spans="1:47" x14ac:dyDescent="0.15">
      <c r="A12">
        <v>7</v>
      </c>
      <c r="B12" s="1" t="s">
        <v>6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6">
        <f t="shared" si="0"/>
        <v>50</v>
      </c>
      <c r="L12" s="1">
        <v>0</v>
      </c>
      <c r="M12" s="6">
        <f>L12*100</f>
        <v>0</v>
      </c>
      <c r="N12" s="1">
        <v>1</v>
      </c>
      <c r="O12" s="6">
        <f>N12*100</f>
        <v>100</v>
      </c>
      <c r="P12" s="1">
        <v>4</v>
      </c>
      <c r="Q12" s="1">
        <v>4</v>
      </c>
      <c r="R12" s="1">
        <v>4</v>
      </c>
      <c r="S12" s="1">
        <v>3</v>
      </c>
      <c r="T12" s="1">
        <v>4</v>
      </c>
      <c r="U12" s="6">
        <f>(SUM(P12:T12)/20)*100</f>
        <v>95</v>
      </c>
      <c r="V12" s="1">
        <v>1</v>
      </c>
      <c r="W12" s="6">
        <f>V12*100</f>
        <v>100</v>
      </c>
      <c r="X12" s="1">
        <v>1</v>
      </c>
      <c r="Y12" s="3">
        <f>(X12/7)*100</f>
        <v>14.285714285714285</v>
      </c>
      <c r="Z12" s="1">
        <v>1</v>
      </c>
      <c r="AA12" s="1">
        <v>1</v>
      </c>
      <c r="AB12" s="1">
        <v>1</v>
      </c>
      <c r="AC12" s="1">
        <v>0</v>
      </c>
      <c r="AD12" s="6">
        <f>(SUM(Z12:AC12)/4)*100</f>
        <v>75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1</v>
      </c>
      <c r="AM12" s="1">
        <v>0</v>
      </c>
      <c r="AN12" s="1">
        <v>1</v>
      </c>
      <c r="AO12" s="6">
        <f>(SUM(AE12:AN12)/10)*100</f>
        <v>30</v>
      </c>
      <c r="AP12" s="1">
        <v>3</v>
      </c>
      <c r="AQ12" s="1">
        <v>3</v>
      </c>
      <c r="AR12" s="1">
        <v>3</v>
      </c>
      <c r="AS12" s="6">
        <f>(SUM(AP12:AR12)/12)*100</f>
        <v>75</v>
      </c>
      <c r="AT12" s="1">
        <v>6</v>
      </c>
      <c r="AU12" s="6">
        <f>(AT12/10)*100</f>
        <v>60</v>
      </c>
    </row>
    <row r="13" spans="1:47" x14ac:dyDescent="0.15">
      <c r="A13">
        <v>8</v>
      </c>
      <c r="B13" s="1" t="s">
        <v>7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6">
        <f t="shared" si="0"/>
        <v>75</v>
      </c>
      <c r="L13" s="1">
        <v>0</v>
      </c>
      <c r="M13" s="6">
        <f>L13*100</f>
        <v>0</v>
      </c>
      <c r="N13" s="1">
        <v>1</v>
      </c>
      <c r="O13" s="6">
        <f>N13*100</f>
        <v>100</v>
      </c>
      <c r="P13" s="1">
        <v>4</v>
      </c>
      <c r="Q13" s="1">
        <v>4</v>
      </c>
      <c r="R13" s="1">
        <v>4</v>
      </c>
      <c r="S13" s="1">
        <v>4</v>
      </c>
      <c r="T13" s="1">
        <v>3</v>
      </c>
      <c r="U13" s="6">
        <f>(SUM(P13:T13)/20)*100</f>
        <v>95</v>
      </c>
      <c r="V13" s="1">
        <v>1</v>
      </c>
      <c r="W13" s="6">
        <f>V13*100</f>
        <v>100</v>
      </c>
      <c r="X13" s="1">
        <v>1</v>
      </c>
      <c r="Y13" s="3">
        <f>(X13/7)*100</f>
        <v>14.285714285714285</v>
      </c>
      <c r="Z13" s="1">
        <v>1</v>
      </c>
      <c r="AA13" s="1">
        <v>0</v>
      </c>
      <c r="AB13" s="1">
        <v>0</v>
      </c>
      <c r="AC13" s="1">
        <v>1</v>
      </c>
      <c r="AD13" s="6">
        <f>(SUM(Z13:AC13)/4)*100</f>
        <v>50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6">
        <f>(SUM(AE13:AN13)/10)*100</f>
        <v>100</v>
      </c>
      <c r="AP13" s="1">
        <v>3</v>
      </c>
      <c r="AQ13" s="1">
        <v>3</v>
      </c>
      <c r="AR13" s="1">
        <v>3</v>
      </c>
      <c r="AS13" s="6">
        <f>(SUM(AP13:AR13)/12)*100</f>
        <v>75</v>
      </c>
      <c r="AT13" s="1">
        <v>9</v>
      </c>
      <c r="AU13" s="6">
        <f>(AT13/10)*100</f>
        <v>90</v>
      </c>
    </row>
    <row r="14" spans="1:47" x14ac:dyDescent="0.15">
      <c r="A14">
        <v>9</v>
      </c>
      <c r="B14" s="1" t="s">
        <v>8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6">
        <f t="shared" si="0"/>
        <v>87.5</v>
      </c>
      <c r="L14" s="1">
        <v>0</v>
      </c>
      <c r="M14" s="6">
        <f>L14*100</f>
        <v>0</v>
      </c>
      <c r="N14" s="1">
        <v>1</v>
      </c>
      <c r="O14" s="6">
        <f>N14*100</f>
        <v>100</v>
      </c>
      <c r="P14" s="1">
        <v>3</v>
      </c>
      <c r="Q14" s="1">
        <v>4</v>
      </c>
      <c r="R14" s="1">
        <v>4</v>
      </c>
      <c r="S14" s="1">
        <v>2</v>
      </c>
      <c r="T14" s="1">
        <v>3</v>
      </c>
      <c r="U14" s="6">
        <f>(SUM(P14:T14)/20)*100</f>
        <v>80</v>
      </c>
      <c r="V14" s="1">
        <v>1</v>
      </c>
      <c r="W14" s="6">
        <f>V14*100</f>
        <v>100</v>
      </c>
      <c r="X14" s="1">
        <v>1</v>
      </c>
      <c r="Y14" s="3">
        <f>(X14/7)*100</f>
        <v>14.285714285714285</v>
      </c>
      <c r="Z14" s="1">
        <v>1</v>
      </c>
      <c r="AA14" s="1">
        <v>1</v>
      </c>
      <c r="AB14" s="1">
        <v>1</v>
      </c>
      <c r="AD14" s="6">
        <f>(SUM(Z14:AC14)/4)*100</f>
        <v>75</v>
      </c>
      <c r="AE14" s="1">
        <v>1</v>
      </c>
      <c r="AF14" s="1">
        <v>1</v>
      </c>
      <c r="AG14" s="1">
        <v>0</v>
      </c>
      <c r="AH14" s="1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1</v>
      </c>
      <c r="AO14" s="6">
        <f>(SUM(AE14:AN14)/10)*100</f>
        <v>50</v>
      </c>
      <c r="AP14" s="1">
        <v>2</v>
      </c>
      <c r="AQ14" s="1">
        <v>3</v>
      </c>
      <c r="AR14" s="1">
        <v>3</v>
      </c>
      <c r="AS14" s="6">
        <f>(SUM(AP14:AR14)/12)*100</f>
        <v>66.666666666666657</v>
      </c>
      <c r="AT14" s="1">
        <v>8</v>
      </c>
      <c r="AU14" s="6">
        <f>(AT14/10)*100</f>
        <v>80</v>
      </c>
    </row>
    <row r="15" spans="1:47" x14ac:dyDescent="0.15">
      <c r="A15">
        <v>10</v>
      </c>
      <c r="B15" s="1" t="s">
        <v>9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6">
        <f t="shared" si="0"/>
        <v>87.5</v>
      </c>
      <c r="L15" s="1">
        <v>0</v>
      </c>
      <c r="M15" s="6">
        <f>L15*100</f>
        <v>0</v>
      </c>
      <c r="N15" s="1">
        <v>1</v>
      </c>
      <c r="O15" s="6">
        <f>N15*100</f>
        <v>100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6">
        <f>(SUM(P15:T15)/20)*100</f>
        <v>100</v>
      </c>
      <c r="V15" s="1">
        <v>1</v>
      </c>
      <c r="W15" s="6">
        <f>V15*100</f>
        <v>100</v>
      </c>
      <c r="X15" s="1">
        <v>2</v>
      </c>
      <c r="Y15" s="3">
        <f>(X15/7)*100</f>
        <v>28.571428571428569</v>
      </c>
      <c r="Z15" s="1">
        <v>1</v>
      </c>
      <c r="AA15" s="1">
        <v>1</v>
      </c>
      <c r="AB15" s="1">
        <v>1</v>
      </c>
      <c r="AC15" s="1">
        <v>1</v>
      </c>
      <c r="AD15" s="6">
        <f>(SUM(Z15:AC15)/4)*100</f>
        <v>100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6">
        <f>(SUM(AE15:AN15)/10)*100</f>
        <v>100</v>
      </c>
      <c r="AP15" s="1">
        <v>3</v>
      </c>
      <c r="AQ15" s="1">
        <v>3</v>
      </c>
      <c r="AR15" s="1">
        <v>3</v>
      </c>
      <c r="AS15" s="6">
        <f>(SUM(AP15:AR15)/12)*100</f>
        <v>75</v>
      </c>
      <c r="AT15" s="1">
        <v>8</v>
      </c>
      <c r="AU15" s="6">
        <f>(AT15/10)*100</f>
        <v>80</v>
      </c>
    </row>
    <row r="16" spans="1:47" x14ac:dyDescent="0.15">
      <c r="A16">
        <v>11</v>
      </c>
      <c r="B16" s="1" t="s">
        <v>10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6">
        <f t="shared" si="0"/>
        <v>62.5</v>
      </c>
      <c r="L16" s="1">
        <v>0</v>
      </c>
      <c r="M16" s="6">
        <f>L16*100</f>
        <v>0</v>
      </c>
      <c r="N16" s="1">
        <v>1</v>
      </c>
      <c r="O16" s="6">
        <f>N16*100</f>
        <v>100</v>
      </c>
      <c r="P16" s="1">
        <v>3</v>
      </c>
      <c r="Q16" s="1">
        <v>4</v>
      </c>
      <c r="R16" s="1">
        <v>4</v>
      </c>
      <c r="S16" s="1">
        <v>4</v>
      </c>
      <c r="T16" s="1">
        <v>4</v>
      </c>
      <c r="U16" s="6">
        <f>(SUM(P16:T16)/20)*100</f>
        <v>95</v>
      </c>
      <c r="V16" s="1">
        <v>1</v>
      </c>
      <c r="W16" s="6">
        <f>V16*100</f>
        <v>100</v>
      </c>
      <c r="X16" s="1">
        <v>7</v>
      </c>
      <c r="Y16" s="3">
        <f>(X16/7)*100</f>
        <v>100</v>
      </c>
      <c r="Z16" s="1">
        <v>1</v>
      </c>
      <c r="AA16" s="1">
        <v>0</v>
      </c>
      <c r="AB16" s="1">
        <v>0</v>
      </c>
      <c r="AC16" s="1">
        <v>0</v>
      </c>
      <c r="AD16" s="6">
        <f>(SUM(Z16:AC16)/4)*100</f>
        <v>25</v>
      </c>
      <c r="AE16" s="1">
        <v>1</v>
      </c>
      <c r="AF16" s="1">
        <v>1</v>
      </c>
      <c r="AG16" s="1">
        <v>1</v>
      </c>
      <c r="AH16" s="1">
        <v>0</v>
      </c>
      <c r="AI16" s="1">
        <v>1</v>
      </c>
      <c r="AJ16" s="1">
        <v>1</v>
      </c>
      <c r="AK16" s="1">
        <v>0</v>
      </c>
      <c r="AL16" s="1">
        <v>0</v>
      </c>
      <c r="AM16" s="1">
        <v>1</v>
      </c>
      <c r="AN16" s="1">
        <v>1</v>
      </c>
      <c r="AO16" s="6">
        <f>(SUM(AE16:AN16)/10)*100</f>
        <v>70</v>
      </c>
      <c r="AP16" s="1">
        <v>3</v>
      </c>
      <c r="AQ16" s="1">
        <v>2</v>
      </c>
      <c r="AR16" s="1">
        <v>3</v>
      </c>
      <c r="AS16" s="6">
        <f>(SUM(AP16:AR16)/12)*100</f>
        <v>66.666666666666657</v>
      </c>
      <c r="AT16" s="1">
        <v>7</v>
      </c>
      <c r="AU16" s="6">
        <f>(AT16/10)*100</f>
        <v>70</v>
      </c>
    </row>
    <row r="17" spans="1:47" x14ac:dyDescent="0.15">
      <c r="A17">
        <v>12</v>
      </c>
      <c r="B17" s="1" t="s">
        <v>11</v>
      </c>
      <c r="C17" s="1">
        <v>1</v>
      </c>
      <c r="D17" s="1">
        <v>1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6">
        <f t="shared" si="0"/>
        <v>62.5</v>
      </c>
      <c r="L17" s="1">
        <v>0</v>
      </c>
      <c r="M17" s="6">
        <f>L17*100</f>
        <v>0</v>
      </c>
      <c r="N17" s="1">
        <v>1</v>
      </c>
      <c r="O17" s="6">
        <f>N17*100</f>
        <v>100</v>
      </c>
      <c r="P17" s="1">
        <v>4</v>
      </c>
      <c r="Q17" s="1">
        <v>4</v>
      </c>
      <c r="R17" s="1">
        <v>4</v>
      </c>
      <c r="S17" s="1">
        <v>3</v>
      </c>
      <c r="T17" s="1">
        <v>4</v>
      </c>
      <c r="U17" s="6">
        <f>(SUM(P17:T17)/20)*100</f>
        <v>95</v>
      </c>
      <c r="V17" s="1">
        <v>1</v>
      </c>
      <c r="W17" s="6">
        <f>V17*100</f>
        <v>100</v>
      </c>
      <c r="X17" s="1">
        <v>1</v>
      </c>
      <c r="Y17" s="3">
        <f>(X17/7)*100</f>
        <v>14.285714285714285</v>
      </c>
      <c r="Z17" s="1">
        <v>1</v>
      </c>
      <c r="AA17" s="1">
        <v>0</v>
      </c>
      <c r="AB17" s="1">
        <v>0</v>
      </c>
      <c r="AD17" s="6">
        <f>(SUM(Z17:AC17)/4)*100</f>
        <v>25</v>
      </c>
      <c r="AE17" s="1">
        <v>1</v>
      </c>
      <c r="AF17" s="1">
        <v>1</v>
      </c>
      <c r="AG17" s="1">
        <v>0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0</v>
      </c>
      <c r="AN17" s="1">
        <v>1</v>
      </c>
      <c r="AO17" s="6">
        <f>(SUM(AE17:AN17)/10)*100</f>
        <v>80</v>
      </c>
      <c r="AP17" s="1">
        <v>3</v>
      </c>
      <c r="AQ17" s="1">
        <v>3</v>
      </c>
      <c r="AR17" s="1">
        <v>3</v>
      </c>
      <c r="AS17" s="6">
        <f>(SUM(AP17:AR17)/12)*100</f>
        <v>75</v>
      </c>
      <c r="AT17" s="1">
        <v>5</v>
      </c>
      <c r="AU17" s="6">
        <f>(AT17/10)*100</f>
        <v>50</v>
      </c>
    </row>
    <row r="18" spans="1:47" x14ac:dyDescent="0.15">
      <c r="A18">
        <v>13</v>
      </c>
      <c r="B18" s="17" t="s">
        <v>114</v>
      </c>
      <c r="C18" s="18">
        <v>1</v>
      </c>
      <c r="D18" s="18">
        <v>0</v>
      </c>
      <c r="E18" s="18">
        <v>0</v>
      </c>
      <c r="F18" s="18">
        <v>1</v>
      </c>
      <c r="G18" s="18">
        <v>1</v>
      </c>
      <c r="H18" s="18">
        <v>1</v>
      </c>
      <c r="I18" s="18">
        <v>1</v>
      </c>
      <c r="J18" s="17">
        <v>0</v>
      </c>
      <c r="K18" s="6">
        <f t="shared" si="0"/>
        <v>62.5</v>
      </c>
      <c r="L18" s="18">
        <v>0</v>
      </c>
      <c r="M18" s="6">
        <f>L18*100</f>
        <v>0</v>
      </c>
      <c r="N18" s="18">
        <v>1</v>
      </c>
      <c r="O18" s="6">
        <f>N18*100</f>
        <v>100</v>
      </c>
      <c r="P18" s="18">
        <v>4</v>
      </c>
      <c r="Q18" s="18">
        <v>3</v>
      </c>
      <c r="R18" s="18">
        <v>4</v>
      </c>
      <c r="S18" s="18">
        <v>4</v>
      </c>
      <c r="T18" s="18">
        <v>4</v>
      </c>
      <c r="U18" s="6">
        <f>(SUM(P18:T18)/20)*100</f>
        <v>95</v>
      </c>
      <c r="V18" s="18">
        <v>1</v>
      </c>
      <c r="W18" s="6">
        <f>V18*100</f>
        <v>100</v>
      </c>
      <c r="X18" s="18">
        <v>3</v>
      </c>
      <c r="Y18" s="3">
        <f>(X18/7)*100</f>
        <v>42.857142857142854</v>
      </c>
      <c r="Z18" s="18">
        <v>0</v>
      </c>
      <c r="AA18" s="18">
        <v>0</v>
      </c>
      <c r="AB18" s="18">
        <v>0</v>
      </c>
      <c r="AC18" s="17">
        <v>0</v>
      </c>
      <c r="AD18" s="6">
        <f>(SUM(Z18:AC18)/4)*100</f>
        <v>0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1</v>
      </c>
      <c r="AK18" s="18">
        <v>1</v>
      </c>
      <c r="AL18" s="18">
        <v>1</v>
      </c>
      <c r="AM18" s="18">
        <v>1</v>
      </c>
      <c r="AN18" s="18">
        <v>1</v>
      </c>
      <c r="AO18" s="6">
        <f>(SUM(AE18:AN18)/10)*100</f>
        <v>100</v>
      </c>
      <c r="AP18" s="18">
        <v>2</v>
      </c>
      <c r="AQ18" s="18">
        <v>3</v>
      </c>
      <c r="AR18" s="18">
        <v>3</v>
      </c>
      <c r="AS18" s="6">
        <f>(SUM(AP18:AR18)/12)*100</f>
        <v>66.666666666666657</v>
      </c>
      <c r="AT18" s="18">
        <v>3</v>
      </c>
      <c r="AU18" s="6">
        <f>(AT18/10)*100</f>
        <v>30</v>
      </c>
    </row>
    <row r="19" spans="1:47" x14ac:dyDescent="0.15">
      <c r="A19">
        <v>14</v>
      </c>
      <c r="B19" s="17" t="s">
        <v>115</v>
      </c>
      <c r="C19" s="18">
        <v>1</v>
      </c>
      <c r="D19" s="18">
        <v>1</v>
      </c>
      <c r="E19" s="18">
        <v>0</v>
      </c>
      <c r="F19" s="18">
        <v>1</v>
      </c>
      <c r="G19" s="18">
        <v>1</v>
      </c>
      <c r="H19" s="18">
        <v>0</v>
      </c>
      <c r="I19" s="18">
        <v>1</v>
      </c>
      <c r="J19" s="17">
        <v>0</v>
      </c>
      <c r="K19" s="6">
        <f t="shared" si="0"/>
        <v>62.5</v>
      </c>
      <c r="L19" s="18">
        <v>0</v>
      </c>
      <c r="M19" s="6">
        <f>L19*100</f>
        <v>0</v>
      </c>
      <c r="N19" s="18">
        <v>1</v>
      </c>
      <c r="O19" s="6">
        <f>N19*100</f>
        <v>100</v>
      </c>
      <c r="P19" s="18">
        <v>4</v>
      </c>
      <c r="Q19" s="18">
        <v>4</v>
      </c>
      <c r="R19" s="18">
        <v>4</v>
      </c>
      <c r="S19" s="18">
        <v>4</v>
      </c>
      <c r="T19" s="18">
        <v>4</v>
      </c>
      <c r="U19" s="6">
        <f>(SUM(P19:T19)/20)*100</f>
        <v>100</v>
      </c>
      <c r="V19" s="18">
        <v>1</v>
      </c>
      <c r="W19" s="6">
        <f>V19*100</f>
        <v>100</v>
      </c>
      <c r="X19" s="18">
        <v>7</v>
      </c>
      <c r="Y19" s="3">
        <f>(X19/7)*100</f>
        <v>100</v>
      </c>
      <c r="Z19" s="18">
        <v>1</v>
      </c>
      <c r="AA19" s="18">
        <v>0</v>
      </c>
      <c r="AB19" s="18">
        <v>0</v>
      </c>
      <c r="AC19" s="17">
        <v>0</v>
      </c>
      <c r="AD19" s="6">
        <f>(SUM(Z19:AC19)/4)*100</f>
        <v>25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1</v>
      </c>
      <c r="AK19" s="18">
        <v>1</v>
      </c>
      <c r="AL19" s="18">
        <v>1</v>
      </c>
      <c r="AM19" s="18">
        <v>1</v>
      </c>
      <c r="AN19" s="18">
        <v>1</v>
      </c>
      <c r="AO19" s="6">
        <f>(SUM(AE19:AN19)/10)*100</f>
        <v>100</v>
      </c>
      <c r="AP19" s="18">
        <v>3</v>
      </c>
      <c r="AQ19" s="18">
        <v>2</v>
      </c>
      <c r="AR19" s="18">
        <v>3</v>
      </c>
      <c r="AS19" s="6">
        <f>(SUM(AP19:AR19)/12)*100</f>
        <v>66.666666666666657</v>
      </c>
      <c r="AT19" s="18">
        <v>8</v>
      </c>
      <c r="AU19" s="6">
        <f>(AT19/10)*100</f>
        <v>80</v>
      </c>
    </row>
    <row r="20" spans="1:47" x14ac:dyDescent="0.15">
      <c r="A20">
        <v>15</v>
      </c>
      <c r="B20" s="17" t="s">
        <v>116</v>
      </c>
      <c r="C20" s="18">
        <v>1</v>
      </c>
      <c r="D20" s="18">
        <v>0</v>
      </c>
      <c r="E20" s="18">
        <v>0</v>
      </c>
      <c r="F20" s="18">
        <v>1</v>
      </c>
      <c r="G20" s="18">
        <v>1</v>
      </c>
      <c r="H20" s="18">
        <v>1</v>
      </c>
      <c r="I20" s="18">
        <v>1</v>
      </c>
      <c r="J20" s="17">
        <v>0</v>
      </c>
      <c r="K20" s="6">
        <f t="shared" si="0"/>
        <v>62.5</v>
      </c>
      <c r="L20" s="18">
        <v>1</v>
      </c>
      <c r="M20" s="6">
        <f>L20*100</f>
        <v>100</v>
      </c>
      <c r="N20" s="18">
        <v>1</v>
      </c>
      <c r="O20" s="6">
        <f>N20*100</f>
        <v>100</v>
      </c>
      <c r="P20" s="18">
        <v>4</v>
      </c>
      <c r="Q20" s="18">
        <v>4</v>
      </c>
      <c r="R20" s="18">
        <v>4</v>
      </c>
      <c r="S20" s="18">
        <v>4</v>
      </c>
      <c r="T20" s="18">
        <v>4</v>
      </c>
      <c r="U20" s="6">
        <f>(SUM(P20:T20)/20)*100</f>
        <v>100</v>
      </c>
      <c r="V20" s="18">
        <v>1</v>
      </c>
      <c r="W20" s="6">
        <f>V20*100</f>
        <v>100</v>
      </c>
      <c r="X20" s="18">
        <v>2</v>
      </c>
      <c r="Y20" s="3">
        <f>(X20/7)*100</f>
        <v>28.571428571428569</v>
      </c>
      <c r="Z20" s="18">
        <v>1</v>
      </c>
      <c r="AA20" s="18">
        <v>0</v>
      </c>
      <c r="AB20" s="18">
        <v>0</v>
      </c>
      <c r="AC20" s="17">
        <v>0</v>
      </c>
      <c r="AD20" s="6">
        <f>(SUM(Z20:AC20)/4)*100</f>
        <v>25</v>
      </c>
      <c r="AE20" s="18">
        <v>1</v>
      </c>
      <c r="AF20" s="18">
        <v>0</v>
      </c>
      <c r="AG20" s="18">
        <v>0</v>
      </c>
      <c r="AH20" s="18">
        <v>1</v>
      </c>
      <c r="AI20" s="18">
        <v>1</v>
      </c>
      <c r="AJ20" s="18">
        <v>1</v>
      </c>
      <c r="AK20" s="18">
        <v>1</v>
      </c>
      <c r="AL20" s="18">
        <v>1</v>
      </c>
      <c r="AM20" s="18">
        <v>0</v>
      </c>
      <c r="AN20" s="18">
        <v>1</v>
      </c>
      <c r="AO20" s="6">
        <f>(SUM(AE20:AN20)/10)*100</f>
        <v>70</v>
      </c>
      <c r="AP20" s="18">
        <v>1</v>
      </c>
      <c r="AQ20" s="18">
        <v>3</v>
      </c>
      <c r="AR20" s="18">
        <v>3</v>
      </c>
      <c r="AS20" s="6">
        <f>(SUM(AP20:AR20)/12)*100</f>
        <v>58.333333333333336</v>
      </c>
      <c r="AT20" s="18">
        <v>8</v>
      </c>
      <c r="AU20" s="6">
        <f>(AT20/10)*100</f>
        <v>80</v>
      </c>
    </row>
    <row r="21" spans="1:47" x14ac:dyDescent="0.15">
      <c r="A21">
        <v>16</v>
      </c>
      <c r="B21" s="17" t="s">
        <v>117</v>
      </c>
      <c r="C21" s="18">
        <v>1</v>
      </c>
      <c r="D21" s="18">
        <v>0</v>
      </c>
      <c r="E21" s="18">
        <v>0</v>
      </c>
      <c r="F21" s="18">
        <v>1</v>
      </c>
      <c r="G21" s="18">
        <v>0</v>
      </c>
      <c r="H21" s="18">
        <v>1</v>
      </c>
      <c r="I21" s="18">
        <v>1</v>
      </c>
      <c r="J21" s="17">
        <v>0</v>
      </c>
      <c r="K21" s="6">
        <f t="shared" si="0"/>
        <v>50</v>
      </c>
      <c r="L21" s="18">
        <v>0</v>
      </c>
      <c r="M21" s="6">
        <f>L21*100</f>
        <v>0</v>
      </c>
      <c r="N21" s="18">
        <v>0</v>
      </c>
      <c r="O21" s="6">
        <f>N21*100</f>
        <v>0</v>
      </c>
      <c r="P21" s="18">
        <v>4</v>
      </c>
      <c r="Q21" s="18">
        <v>4</v>
      </c>
      <c r="R21" s="18">
        <v>4</v>
      </c>
      <c r="S21" s="18">
        <v>4</v>
      </c>
      <c r="T21" s="18">
        <v>4</v>
      </c>
      <c r="U21" s="6">
        <f>(SUM(P21:T21)/20)*100</f>
        <v>100</v>
      </c>
      <c r="V21" s="18">
        <v>1</v>
      </c>
      <c r="W21" s="6">
        <f>V21*100</f>
        <v>100</v>
      </c>
      <c r="X21" s="18">
        <v>5</v>
      </c>
      <c r="Y21" s="3">
        <f>(X21/7)*100</f>
        <v>71.428571428571431</v>
      </c>
      <c r="Z21" s="18">
        <v>1</v>
      </c>
      <c r="AA21" s="18">
        <v>1</v>
      </c>
      <c r="AB21" s="18">
        <v>1</v>
      </c>
      <c r="AC21" s="17">
        <v>0</v>
      </c>
      <c r="AD21" s="6">
        <f>(SUM(Z21:AC21)/4)*100</f>
        <v>75</v>
      </c>
      <c r="AE21" s="18">
        <v>1</v>
      </c>
      <c r="AF21" s="18">
        <v>0</v>
      </c>
      <c r="AG21" s="18">
        <v>0</v>
      </c>
      <c r="AH21" s="18">
        <v>1</v>
      </c>
      <c r="AI21" s="18">
        <v>0</v>
      </c>
      <c r="AJ21" s="18">
        <v>0</v>
      </c>
      <c r="AK21" s="18">
        <v>1</v>
      </c>
      <c r="AL21" s="18">
        <v>0</v>
      </c>
      <c r="AM21" s="18">
        <v>1</v>
      </c>
      <c r="AN21" s="18">
        <v>1</v>
      </c>
      <c r="AO21" s="6">
        <f>(SUM(AE21:AN21)/10)*100</f>
        <v>50</v>
      </c>
      <c r="AP21" s="18">
        <v>3</v>
      </c>
      <c r="AQ21" s="18">
        <v>2</v>
      </c>
      <c r="AR21" s="18">
        <v>3</v>
      </c>
      <c r="AS21" s="6">
        <f>(SUM(AP21:AR21)/12)*100</f>
        <v>66.666666666666657</v>
      </c>
      <c r="AT21" s="18">
        <v>10</v>
      </c>
      <c r="AU21" s="6">
        <f>(AT21/10)*100</f>
        <v>100</v>
      </c>
    </row>
    <row r="22" spans="1:47" x14ac:dyDescent="0.15">
      <c r="A22">
        <v>17</v>
      </c>
      <c r="B22" s="17" t="s">
        <v>118</v>
      </c>
      <c r="C22" s="18">
        <v>1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0</v>
      </c>
      <c r="J22" s="17">
        <v>0</v>
      </c>
      <c r="K22" s="6">
        <f t="shared" si="0"/>
        <v>75</v>
      </c>
      <c r="L22" s="18">
        <v>1</v>
      </c>
      <c r="M22" s="6">
        <f>L22*100</f>
        <v>100</v>
      </c>
      <c r="N22" s="18">
        <v>0</v>
      </c>
      <c r="O22" s="6">
        <f>N22*100</f>
        <v>0</v>
      </c>
      <c r="P22" s="18">
        <v>3</v>
      </c>
      <c r="Q22" s="18">
        <v>4</v>
      </c>
      <c r="R22" s="18">
        <v>4</v>
      </c>
      <c r="S22" s="18">
        <v>4</v>
      </c>
      <c r="T22" s="18">
        <v>4</v>
      </c>
      <c r="U22" s="6">
        <f>(SUM(P22:T22)/20)*100</f>
        <v>95</v>
      </c>
      <c r="V22" s="18">
        <v>1</v>
      </c>
      <c r="W22" s="6">
        <f>V22*100</f>
        <v>100</v>
      </c>
      <c r="X22" s="18">
        <v>1</v>
      </c>
      <c r="Y22" s="3">
        <f>(X22/7)*100</f>
        <v>14.285714285714285</v>
      </c>
      <c r="Z22" s="18">
        <v>1</v>
      </c>
      <c r="AA22" s="18">
        <v>1</v>
      </c>
      <c r="AB22" s="18">
        <v>1</v>
      </c>
      <c r="AC22" s="17">
        <v>0</v>
      </c>
      <c r="AD22" s="6">
        <f>(SUM(Z22:AC22)/4)*100</f>
        <v>75</v>
      </c>
      <c r="AE22" s="18">
        <v>1</v>
      </c>
      <c r="AF22" s="18">
        <v>1</v>
      </c>
      <c r="AG22" s="18">
        <v>0</v>
      </c>
      <c r="AH22" s="18">
        <v>1</v>
      </c>
      <c r="AI22" s="18">
        <v>1</v>
      </c>
      <c r="AJ22" s="18">
        <v>1</v>
      </c>
      <c r="AK22" s="18">
        <v>0</v>
      </c>
      <c r="AL22" s="18">
        <v>1</v>
      </c>
      <c r="AM22" s="18">
        <v>1</v>
      </c>
      <c r="AN22" s="18">
        <v>1</v>
      </c>
      <c r="AO22" s="6">
        <f>(SUM(AE22:AN22)/10)*100</f>
        <v>80</v>
      </c>
      <c r="AP22" s="18">
        <v>4</v>
      </c>
      <c r="AQ22" s="18">
        <v>3</v>
      </c>
      <c r="AR22" s="18">
        <v>4</v>
      </c>
      <c r="AS22" s="6">
        <f>(SUM(AP22:AR22)/12)*100</f>
        <v>91.666666666666657</v>
      </c>
      <c r="AT22" s="18">
        <v>10</v>
      </c>
      <c r="AU22" s="6">
        <f>(AT22/10)*100</f>
        <v>100</v>
      </c>
    </row>
    <row r="23" spans="1:47" x14ac:dyDescent="0.15">
      <c r="A23">
        <v>18</v>
      </c>
      <c r="B23" s="19" t="s">
        <v>120</v>
      </c>
      <c r="C23" s="17">
        <v>1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6">
        <f t="shared" si="0"/>
        <v>100</v>
      </c>
      <c r="L23" s="17">
        <v>1</v>
      </c>
      <c r="M23" s="6">
        <f>L23*100</f>
        <v>100</v>
      </c>
      <c r="N23" s="17">
        <v>1</v>
      </c>
      <c r="O23" s="6">
        <f>N23*100</f>
        <v>100</v>
      </c>
      <c r="P23" s="17">
        <v>4</v>
      </c>
      <c r="Q23" s="17">
        <v>4</v>
      </c>
      <c r="R23" s="17">
        <v>4</v>
      </c>
      <c r="S23" s="17">
        <v>4</v>
      </c>
      <c r="T23" s="17">
        <v>4</v>
      </c>
      <c r="U23" s="6">
        <f>(SUM(P23:T23)/20)*100</f>
        <v>100</v>
      </c>
      <c r="V23" s="17">
        <v>1</v>
      </c>
      <c r="W23" s="6">
        <f>V23*100</f>
        <v>100</v>
      </c>
      <c r="X23" s="17">
        <v>2</v>
      </c>
      <c r="Y23" s="3">
        <f>(X23/7)*100</f>
        <v>28.571428571428569</v>
      </c>
      <c r="Z23" s="17">
        <v>1</v>
      </c>
      <c r="AA23" s="17">
        <v>1</v>
      </c>
      <c r="AB23" s="17">
        <v>0</v>
      </c>
      <c r="AC23" s="17">
        <v>1</v>
      </c>
      <c r="AD23" s="6">
        <f>(SUM(Z23:AC23)/4)*100</f>
        <v>75</v>
      </c>
      <c r="AE23" s="17">
        <v>1</v>
      </c>
      <c r="AF23" s="17">
        <v>1</v>
      </c>
      <c r="AG23" s="17">
        <v>1</v>
      </c>
      <c r="AH23" s="17">
        <v>1</v>
      </c>
      <c r="AI23" s="17">
        <v>1</v>
      </c>
      <c r="AJ23" s="17">
        <v>1</v>
      </c>
      <c r="AK23" s="17">
        <v>1</v>
      </c>
      <c r="AL23" s="17">
        <v>1</v>
      </c>
      <c r="AM23" s="17">
        <v>1</v>
      </c>
      <c r="AN23" s="17">
        <v>1</v>
      </c>
      <c r="AO23" s="6">
        <f>(SUM(AE23:AN23)/10)*100</f>
        <v>100</v>
      </c>
      <c r="AP23" s="17">
        <v>3</v>
      </c>
      <c r="AQ23" s="17">
        <v>3</v>
      </c>
      <c r="AR23" s="17">
        <v>3</v>
      </c>
      <c r="AS23" s="6">
        <f>(SUM(AP23:AR23)/12)*100</f>
        <v>75</v>
      </c>
      <c r="AT23" s="17">
        <v>8</v>
      </c>
      <c r="AU23" s="6">
        <f>(AT23/10)*100</f>
        <v>80</v>
      </c>
    </row>
    <row r="24" spans="1:47" x14ac:dyDescent="0.15">
      <c r="A24">
        <v>19</v>
      </c>
      <c r="B24" s="19" t="s">
        <v>121</v>
      </c>
      <c r="C24" s="17">
        <v>0</v>
      </c>
      <c r="D24" s="17">
        <v>1</v>
      </c>
      <c r="E24" s="17">
        <v>0</v>
      </c>
      <c r="F24" s="17">
        <v>1</v>
      </c>
      <c r="G24" s="17">
        <v>0</v>
      </c>
      <c r="H24" s="17">
        <v>1</v>
      </c>
      <c r="I24" s="17">
        <v>1</v>
      </c>
      <c r="J24" s="17">
        <v>1</v>
      </c>
      <c r="K24" s="6">
        <f t="shared" si="0"/>
        <v>62.5</v>
      </c>
      <c r="L24" s="17">
        <v>0</v>
      </c>
      <c r="M24" s="6">
        <f>L24*100</f>
        <v>0</v>
      </c>
      <c r="N24" s="17">
        <v>1</v>
      </c>
      <c r="O24" s="6">
        <f>N24*100</f>
        <v>100</v>
      </c>
      <c r="P24" s="17">
        <v>4</v>
      </c>
      <c r="Q24" s="17">
        <v>3</v>
      </c>
      <c r="R24" s="17">
        <v>4</v>
      </c>
      <c r="S24" s="17">
        <v>3</v>
      </c>
      <c r="T24" s="17">
        <v>4</v>
      </c>
      <c r="U24" s="6">
        <f>(SUM(P24:T24)/20)*100</f>
        <v>90</v>
      </c>
      <c r="V24" s="17">
        <v>1</v>
      </c>
      <c r="W24" s="6">
        <f>V24*100</f>
        <v>100</v>
      </c>
      <c r="X24" s="17">
        <v>0</v>
      </c>
      <c r="Y24" s="3">
        <f>(X24/7)*100</f>
        <v>0</v>
      </c>
      <c r="Z24" s="17">
        <v>0</v>
      </c>
      <c r="AA24" s="17">
        <v>0</v>
      </c>
      <c r="AB24" s="17">
        <v>1</v>
      </c>
      <c r="AC24" s="17">
        <v>1</v>
      </c>
      <c r="AD24" s="6">
        <f>(SUM(Z24:AC24)/4)*100</f>
        <v>50</v>
      </c>
      <c r="AE24" s="17">
        <v>1</v>
      </c>
      <c r="AF24" s="17">
        <v>0</v>
      </c>
      <c r="AG24" s="17">
        <v>0</v>
      </c>
      <c r="AH24" s="17">
        <v>1</v>
      </c>
      <c r="AI24" s="17">
        <v>0</v>
      </c>
      <c r="AJ24" s="17">
        <v>0</v>
      </c>
      <c r="AK24" s="17">
        <v>0</v>
      </c>
      <c r="AL24" s="17">
        <v>0</v>
      </c>
      <c r="AM24" s="17">
        <v>1</v>
      </c>
      <c r="AN24" s="17">
        <v>1</v>
      </c>
      <c r="AO24" s="6">
        <f>(SUM(AE24:AN24)/10)*100</f>
        <v>40</v>
      </c>
      <c r="AP24" s="17">
        <v>3</v>
      </c>
      <c r="AQ24" s="17">
        <v>2</v>
      </c>
      <c r="AR24" s="17">
        <v>3</v>
      </c>
      <c r="AS24" s="6">
        <f>(SUM(AP24:AR24)/12)*100</f>
        <v>66.666666666666657</v>
      </c>
      <c r="AT24" s="17">
        <v>7</v>
      </c>
      <c r="AU24" s="6">
        <f>(AT24/10)*100</f>
        <v>70</v>
      </c>
    </row>
    <row r="25" spans="1:47" x14ac:dyDescent="0.15">
      <c r="A25">
        <v>20</v>
      </c>
      <c r="B25" s="19" t="s">
        <v>122</v>
      </c>
      <c r="C25" s="17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6">
        <f t="shared" si="0"/>
        <v>100</v>
      </c>
      <c r="L25" s="17">
        <v>1</v>
      </c>
      <c r="M25" s="6">
        <f>L25*100</f>
        <v>100</v>
      </c>
      <c r="N25" s="17">
        <v>1</v>
      </c>
      <c r="O25" s="6">
        <f>N25*100</f>
        <v>100</v>
      </c>
      <c r="P25" s="17">
        <v>4</v>
      </c>
      <c r="Q25" s="17">
        <v>4</v>
      </c>
      <c r="R25" s="17">
        <v>4</v>
      </c>
      <c r="S25" s="17">
        <v>4</v>
      </c>
      <c r="T25" s="17">
        <v>4</v>
      </c>
      <c r="U25" s="6">
        <f>(SUM(P25:T25)/20)*100</f>
        <v>100</v>
      </c>
      <c r="V25" s="17">
        <v>1</v>
      </c>
      <c r="W25" s="6">
        <f>V25*100</f>
        <v>100</v>
      </c>
      <c r="X25" s="17">
        <v>0</v>
      </c>
      <c r="Y25" s="3">
        <f>(X25/7)*100</f>
        <v>0</v>
      </c>
      <c r="Z25" s="17">
        <v>1</v>
      </c>
      <c r="AA25" s="17">
        <v>0</v>
      </c>
      <c r="AB25" s="17">
        <v>0</v>
      </c>
      <c r="AC25" s="17">
        <v>1</v>
      </c>
      <c r="AD25" s="6">
        <f>(SUM(Z25:AC25)/4)*100</f>
        <v>50</v>
      </c>
      <c r="AE25" s="17">
        <v>1</v>
      </c>
      <c r="AF25" s="17">
        <v>1</v>
      </c>
      <c r="AG25" s="17">
        <v>1</v>
      </c>
      <c r="AH25" s="17">
        <v>1</v>
      </c>
      <c r="AI25" s="17">
        <v>1</v>
      </c>
      <c r="AJ25" s="17">
        <v>1</v>
      </c>
      <c r="AK25" s="17">
        <v>1</v>
      </c>
      <c r="AL25" s="17">
        <v>1</v>
      </c>
      <c r="AM25" s="17">
        <v>1</v>
      </c>
      <c r="AN25" s="17">
        <v>1</v>
      </c>
      <c r="AO25" s="6">
        <f>(SUM(AE25:AN25)/10)*100</f>
        <v>100</v>
      </c>
      <c r="AP25" s="17">
        <v>3</v>
      </c>
      <c r="AQ25" s="17">
        <v>3</v>
      </c>
      <c r="AR25" s="17">
        <v>3</v>
      </c>
      <c r="AS25" s="6">
        <f>(SUM(AP25:AR25)/12)*100</f>
        <v>75</v>
      </c>
      <c r="AT25" s="17">
        <v>8</v>
      </c>
      <c r="AU25" s="6">
        <f>(AT25/10)*100</f>
        <v>80</v>
      </c>
    </row>
    <row r="26" spans="1:47" x14ac:dyDescent="0.15">
      <c r="A26">
        <v>21</v>
      </c>
      <c r="B26" s="19" t="s">
        <v>123</v>
      </c>
      <c r="C26" s="17">
        <v>1</v>
      </c>
      <c r="D26" s="17">
        <v>1</v>
      </c>
      <c r="E26" s="17">
        <v>0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6">
        <f t="shared" si="0"/>
        <v>87.5</v>
      </c>
      <c r="L26" s="17">
        <v>0</v>
      </c>
      <c r="M26" s="6">
        <f>L26*100</f>
        <v>0</v>
      </c>
      <c r="N26" s="17">
        <v>1</v>
      </c>
      <c r="O26" s="6">
        <f>N26*100</f>
        <v>100</v>
      </c>
      <c r="P26" s="17">
        <v>4</v>
      </c>
      <c r="Q26" s="17">
        <v>4</v>
      </c>
      <c r="R26" s="17">
        <v>4</v>
      </c>
      <c r="S26" s="17">
        <v>3</v>
      </c>
      <c r="T26" s="17">
        <v>4</v>
      </c>
      <c r="U26" s="6">
        <f>(SUM(P26:T26)/20)*100</f>
        <v>95</v>
      </c>
      <c r="V26" s="17">
        <v>1</v>
      </c>
      <c r="W26" s="6">
        <f>V26*100</f>
        <v>100</v>
      </c>
      <c r="X26" s="17">
        <v>3</v>
      </c>
      <c r="Y26" s="3">
        <f>(X26/7)*100</f>
        <v>42.857142857142854</v>
      </c>
      <c r="Z26" s="17">
        <v>1</v>
      </c>
      <c r="AA26" s="17">
        <v>1</v>
      </c>
      <c r="AB26" s="17">
        <v>0</v>
      </c>
      <c r="AC26" s="17">
        <v>1</v>
      </c>
      <c r="AD26" s="6">
        <f>(SUM(Z26:AC26)/4)*100</f>
        <v>75</v>
      </c>
      <c r="AE26" s="17">
        <v>1</v>
      </c>
      <c r="AF26" s="17">
        <v>1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1</v>
      </c>
      <c r="AM26" s="17">
        <v>1</v>
      </c>
      <c r="AN26" s="17">
        <v>1</v>
      </c>
      <c r="AO26" s="6">
        <f>(SUM(AE26:AN26)/10)*100</f>
        <v>50</v>
      </c>
      <c r="AP26" s="17">
        <v>2</v>
      </c>
      <c r="AQ26" s="17">
        <v>2</v>
      </c>
      <c r="AR26" s="17">
        <v>2</v>
      </c>
      <c r="AS26" s="6">
        <f>(SUM(AP26:AR26)/12)*100</f>
        <v>50</v>
      </c>
      <c r="AT26" s="17">
        <v>5</v>
      </c>
      <c r="AU26" s="6">
        <f>(AT26/10)*100</f>
        <v>50</v>
      </c>
    </row>
    <row r="27" spans="1:47" x14ac:dyDescent="0.15">
      <c r="A27">
        <v>22</v>
      </c>
      <c r="B27" s="19" t="s">
        <v>124</v>
      </c>
      <c r="C27" s="17">
        <v>1</v>
      </c>
      <c r="D27" s="17">
        <v>1</v>
      </c>
      <c r="E27" s="17">
        <v>1</v>
      </c>
      <c r="F27" s="17">
        <v>1</v>
      </c>
      <c r="G27" s="17">
        <v>1</v>
      </c>
      <c r="H27" s="17">
        <v>0</v>
      </c>
      <c r="I27" s="17">
        <v>1</v>
      </c>
      <c r="J27" s="17">
        <v>1</v>
      </c>
      <c r="K27" s="6">
        <f t="shared" si="0"/>
        <v>87.5</v>
      </c>
      <c r="L27" s="17">
        <v>0</v>
      </c>
      <c r="M27" s="6">
        <f>L27*100</f>
        <v>0</v>
      </c>
      <c r="N27" s="17">
        <v>1</v>
      </c>
      <c r="O27" s="6">
        <f>N27*100</f>
        <v>100</v>
      </c>
      <c r="P27" s="17">
        <v>4</v>
      </c>
      <c r="Q27" s="17">
        <v>4</v>
      </c>
      <c r="R27" s="17">
        <v>4</v>
      </c>
      <c r="S27" s="17">
        <v>3</v>
      </c>
      <c r="T27" s="17">
        <v>4</v>
      </c>
      <c r="U27" s="6">
        <f>(SUM(P27:T27)/20)*100</f>
        <v>95</v>
      </c>
      <c r="V27" s="17">
        <v>1</v>
      </c>
      <c r="W27" s="6">
        <f>V27*100</f>
        <v>100</v>
      </c>
      <c r="X27" s="17">
        <v>0</v>
      </c>
      <c r="Y27" s="3">
        <f>(X27/7)*100</f>
        <v>0</v>
      </c>
      <c r="Z27" s="17">
        <v>0</v>
      </c>
      <c r="AA27" s="17">
        <v>1</v>
      </c>
      <c r="AB27" s="17">
        <v>0</v>
      </c>
      <c r="AC27" s="17">
        <v>1</v>
      </c>
      <c r="AD27" s="6">
        <f>(SUM(Z27:AC27)/4)*100</f>
        <v>50</v>
      </c>
      <c r="AE27" s="17">
        <v>0</v>
      </c>
      <c r="AF27" s="17">
        <v>0</v>
      </c>
      <c r="AG27" s="17">
        <v>1</v>
      </c>
      <c r="AH27" s="17">
        <v>1</v>
      </c>
      <c r="AI27" s="17">
        <v>1</v>
      </c>
      <c r="AJ27" s="17">
        <v>1</v>
      </c>
      <c r="AK27" s="17">
        <v>0</v>
      </c>
      <c r="AL27" s="17">
        <v>1</v>
      </c>
      <c r="AM27" s="17">
        <v>0</v>
      </c>
      <c r="AN27" s="17">
        <v>1</v>
      </c>
      <c r="AO27" s="6">
        <f>(SUM(AE27:AN27)/10)*100</f>
        <v>60</v>
      </c>
      <c r="AP27" s="17">
        <v>3</v>
      </c>
      <c r="AQ27" s="17">
        <v>3</v>
      </c>
      <c r="AR27" s="17">
        <v>3</v>
      </c>
      <c r="AS27" s="6">
        <f>(SUM(AP27:AR27)/12)*100</f>
        <v>75</v>
      </c>
      <c r="AT27" s="17">
        <v>7</v>
      </c>
      <c r="AU27" s="6">
        <f>(AT27/10)*100</f>
        <v>70</v>
      </c>
    </row>
    <row r="28" spans="1:47" x14ac:dyDescent="0.15">
      <c r="A28">
        <v>23</v>
      </c>
      <c r="B28" s="19" t="s">
        <v>125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 s="17">
        <v>1</v>
      </c>
      <c r="K28" s="6">
        <f t="shared" si="0"/>
        <v>87.5</v>
      </c>
      <c r="L28">
        <v>0</v>
      </c>
      <c r="M28" s="6">
        <f>L28*100</f>
        <v>0</v>
      </c>
      <c r="N28" s="17">
        <v>1</v>
      </c>
      <c r="O28" s="6">
        <f>N28*100</f>
        <v>100</v>
      </c>
      <c r="P28">
        <v>3</v>
      </c>
      <c r="Q28">
        <v>3</v>
      </c>
      <c r="R28">
        <v>4</v>
      </c>
      <c r="S28">
        <v>4</v>
      </c>
      <c r="T28">
        <v>4</v>
      </c>
      <c r="U28" s="6">
        <f>(SUM(P28:T28)/20)*100</f>
        <v>90</v>
      </c>
      <c r="V28" s="17">
        <v>1</v>
      </c>
      <c r="W28" s="6">
        <f>V28*100</f>
        <v>100</v>
      </c>
      <c r="X28">
        <v>1</v>
      </c>
      <c r="Y28" s="3">
        <f>(X28/7)*100</f>
        <v>14.285714285714285</v>
      </c>
      <c r="Z28">
        <v>1</v>
      </c>
      <c r="AA28">
        <v>1</v>
      </c>
      <c r="AB28">
        <v>1</v>
      </c>
      <c r="AC28" s="17">
        <v>1</v>
      </c>
      <c r="AD28" s="6">
        <f>(SUM(Z28:AC28)/4)*100</f>
        <v>100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 s="6">
        <f>(SUM(AE28:AN28)/10)*100</f>
        <v>80</v>
      </c>
      <c r="AP28">
        <v>3</v>
      </c>
      <c r="AQ28">
        <v>3</v>
      </c>
      <c r="AR28">
        <v>3</v>
      </c>
      <c r="AS28" s="6">
        <f>(SUM(AP28:AR28)/12)*100</f>
        <v>75</v>
      </c>
      <c r="AT28" s="17">
        <v>7</v>
      </c>
      <c r="AU28" s="6">
        <f>(AT28/10)*100</f>
        <v>70</v>
      </c>
    </row>
    <row r="29" spans="1:47" x14ac:dyDescent="0.15">
      <c r="A29">
        <v>24</v>
      </c>
      <c r="B29" s="19" t="s">
        <v>126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6">
        <f t="shared" si="0"/>
        <v>87.5</v>
      </c>
      <c r="L29" s="1">
        <v>0</v>
      </c>
      <c r="M29" s="6">
        <f>L29*100</f>
        <v>0</v>
      </c>
      <c r="N29" s="1">
        <v>1</v>
      </c>
      <c r="O29" s="6">
        <f>N29*100</f>
        <v>100</v>
      </c>
      <c r="P29" s="1">
        <v>4</v>
      </c>
      <c r="Q29" s="1">
        <v>4</v>
      </c>
      <c r="R29" s="1">
        <v>3</v>
      </c>
      <c r="S29" s="1">
        <v>2</v>
      </c>
      <c r="T29" s="1">
        <v>2</v>
      </c>
      <c r="U29" s="6">
        <f>(SUM(P29:T29)/20)*100</f>
        <v>75</v>
      </c>
      <c r="V29" s="1">
        <v>1</v>
      </c>
      <c r="W29" s="6">
        <f>V29*100</f>
        <v>100</v>
      </c>
      <c r="X29" s="1">
        <v>1</v>
      </c>
      <c r="Y29" s="3">
        <f>(X29/7)*100</f>
        <v>14.285714285714285</v>
      </c>
      <c r="Z29" s="1">
        <v>0</v>
      </c>
      <c r="AA29" s="1">
        <v>1</v>
      </c>
      <c r="AB29" s="1">
        <v>0</v>
      </c>
      <c r="AC29" s="1">
        <v>0</v>
      </c>
      <c r="AD29" s="6">
        <f>(SUM(Z29:AC29)/4)*100</f>
        <v>25</v>
      </c>
      <c r="AE29" s="1">
        <v>0</v>
      </c>
      <c r="AF29" s="1">
        <v>1</v>
      </c>
      <c r="AG29" s="1">
        <v>1</v>
      </c>
      <c r="AH29" s="1">
        <v>0</v>
      </c>
      <c r="AI29" s="1">
        <v>0</v>
      </c>
      <c r="AJ29" s="1">
        <v>0</v>
      </c>
      <c r="AK29" s="1">
        <v>1</v>
      </c>
      <c r="AL29" s="1">
        <v>1</v>
      </c>
      <c r="AM29" s="1">
        <v>1</v>
      </c>
      <c r="AN29" s="1">
        <v>1</v>
      </c>
      <c r="AO29" s="6">
        <f>(SUM(AE29:AN29)/10)*100</f>
        <v>60</v>
      </c>
      <c r="AP29" s="1">
        <v>3</v>
      </c>
      <c r="AQ29" s="1">
        <v>3</v>
      </c>
      <c r="AR29" s="1">
        <v>3</v>
      </c>
      <c r="AS29" s="6">
        <f>(SUM(AP29:AR29)/12)*100</f>
        <v>75</v>
      </c>
      <c r="AT29" s="1">
        <v>8</v>
      </c>
      <c r="AU29" s="6">
        <f>(AT29/10)*100</f>
        <v>80</v>
      </c>
    </row>
    <row r="30" spans="1:47" x14ac:dyDescent="0.15">
      <c r="A30">
        <v>25</v>
      </c>
      <c r="B30" s="19" t="s">
        <v>127</v>
      </c>
      <c r="C30" s="1">
        <v>0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6">
        <f t="shared" si="0"/>
        <v>62.5</v>
      </c>
      <c r="L30" s="1">
        <v>0</v>
      </c>
      <c r="M30" s="6">
        <f>L30*100</f>
        <v>0</v>
      </c>
      <c r="N30" s="1">
        <v>1</v>
      </c>
      <c r="O30" s="6">
        <f>N30*100</f>
        <v>100</v>
      </c>
      <c r="P30" s="1">
        <v>2</v>
      </c>
      <c r="Q30" s="1">
        <v>4</v>
      </c>
      <c r="R30" s="1">
        <v>4</v>
      </c>
      <c r="S30" s="1">
        <v>4</v>
      </c>
      <c r="T30" s="1">
        <v>4</v>
      </c>
      <c r="U30" s="6">
        <f>(SUM(P30:T30)/20)*100</f>
        <v>90</v>
      </c>
      <c r="V30" s="1">
        <v>1</v>
      </c>
      <c r="W30" s="6">
        <f>V30*100</f>
        <v>100</v>
      </c>
      <c r="X30" s="1">
        <v>1</v>
      </c>
      <c r="Y30" s="3">
        <f>(X30/7)*100</f>
        <v>14.285714285714285</v>
      </c>
      <c r="Z30" s="1">
        <v>1</v>
      </c>
      <c r="AA30" s="1">
        <v>1</v>
      </c>
      <c r="AB30" s="1">
        <v>1</v>
      </c>
      <c r="AC30" s="1">
        <v>0</v>
      </c>
      <c r="AD30" s="6">
        <f>(SUM(Z30:AC30)/4)*100</f>
        <v>75</v>
      </c>
      <c r="AE30" s="1">
        <v>0</v>
      </c>
      <c r="AF30" s="1">
        <v>0</v>
      </c>
      <c r="AG30" s="1">
        <v>0</v>
      </c>
      <c r="AH30" s="1">
        <v>1</v>
      </c>
      <c r="AI30" s="1">
        <v>1</v>
      </c>
      <c r="AJ30" s="1">
        <v>0</v>
      </c>
      <c r="AK30" s="1">
        <v>0</v>
      </c>
      <c r="AL30" s="1">
        <v>1</v>
      </c>
      <c r="AM30" s="1">
        <v>1</v>
      </c>
      <c r="AN30" s="1">
        <v>1</v>
      </c>
      <c r="AO30" s="6">
        <f>(SUM(AE30:AN30)/10)*100</f>
        <v>50</v>
      </c>
      <c r="AP30" s="1">
        <v>3</v>
      </c>
      <c r="AQ30" s="6">
        <v>2</v>
      </c>
      <c r="AR30" s="1">
        <v>3</v>
      </c>
      <c r="AS30" s="6">
        <f>(SUM(AP30:AR30)/12)*100</f>
        <v>66.666666666666657</v>
      </c>
      <c r="AT30" s="1">
        <v>9</v>
      </c>
      <c r="AU30" s="6">
        <f>(AT30/10)*100</f>
        <v>90</v>
      </c>
    </row>
    <row r="31" spans="1:47" x14ac:dyDescent="0.15">
      <c r="A31">
        <v>26</v>
      </c>
      <c r="B31" s="19" t="s">
        <v>128</v>
      </c>
      <c r="C31" s="1">
        <v>0</v>
      </c>
      <c r="D31" s="1">
        <v>0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6">
        <f t="shared" si="0"/>
        <v>62.5</v>
      </c>
      <c r="L31" s="1">
        <v>0</v>
      </c>
      <c r="M31" s="6">
        <f>L31*100</f>
        <v>0</v>
      </c>
      <c r="N31" s="1">
        <v>1</v>
      </c>
      <c r="O31" s="6">
        <f>N31*100</f>
        <v>100</v>
      </c>
      <c r="P31" s="1">
        <v>2</v>
      </c>
      <c r="Q31" s="1">
        <v>4</v>
      </c>
      <c r="R31" s="1">
        <v>4</v>
      </c>
      <c r="S31" s="1">
        <v>4</v>
      </c>
      <c r="T31" s="1">
        <v>1</v>
      </c>
      <c r="U31" s="6">
        <f>(SUM(P31:T31)/20)*100</f>
        <v>75</v>
      </c>
      <c r="V31" s="1">
        <v>1</v>
      </c>
      <c r="W31" s="6">
        <f>V31*100</f>
        <v>100</v>
      </c>
      <c r="X31" s="1">
        <v>1</v>
      </c>
      <c r="Y31" s="3">
        <f>(X31/7)*100</f>
        <v>14.285714285714285</v>
      </c>
      <c r="Z31" s="1">
        <v>1</v>
      </c>
      <c r="AA31" s="1">
        <v>0</v>
      </c>
      <c r="AB31" s="1">
        <v>1</v>
      </c>
      <c r="AC31" s="1">
        <v>0</v>
      </c>
      <c r="AD31" s="6">
        <f>(SUM(Z31:AC31)/4)*100</f>
        <v>50</v>
      </c>
      <c r="AE31" s="1">
        <v>0</v>
      </c>
      <c r="AF31" s="1">
        <v>0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6">
        <f>(SUM(AE31:AN31)/10)*100</f>
        <v>80</v>
      </c>
      <c r="AP31" s="1">
        <v>3</v>
      </c>
      <c r="AQ31" s="6">
        <v>3</v>
      </c>
      <c r="AR31" s="1">
        <v>3</v>
      </c>
      <c r="AS31" s="6">
        <f>(SUM(AP31:AR31)/12)*100</f>
        <v>75</v>
      </c>
      <c r="AT31" s="1">
        <v>8</v>
      </c>
      <c r="AU31" s="6">
        <f>(AT31/10)*100</f>
        <v>80</v>
      </c>
    </row>
    <row r="32" spans="1:47" x14ac:dyDescent="0.15">
      <c r="A32">
        <v>27</v>
      </c>
      <c r="B32" s="19" t="s">
        <v>129</v>
      </c>
      <c r="C32" s="1">
        <v>1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6">
        <f t="shared" si="0"/>
        <v>75</v>
      </c>
      <c r="L32" s="1">
        <v>0</v>
      </c>
      <c r="M32" s="6">
        <f>L32*100</f>
        <v>0</v>
      </c>
      <c r="N32" s="1">
        <v>1</v>
      </c>
      <c r="O32" s="6">
        <f>N32*100</f>
        <v>100</v>
      </c>
      <c r="P32" s="1">
        <v>2</v>
      </c>
      <c r="Q32" s="1">
        <v>4</v>
      </c>
      <c r="R32" s="1">
        <v>4</v>
      </c>
      <c r="S32" s="1">
        <v>1</v>
      </c>
      <c r="T32" s="1">
        <v>1</v>
      </c>
      <c r="U32" s="6">
        <f>(SUM(P32:T32)/20)*100</f>
        <v>60</v>
      </c>
      <c r="V32" s="1">
        <v>1</v>
      </c>
      <c r="W32" s="6">
        <f>V32*100</f>
        <v>100</v>
      </c>
      <c r="X32" s="1">
        <v>2</v>
      </c>
      <c r="Y32" s="3">
        <f>(X32/7)*100</f>
        <v>28.571428571428569</v>
      </c>
      <c r="Z32" s="1">
        <v>1</v>
      </c>
      <c r="AA32" s="1">
        <v>0</v>
      </c>
      <c r="AB32" s="1">
        <v>1</v>
      </c>
      <c r="AC32" s="1">
        <v>0</v>
      </c>
      <c r="AD32" s="6">
        <f>(SUM(Z32:AC32)/4)*100</f>
        <v>50</v>
      </c>
      <c r="AE32" s="1">
        <v>0</v>
      </c>
      <c r="AF32" s="1">
        <v>1</v>
      </c>
      <c r="AG32" s="1">
        <v>0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6">
        <f>(SUM(AE32:AN32)/10)*100</f>
        <v>80</v>
      </c>
      <c r="AP32" s="1">
        <v>3</v>
      </c>
      <c r="AQ32" s="6">
        <v>3</v>
      </c>
      <c r="AR32" s="1">
        <v>3</v>
      </c>
      <c r="AS32" s="6">
        <f>(SUM(AP32:AR32)/12)*100</f>
        <v>75</v>
      </c>
      <c r="AT32" s="1">
        <v>9</v>
      </c>
      <c r="AU32" s="6">
        <f>(AT32/10)*100</f>
        <v>90</v>
      </c>
    </row>
    <row r="33" spans="1:49" x14ac:dyDescent="0.15">
      <c r="A33">
        <v>28</v>
      </c>
      <c r="B33" s="19" t="s">
        <v>130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6">
        <f t="shared" si="0"/>
        <v>62.5</v>
      </c>
      <c r="L33" s="1">
        <v>0</v>
      </c>
      <c r="M33" s="6">
        <f>L33*100</f>
        <v>0</v>
      </c>
      <c r="N33" s="1">
        <v>1</v>
      </c>
      <c r="O33" s="6">
        <f>N33*100</f>
        <v>100</v>
      </c>
      <c r="P33" s="1">
        <v>4</v>
      </c>
      <c r="Q33" s="1">
        <v>4</v>
      </c>
      <c r="R33" s="1">
        <v>4</v>
      </c>
      <c r="S33" s="1">
        <v>1</v>
      </c>
      <c r="T33" s="1">
        <v>1</v>
      </c>
      <c r="U33" s="6">
        <f>(SUM(P33:T33)/20)*100</f>
        <v>70</v>
      </c>
      <c r="V33" s="1">
        <v>1</v>
      </c>
      <c r="W33" s="6">
        <f>V33*100</f>
        <v>100</v>
      </c>
      <c r="X33" s="1">
        <v>1</v>
      </c>
      <c r="Y33" s="3">
        <f>(X33/7)*100</f>
        <v>14.285714285714285</v>
      </c>
      <c r="Z33" s="1">
        <v>1</v>
      </c>
      <c r="AA33" s="1">
        <v>0</v>
      </c>
      <c r="AB33" s="1">
        <v>0</v>
      </c>
      <c r="AC33" s="1">
        <v>0</v>
      </c>
      <c r="AD33" s="6">
        <f>(SUM(Z33:AC33)/4)*100</f>
        <v>25</v>
      </c>
      <c r="AE33" s="1">
        <v>0</v>
      </c>
      <c r="AF33" s="1">
        <v>1</v>
      </c>
      <c r="AG33" s="1">
        <v>0</v>
      </c>
      <c r="AH33" s="1">
        <v>1</v>
      </c>
      <c r="AI33" s="1">
        <v>0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6">
        <f>(SUM(AE33:AN33)/10)*100</f>
        <v>70</v>
      </c>
      <c r="AP33" s="1">
        <v>4</v>
      </c>
      <c r="AQ33" s="6">
        <v>2</v>
      </c>
      <c r="AR33" s="1">
        <v>2</v>
      </c>
      <c r="AS33" s="6">
        <f>(SUM(AP33:AR33)/12)*100</f>
        <v>66.666666666666657</v>
      </c>
      <c r="AT33" s="1">
        <v>6</v>
      </c>
      <c r="AU33" s="6">
        <f>(AT33/10)*100</f>
        <v>60</v>
      </c>
    </row>
    <row r="34" spans="1:49" x14ac:dyDescent="0.15">
      <c r="A34">
        <v>29</v>
      </c>
      <c r="B34" s="1" t="s">
        <v>131</v>
      </c>
      <c r="C34" s="1">
        <v>0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6">
        <f t="shared" si="0"/>
        <v>62.5</v>
      </c>
      <c r="L34" s="1">
        <v>0</v>
      </c>
      <c r="M34" s="6">
        <f>L34*100</f>
        <v>0</v>
      </c>
      <c r="N34" s="1">
        <v>1</v>
      </c>
      <c r="O34" s="6">
        <f>N34*100</f>
        <v>100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6">
        <f>(SUM(P34:T34)/20)*100</f>
        <v>100</v>
      </c>
      <c r="V34" s="1">
        <v>1</v>
      </c>
      <c r="W34" s="6">
        <f>V34*100</f>
        <v>100</v>
      </c>
      <c r="X34" s="1">
        <v>1</v>
      </c>
      <c r="Y34" s="3">
        <f>(X34/7)*100</f>
        <v>14.285714285714285</v>
      </c>
      <c r="Z34" s="1">
        <v>1</v>
      </c>
      <c r="AA34" s="1">
        <v>1</v>
      </c>
      <c r="AB34" s="1">
        <v>1</v>
      </c>
      <c r="AC34" s="1">
        <v>1</v>
      </c>
      <c r="AD34" s="6">
        <f>(SUM(Z34:AC34)/4)*100</f>
        <v>100</v>
      </c>
      <c r="AE34" s="1">
        <v>1</v>
      </c>
      <c r="AF34" s="1">
        <v>1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1</v>
      </c>
      <c r="AM34" s="1">
        <v>1</v>
      </c>
      <c r="AN34" s="1">
        <v>1</v>
      </c>
      <c r="AO34" s="6">
        <f>(SUM(AE34:AN34)/10)*100</f>
        <v>60</v>
      </c>
      <c r="AP34" s="1">
        <v>2</v>
      </c>
      <c r="AQ34" s="1">
        <v>2</v>
      </c>
      <c r="AR34" s="1">
        <v>2</v>
      </c>
      <c r="AS34" s="6">
        <f>(SUM(AP34:AR34)/12)*100</f>
        <v>50</v>
      </c>
      <c r="AT34" s="1">
        <v>8</v>
      </c>
      <c r="AU34" s="6">
        <f>(AT34/10)*100</f>
        <v>80</v>
      </c>
    </row>
    <row r="35" spans="1:49" x14ac:dyDescent="0.15">
      <c r="A35">
        <v>30</v>
      </c>
      <c r="B35" s="1" t="s">
        <v>132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6">
        <f t="shared" si="0"/>
        <v>62.5</v>
      </c>
      <c r="L35" s="1">
        <v>0</v>
      </c>
      <c r="M35" s="6">
        <f>L35*100</f>
        <v>0</v>
      </c>
      <c r="N35" s="1">
        <v>1</v>
      </c>
      <c r="O35" s="6">
        <f>N35*100</f>
        <v>100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6">
        <f>(SUM(P35:T35)/20)*100</f>
        <v>100</v>
      </c>
      <c r="V35" s="1">
        <v>1</v>
      </c>
      <c r="W35" s="6">
        <f>V35*100</f>
        <v>100</v>
      </c>
      <c r="X35" s="1">
        <v>1</v>
      </c>
      <c r="Y35" s="3">
        <f>(X35/7)*100</f>
        <v>14.285714285714285</v>
      </c>
      <c r="Z35" s="1">
        <v>1</v>
      </c>
      <c r="AA35" s="1">
        <v>1</v>
      </c>
      <c r="AB35" s="1">
        <v>1</v>
      </c>
      <c r="AC35" s="1">
        <v>1</v>
      </c>
      <c r="AD35" s="6">
        <f>(SUM(Z35:AC35)/4)*100</f>
        <v>100</v>
      </c>
      <c r="AE35" s="1">
        <v>1</v>
      </c>
      <c r="AF35" s="1">
        <v>0</v>
      </c>
      <c r="AG35" s="1">
        <v>0</v>
      </c>
      <c r="AH35" s="1">
        <v>1</v>
      </c>
      <c r="AI35" s="1">
        <v>1</v>
      </c>
      <c r="AJ35" s="1">
        <v>1</v>
      </c>
      <c r="AK35" s="1">
        <v>1</v>
      </c>
      <c r="AL35" s="1">
        <v>0</v>
      </c>
      <c r="AM35" s="1">
        <v>0</v>
      </c>
      <c r="AN35" s="1">
        <v>1</v>
      </c>
      <c r="AO35" s="6">
        <f>(SUM(AE35:AN35)/10)*100</f>
        <v>60</v>
      </c>
      <c r="AP35" s="1">
        <v>3</v>
      </c>
      <c r="AQ35" s="1">
        <v>2</v>
      </c>
      <c r="AR35" s="1">
        <v>2</v>
      </c>
      <c r="AS35" s="6">
        <f>(SUM(AP35:AR35)/12)*100</f>
        <v>58.333333333333336</v>
      </c>
      <c r="AT35" s="1">
        <v>6</v>
      </c>
      <c r="AU35" s="6">
        <f>(AT35/10)*100</f>
        <v>60</v>
      </c>
    </row>
    <row r="36" spans="1:49" x14ac:dyDescent="0.15">
      <c r="A36">
        <v>31</v>
      </c>
      <c r="B36" s="1" t="s">
        <v>133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6">
        <f t="shared" si="0"/>
        <v>75</v>
      </c>
      <c r="L36" s="1">
        <v>0</v>
      </c>
      <c r="M36" s="6">
        <f>L36*100</f>
        <v>0</v>
      </c>
      <c r="N36" s="1">
        <v>0</v>
      </c>
      <c r="O36" s="6">
        <f>N36*100</f>
        <v>0</v>
      </c>
      <c r="P36" s="1">
        <v>3</v>
      </c>
      <c r="Q36" s="1">
        <v>4</v>
      </c>
      <c r="R36" s="1">
        <v>4</v>
      </c>
      <c r="S36" s="1">
        <v>4</v>
      </c>
      <c r="T36" s="1">
        <v>4</v>
      </c>
      <c r="U36" s="6">
        <f>(SUM(P36:T36)/20)*100</f>
        <v>95</v>
      </c>
      <c r="V36" s="1">
        <v>1</v>
      </c>
      <c r="W36" s="6">
        <f>V36*100</f>
        <v>100</v>
      </c>
      <c r="X36" s="1">
        <v>1</v>
      </c>
      <c r="Y36" s="3">
        <f>(X36/7)*100</f>
        <v>14.285714285714285</v>
      </c>
      <c r="Z36" s="1">
        <v>1</v>
      </c>
      <c r="AA36" s="1">
        <v>0</v>
      </c>
      <c r="AB36" s="1">
        <v>1</v>
      </c>
      <c r="AC36" s="1">
        <v>0</v>
      </c>
      <c r="AD36" s="6">
        <f>(SUM(Z36:AC36)/4)*100</f>
        <v>50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6">
        <f>(SUM(AE36:AN36)/10)*100</f>
        <v>100</v>
      </c>
      <c r="AP36" s="1">
        <v>3</v>
      </c>
      <c r="AQ36" s="1">
        <v>3</v>
      </c>
      <c r="AR36" s="1">
        <v>3</v>
      </c>
      <c r="AS36" s="6">
        <f>(SUM(AP36:AR36)/12)*100</f>
        <v>75</v>
      </c>
      <c r="AT36" s="1">
        <v>10</v>
      </c>
      <c r="AU36" s="6">
        <f>(AT36/10)*100</f>
        <v>100</v>
      </c>
    </row>
    <row r="37" spans="1:49" x14ac:dyDescent="0.15">
      <c r="A37">
        <v>32</v>
      </c>
      <c r="B37" s="1" t="s">
        <v>134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6">
        <f t="shared" si="0"/>
        <v>25</v>
      </c>
      <c r="L37" s="1">
        <v>0</v>
      </c>
      <c r="M37" s="6">
        <f>L37*100</f>
        <v>0</v>
      </c>
      <c r="N37" s="1">
        <v>1</v>
      </c>
      <c r="O37" s="6">
        <f>N37*100</f>
        <v>100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6">
        <f>(SUM(P37:T37)/20)*100</f>
        <v>100</v>
      </c>
      <c r="V37" s="1">
        <v>1</v>
      </c>
      <c r="W37" s="6">
        <f>V37*100</f>
        <v>100</v>
      </c>
      <c r="X37" s="1">
        <v>1</v>
      </c>
      <c r="Y37" s="3">
        <f>(X37/7)*100</f>
        <v>14.285714285714285</v>
      </c>
      <c r="Z37" s="1">
        <v>0</v>
      </c>
      <c r="AA37" s="1">
        <v>0</v>
      </c>
      <c r="AB37" s="1">
        <v>1</v>
      </c>
      <c r="AC37" s="1">
        <v>0</v>
      </c>
      <c r="AD37" s="6">
        <f>(SUM(Z37:AC37)/4)*100</f>
        <v>25</v>
      </c>
      <c r="AE37" s="1">
        <v>0</v>
      </c>
      <c r="AF37" s="1">
        <v>0</v>
      </c>
      <c r="AG37" s="1">
        <v>0</v>
      </c>
      <c r="AH37" s="1">
        <v>1</v>
      </c>
      <c r="AI37" s="1">
        <v>1</v>
      </c>
      <c r="AJ37" s="1">
        <v>1</v>
      </c>
      <c r="AK37" s="1">
        <v>0</v>
      </c>
      <c r="AL37" s="1">
        <v>1</v>
      </c>
      <c r="AM37" s="1">
        <v>1</v>
      </c>
      <c r="AN37" s="1">
        <v>1</v>
      </c>
      <c r="AO37" s="6">
        <f>(SUM(AE37:AN37)/10)*100</f>
        <v>60</v>
      </c>
      <c r="AP37" s="1">
        <v>4</v>
      </c>
      <c r="AQ37" s="1">
        <v>4</v>
      </c>
      <c r="AR37" s="1">
        <v>4</v>
      </c>
      <c r="AS37" s="6">
        <f>(SUM(AP37:AR37)/12)*100</f>
        <v>100</v>
      </c>
      <c r="AT37" s="1">
        <v>7</v>
      </c>
      <c r="AU37" s="6">
        <f>(AT37/10)*100</f>
        <v>70</v>
      </c>
    </row>
    <row r="38" spans="1:49" x14ac:dyDescent="0.15">
      <c r="A38">
        <v>33</v>
      </c>
      <c r="B38" s="1" t="s">
        <v>135</v>
      </c>
      <c r="C38" s="1">
        <v>1</v>
      </c>
      <c r="D38" s="1">
        <v>1</v>
      </c>
      <c r="E38" s="1">
        <v>0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6">
        <f t="shared" si="0"/>
        <v>87.5</v>
      </c>
      <c r="L38" s="1">
        <v>0</v>
      </c>
      <c r="M38" s="6">
        <f>L38*100</f>
        <v>0</v>
      </c>
      <c r="N38" s="1">
        <v>1</v>
      </c>
      <c r="O38" s="6">
        <f>N38*100</f>
        <v>100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6">
        <f>(SUM(P38:T38)/20)*100</f>
        <v>100</v>
      </c>
      <c r="V38" s="1">
        <v>1</v>
      </c>
      <c r="W38" s="6">
        <f>V38*100</f>
        <v>100</v>
      </c>
      <c r="X38" s="1">
        <v>3</v>
      </c>
      <c r="Y38" s="3">
        <f>(X38/7)*100</f>
        <v>42.857142857142854</v>
      </c>
      <c r="Z38" s="1">
        <v>1</v>
      </c>
      <c r="AA38" s="1">
        <v>1</v>
      </c>
      <c r="AB38" s="1">
        <v>1</v>
      </c>
      <c r="AC38" s="1">
        <v>0</v>
      </c>
      <c r="AD38" s="6">
        <f>(SUM(Z38:AC38)/4)*100</f>
        <v>75</v>
      </c>
      <c r="AE38" s="1">
        <v>0</v>
      </c>
      <c r="AF38" s="1">
        <v>1</v>
      </c>
      <c r="AG38" s="1">
        <v>0</v>
      </c>
      <c r="AH38" s="1">
        <v>1</v>
      </c>
      <c r="AI38" s="1">
        <v>1</v>
      </c>
      <c r="AJ38" s="1">
        <v>1</v>
      </c>
      <c r="AK38" s="1">
        <v>0</v>
      </c>
      <c r="AL38" s="1">
        <v>1</v>
      </c>
      <c r="AM38" s="1">
        <v>1</v>
      </c>
      <c r="AN38" s="1">
        <v>1</v>
      </c>
      <c r="AO38" s="6">
        <f>(SUM(AE38:AN38)/10)*100</f>
        <v>70</v>
      </c>
      <c r="AP38" s="1">
        <v>3</v>
      </c>
      <c r="AQ38" s="1">
        <v>2</v>
      </c>
      <c r="AR38" s="1">
        <v>3</v>
      </c>
      <c r="AS38" s="6">
        <f>(SUM(AP38:AR38)/12)*100</f>
        <v>66.666666666666657</v>
      </c>
      <c r="AT38" s="1">
        <v>9</v>
      </c>
      <c r="AU38" s="6">
        <f>(AT38/10)*100</f>
        <v>90</v>
      </c>
    </row>
    <row r="39" spans="1:49" x14ac:dyDescent="0.15">
      <c r="A39">
        <v>34</v>
      </c>
      <c r="B39" s="1" t="s">
        <v>136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6">
        <f t="shared" si="0"/>
        <v>100</v>
      </c>
      <c r="L39" s="1">
        <v>0</v>
      </c>
      <c r="M39" s="6">
        <f>L39*100</f>
        <v>0</v>
      </c>
      <c r="N39" s="1">
        <v>1</v>
      </c>
      <c r="O39" s="6">
        <f>N39*100</f>
        <v>100</v>
      </c>
      <c r="P39" s="1">
        <v>4</v>
      </c>
      <c r="Q39" s="1">
        <v>4</v>
      </c>
      <c r="R39" s="1">
        <v>4</v>
      </c>
      <c r="S39" s="1">
        <v>4</v>
      </c>
      <c r="T39" s="1">
        <v>4</v>
      </c>
      <c r="U39" s="6">
        <f>(SUM(P39:T39)/20)*100</f>
        <v>100</v>
      </c>
      <c r="V39" s="1">
        <v>1</v>
      </c>
      <c r="W39" s="6">
        <f>V39*100</f>
        <v>100</v>
      </c>
      <c r="X39" s="1">
        <v>3</v>
      </c>
      <c r="Y39" s="3">
        <f>(X39/7)*100</f>
        <v>42.857142857142854</v>
      </c>
      <c r="Z39" s="1">
        <v>1</v>
      </c>
      <c r="AA39" s="1">
        <v>1</v>
      </c>
      <c r="AB39" s="1">
        <v>0</v>
      </c>
      <c r="AC39" s="1">
        <v>0</v>
      </c>
      <c r="AD39" s="6">
        <f>(SUM(Z39:AC39)/4)*100</f>
        <v>50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6">
        <f>(SUM(AE39:AN39)/10)*100</f>
        <v>100</v>
      </c>
      <c r="AP39" s="1">
        <v>3</v>
      </c>
      <c r="AQ39" s="1">
        <v>3</v>
      </c>
      <c r="AR39" s="1">
        <v>3</v>
      </c>
      <c r="AS39" s="6">
        <f>(SUM(AP39:AR39)/12)*100</f>
        <v>75</v>
      </c>
      <c r="AT39" s="1">
        <v>10</v>
      </c>
      <c r="AU39" s="6">
        <f>(AT39/10)*100</f>
        <v>100</v>
      </c>
    </row>
    <row r="40" spans="1:49" x14ac:dyDescent="0.15">
      <c r="A40">
        <v>35</v>
      </c>
      <c r="B40" s="1" t="s">
        <v>137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6">
        <f t="shared" si="0"/>
        <v>100</v>
      </c>
      <c r="L40" s="1">
        <v>0</v>
      </c>
      <c r="M40" s="6">
        <f>L40*100</f>
        <v>0</v>
      </c>
      <c r="N40" s="1">
        <v>1</v>
      </c>
      <c r="O40" s="6">
        <f>N40*100</f>
        <v>100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6">
        <f>(SUM(P40:T40)/20)*100</f>
        <v>100</v>
      </c>
      <c r="V40" s="1">
        <v>1</v>
      </c>
      <c r="W40" s="6">
        <f>V40*100</f>
        <v>100</v>
      </c>
      <c r="X40" s="1">
        <v>7</v>
      </c>
      <c r="Y40" s="3">
        <f>(X40/7)*100</f>
        <v>100</v>
      </c>
      <c r="Z40" s="1">
        <v>1</v>
      </c>
      <c r="AA40" s="1">
        <v>1</v>
      </c>
      <c r="AB40" s="1">
        <v>0</v>
      </c>
      <c r="AC40" s="1">
        <v>0</v>
      </c>
      <c r="AD40" s="6">
        <f>(SUM(Z40:AC40)/4)*100</f>
        <v>50</v>
      </c>
      <c r="AE40" s="1">
        <v>1</v>
      </c>
      <c r="AF40" s="1">
        <v>1</v>
      </c>
      <c r="AG40" s="1">
        <v>1</v>
      </c>
      <c r="AH40" s="1">
        <v>0</v>
      </c>
      <c r="AI40" s="1">
        <v>0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6">
        <f>(SUM(AE40:AN40)/10)*100</f>
        <v>80</v>
      </c>
      <c r="AP40" s="1">
        <v>4</v>
      </c>
      <c r="AQ40" s="1">
        <v>3</v>
      </c>
      <c r="AR40" s="1">
        <v>3</v>
      </c>
      <c r="AS40" s="6">
        <f>(SUM(AP40:AR40)/12)*100</f>
        <v>83.333333333333343</v>
      </c>
      <c r="AT40" s="1">
        <v>10</v>
      </c>
      <c r="AU40" s="6">
        <f>(AT40/10)*100</f>
        <v>100</v>
      </c>
    </row>
    <row r="41" spans="1:49" x14ac:dyDescent="0.15">
      <c r="A41">
        <v>36</v>
      </c>
      <c r="B41" s="1" t="s">
        <v>138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6">
        <f t="shared" si="0"/>
        <v>87.5</v>
      </c>
      <c r="L41" s="1">
        <v>1</v>
      </c>
      <c r="M41" s="6">
        <f>L41*100</f>
        <v>100</v>
      </c>
      <c r="N41" s="1">
        <v>0</v>
      </c>
      <c r="O41" s="6">
        <f>N41*100</f>
        <v>0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6">
        <f>(SUM(P41:T41)/20)*100</f>
        <v>100</v>
      </c>
      <c r="V41" s="1">
        <v>1</v>
      </c>
      <c r="W41" s="6">
        <f>V41*100</f>
        <v>100</v>
      </c>
      <c r="X41" s="1">
        <v>2</v>
      </c>
      <c r="Y41" s="3">
        <f>(X41/7)*100</f>
        <v>28.571428571428569</v>
      </c>
      <c r="Z41" s="1">
        <v>1</v>
      </c>
      <c r="AA41" s="1">
        <v>0</v>
      </c>
      <c r="AB41" s="1">
        <v>1</v>
      </c>
      <c r="AC41" s="1">
        <v>0</v>
      </c>
      <c r="AD41" s="6">
        <f>(SUM(Z41:AC41)/4)*100</f>
        <v>50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6">
        <f>(SUM(AE41:AN41)/10)*100</f>
        <v>100</v>
      </c>
      <c r="AP41" s="1">
        <v>3</v>
      </c>
      <c r="AQ41" s="1">
        <v>3</v>
      </c>
      <c r="AR41" s="1">
        <v>4</v>
      </c>
      <c r="AS41" s="6">
        <f>(SUM(AP41:AR41)/12)*100</f>
        <v>83.333333333333343</v>
      </c>
      <c r="AT41" s="1">
        <v>8</v>
      </c>
      <c r="AU41" s="6">
        <f>(AT41/10)*100</f>
        <v>80</v>
      </c>
    </row>
    <row r="42" spans="1:49" x14ac:dyDescent="0.15">
      <c r="A42">
        <v>37</v>
      </c>
      <c r="B42" s="1" t="s">
        <v>139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6">
        <f t="shared" si="0"/>
        <v>50</v>
      </c>
      <c r="L42" s="1">
        <v>1</v>
      </c>
      <c r="M42" s="6">
        <f>L42*100</f>
        <v>100</v>
      </c>
      <c r="N42" s="1">
        <v>1</v>
      </c>
      <c r="O42" s="6">
        <f>N42*100</f>
        <v>100</v>
      </c>
      <c r="P42" s="1">
        <v>2</v>
      </c>
      <c r="Q42" s="1">
        <v>4</v>
      </c>
      <c r="R42" s="1">
        <v>4</v>
      </c>
      <c r="S42" s="1">
        <v>3</v>
      </c>
      <c r="T42" s="1">
        <v>2</v>
      </c>
      <c r="U42" s="6">
        <f>(SUM(P42:T42)/20)*100</f>
        <v>75</v>
      </c>
      <c r="V42" s="1">
        <v>1</v>
      </c>
      <c r="W42" s="6">
        <f>V42*100</f>
        <v>100</v>
      </c>
      <c r="X42" s="1">
        <v>2</v>
      </c>
      <c r="Y42" s="3">
        <f>(X42/7)*100</f>
        <v>28.571428571428569</v>
      </c>
      <c r="Z42" s="1">
        <v>0</v>
      </c>
      <c r="AA42" s="1">
        <v>0</v>
      </c>
      <c r="AB42" s="1">
        <v>0</v>
      </c>
      <c r="AC42" s="1">
        <v>0</v>
      </c>
      <c r="AD42" s="6">
        <f>(SUM(Z42:AC42)/4)*100</f>
        <v>0</v>
      </c>
      <c r="AE42" s="1">
        <v>1</v>
      </c>
      <c r="AF42" s="1">
        <v>0</v>
      </c>
      <c r="AG42" s="1">
        <v>0</v>
      </c>
      <c r="AH42" s="1">
        <v>0</v>
      </c>
      <c r="AI42" s="1">
        <v>1</v>
      </c>
      <c r="AJ42" s="1">
        <v>1</v>
      </c>
      <c r="AK42" s="1">
        <v>0</v>
      </c>
      <c r="AL42" s="1">
        <v>1</v>
      </c>
      <c r="AM42" s="1">
        <v>1</v>
      </c>
      <c r="AN42" s="1">
        <v>1</v>
      </c>
      <c r="AO42" s="6">
        <f>(SUM(AE42:AN42)/10)*100</f>
        <v>60</v>
      </c>
      <c r="AP42" s="1">
        <v>2</v>
      </c>
      <c r="AQ42" s="1">
        <v>2</v>
      </c>
      <c r="AR42" s="1">
        <v>2</v>
      </c>
      <c r="AS42" s="6">
        <f>(SUM(AP42:AR42)/12)*100</f>
        <v>50</v>
      </c>
      <c r="AT42" s="1">
        <v>7</v>
      </c>
      <c r="AU42" s="6">
        <f>(AT42/10)*100</f>
        <v>70</v>
      </c>
    </row>
    <row r="43" spans="1:49" x14ac:dyDescent="0.15">
      <c r="A43">
        <v>38</v>
      </c>
      <c r="B43" s="4" t="s">
        <v>149</v>
      </c>
      <c r="C43" s="17">
        <v>1</v>
      </c>
      <c r="D43" s="17">
        <v>1</v>
      </c>
      <c r="E43" s="17">
        <v>1</v>
      </c>
      <c r="F43" s="17">
        <v>1</v>
      </c>
      <c r="G43" s="17">
        <v>1</v>
      </c>
      <c r="H43" s="17">
        <v>1</v>
      </c>
      <c r="I43" s="17">
        <v>1</v>
      </c>
      <c r="J43" s="17">
        <v>1</v>
      </c>
      <c r="K43" s="6">
        <f t="shared" si="0"/>
        <v>100</v>
      </c>
      <c r="L43" s="17">
        <v>1</v>
      </c>
      <c r="M43" s="6">
        <f t="shared" ref="M43:M47" si="1">L43*100</f>
        <v>100</v>
      </c>
      <c r="N43" s="17">
        <v>1</v>
      </c>
      <c r="O43" s="6">
        <f t="shared" ref="O43:O47" si="2">N43*100</f>
        <v>100</v>
      </c>
      <c r="P43" s="17">
        <v>4</v>
      </c>
      <c r="Q43" s="17">
        <v>4</v>
      </c>
      <c r="R43" s="17">
        <v>4</v>
      </c>
      <c r="S43" s="17">
        <v>4</v>
      </c>
      <c r="T43" s="17">
        <v>4</v>
      </c>
      <c r="U43" s="6">
        <f t="shared" ref="U43:U47" si="3">(SUM(P43:T43)/20)*100</f>
        <v>100</v>
      </c>
      <c r="V43" s="17">
        <v>1</v>
      </c>
      <c r="W43" s="6">
        <f t="shared" ref="W43:W47" si="4">V43*100</f>
        <v>100</v>
      </c>
      <c r="X43" s="17">
        <v>1</v>
      </c>
      <c r="Y43" s="3">
        <f t="shared" ref="Y43:Y47" si="5">(X43/7)*100</f>
        <v>14.285714285714285</v>
      </c>
      <c r="Z43" s="17">
        <v>1</v>
      </c>
      <c r="AA43" s="17">
        <v>1</v>
      </c>
      <c r="AB43" s="17">
        <v>1</v>
      </c>
      <c r="AC43" s="17">
        <v>1</v>
      </c>
      <c r="AD43" s="6">
        <f t="shared" ref="AD43:AD47" si="6">(SUM(Z43:AC43)/4)*100</f>
        <v>100</v>
      </c>
      <c r="AE43" s="17">
        <v>1</v>
      </c>
      <c r="AF43" s="17">
        <v>1</v>
      </c>
      <c r="AG43" s="17">
        <v>1</v>
      </c>
      <c r="AH43" s="17">
        <v>1</v>
      </c>
      <c r="AI43" s="17">
        <v>1</v>
      </c>
      <c r="AJ43" s="17">
        <v>1</v>
      </c>
      <c r="AK43" s="17">
        <v>1</v>
      </c>
      <c r="AL43" s="17">
        <v>1</v>
      </c>
      <c r="AM43" s="17">
        <v>1</v>
      </c>
      <c r="AN43" s="17">
        <v>1</v>
      </c>
      <c r="AO43" s="6">
        <f t="shared" ref="AO43:AO47" si="7">(SUM(AE43:AN43)/10)*100</f>
        <v>100</v>
      </c>
      <c r="AP43" s="17">
        <v>3</v>
      </c>
      <c r="AQ43" s="17">
        <v>3</v>
      </c>
      <c r="AR43" s="17">
        <v>3</v>
      </c>
      <c r="AS43" s="6">
        <f t="shared" ref="AS43:AS47" si="8">(SUM(AP43:AR43)/12)*100</f>
        <v>75</v>
      </c>
      <c r="AT43" s="17">
        <v>8</v>
      </c>
      <c r="AU43" s="6">
        <f t="shared" ref="AU43:AU47" si="9">(AT43/10)*100</f>
        <v>80</v>
      </c>
    </row>
    <row r="44" spans="1:49" x14ac:dyDescent="0.15">
      <c r="A44">
        <v>39</v>
      </c>
      <c r="B44" s="4" t="s">
        <v>150</v>
      </c>
      <c r="C44" s="17">
        <v>1</v>
      </c>
      <c r="D44" s="17">
        <v>1</v>
      </c>
      <c r="E44" s="17">
        <v>1</v>
      </c>
      <c r="F44" s="17">
        <v>1</v>
      </c>
      <c r="G44" s="17">
        <v>1</v>
      </c>
      <c r="H44" s="17">
        <v>1</v>
      </c>
      <c r="I44" s="17">
        <v>1</v>
      </c>
      <c r="J44" s="17">
        <v>1</v>
      </c>
      <c r="K44" s="6">
        <f t="shared" si="0"/>
        <v>100</v>
      </c>
      <c r="L44" s="17">
        <v>0</v>
      </c>
      <c r="M44" s="6">
        <f t="shared" si="1"/>
        <v>0</v>
      </c>
      <c r="N44" s="17">
        <v>1</v>
      </c>
      <c r="O44" s="6">
        <f t="shared" si="2"/>
        <v>100</v>
      </c>
      <c r="P44">
        <v>3</v>
      </c>
      <c r="Q44">
        <v>4</v>
      </c>
      <c r="R44">
        <v>4</v>
      </c>
      <c r="S44">
        <v>4</v>
      </c>
      <c r="T44">
        <v>4</v>
      </c>
      <c r="U44" s="6">
        <f t="shared" si="3"/>
        <v>95</v>
      </c>
      <c r="V44">
        <v>1</v>
      </c>
      <c r="W44" s="6">
        <f t="shared" si="4"/>
        <v>100</v>
      </c>
      <c r="X44">
        <v>1</v>
      </c>
      <c r="Y44" s="3">
        <f t="shared" si="5"/>
        <v>14.285714285714285</v>
      </c>
      <c r="Z44">
        <v>1</v>
      </c>
      <c r="AA44">
        <v>1</v>
      </c>
      <c r="AB44">
        <v>1</v>
      </c>
      <c r="AC44">
        <v>1</v>
      </c>
      <c r="AD44" s="6">
        <f t="shared" si="6"/>
        <v>100</v>
      </c>
      <c r="AE44" s="17">
        <v>1</v>
      </c>
      <c r="AF44" s="17">
        <v>1</v>
      </c>
      <c r="AG44" s="17">
        <v>1</v>
      </c>
      <c r="AH44" s="17">
        <v>1</v>
      </c>
      <c r="AI44" s="17">
        <v>1</v>
      </c>
      <c r="AJ44" s="17">
        <v>1</v>
      </c>
      <c r="AK44" s="17">
        <v>1</v>
      </c>
      <c r="AL44" s="17">
        <v>1</v>
      </c>
      <c r="AM44" s="17">
        <v>1</v>
      </c>
      <c r="AN44" s="17">
        <v>1</v>
      </c>
      <c r="AO44" s="6">
        <f t="shared" si="7"/>
        <v>100</v>
      </c>
      <c r="AP44" s="17">
        <v>3</v>
      </c>
      <c r="AQ44" s="17">
        <v>3</v>
      </c>
      <c r="AR44" s="17">
        <v>3</v>
      </c>
      <c r="AS44" s="6">
        <f t="shared" si="8"/>
        <v>75</v>
      </c>
      <c r="AT44" s="17">
        <v>8</v>
      </c>
      <c r="AU44" s="6">
        <f t="shared" si="9"/>
        <v>80</v>
      </c>
    </row>
    <row r="45" spans="1:49" x14ac:dyDescent="0.15">
      <c r="A45">
        <v>40</v>
      </c>
      <c r="B45" s="4" t="s">
        <v>151</v>
      </c>
      <c r="C45" s="17">
        <v>1</v>
      </c>
      <c r="D45" s="17">
        <v>1</v>
      </c>
      <c r="E45" s="17">
        <v>1</v>
      </c>
      <c r="F45" s="17">
        <v>1</v>
      </c>
      <c r="G45" s="17">
        <v>1</v>
      </c>
      <c r="H45" s="17">
        <v>1</v>
      </c>
      <c r="I45" s="17">
        <v>1</v>
      </c>
      <c r="J45" s="17">
        <v>1</v>
      </c>
      <c r="K45" s="6">
        <f t="shared" si="0"/>
        <v>100</v>
      </c>
      <c r="L45" s="17">
        <v>0</v>
      </c>
      <c r="M45" s="6">
        <f t="shared" si="1"/>
        <v>0</v>
      </c>
      <c r="N45" s="17">
        <v>1</v>
      </c>
      <c r="O45" s="6">
        <f t="shared" si="2"/>
        <v>100</v>
      </c>
      <c r="P45">
        <v>3</v>
      </c>
      <c r="Q45">
        <v>4</v>
      </c>
      <c r="R45">
        <v>4</v>
      </c>
      <c r="S45">
        <v>4</v>
      </c>
      <c r="T45">
        <v>4</v>
      </c>
      <c r="U45" s="6">
        <f t="shared" si="3"/>
        <v>95</v>
      </c>
      <c r="V45">
        <v>1</v>
      </c>
      <c r="W45" s="6">
        <f t="shared" si="4"/>
        <v>100</v>
      </c>
      <c r="X45">
        <v>2</v>
      </c>
      <c r="Y45" s="3">
        <f t="shared" si="5"/>
        <v>28.571428571428569</v>
      </c>
      <c r="Z45">
        <v>1</v>
      </c>
      <c r="AA45">
        <v>1</v>
      </c>
      <c r="AB45">
        <v>1</v>
      </c>
      <c r="AC45">
        <v>1</v>
      </c>
      <c r="AD45" s="6">
        <f t="shared" si="6"/>
        <v>100</v>
      </c>
      <c r="AE45" s="17">
        <v>1</v>
      </c>
      <c r="AF45" s="17">
        <v>1</v>
      </c>
      <c r="AG45" s="17">
        <v>1</v>
      </c>
      <c r="AH45" s="17">
        <v>1</v>
      </c>
      <c r="AI45" s="17">
        <v>1</v>
      </c>
      <c r="AJ45" s="17">
        <v>1</v>
      </c>
      <c r="AK45" s="17">
        <v>1</v>
      </c>
      <c r="AL45" s="17">
        <v>1</v>
      </c>
      <c r="AM45" s="17">
        <v>1</v>
      </c>
      <c r="AN45" s="17">
        <v>1</v>
      </c>
      <c r="AO45" s="6">
        <f t="shared" si="7"/>
        <v>100</v>
      </c>
      <c r="AP45" s="17">
        <v>4</v>
      </c>
      <c r="AQ45" s="17">
        <v>4</v>
      </c>
      <c r="AR45" s="17">
        <v>4</v>
      </c>
      <c r="AS45" s="6">
        <f t="shared" si="8"/>
        <v>100</v>
      </c>
      <c r="AT45" s="17">
        <v>9</v>
      </c>
      <c r="AU45" s="6">
        <f t="shared" si="9"/>
        <v>90</v>
      </c>
    </row>
    <row r="46" spans="1:49" x14ac:dyDescent="0.15">
      <c r="A46">
        <v>41</v>
      </c>
      <c r="B46" s="4" t="s">
        <v>152</v>
      </c>
      <c r="C46" s="17">
        <v>1</v>
      </c>
      <c r="D46" s="17">
        <v>1</v>
      </c>
      <c r="E46" s="17">
        <v>1</v>
      </c>
      <c r="F46" s="17">
        <v>1</v>
      </c>
      <c r="G46" s="17">
        <v>1</v>
      </c>
      <c r="H46" s="17">
        <v>1</v>
      </c>
      <c r="I46" s="17">
        <v>1</v>
      </c>
      <c r="J46" s="17">
        <v>1</v>
      </c>
      <c r="K46" s="6">
        <f t="shared" si="0"/>
        <v>100</v>
      </c>
      <c r="L46" s="17">
        <v>1</v>
      </c>
      <c r="M46" s="6">
        <f t="shared" si="1"/>
        <v>100</v>
      </c>
      <c r="N46" s="17">
        <v>1</v>
      </c>
      <c r="O46" s="6">
        <f t="shared" si="2"/>
        <v>100</v>
      </c>
      <c r="P46">
        <v>4</v>
      </c>
      <c r="Q46">
        <v>4</v>
      </c>
      <c r="R46">
        <v>4</v>
      </c>
      <c r="S46">
        <v>4</v>
      </c>
      <c r="T46">
        <v>4</v>
      </c>
      <c r="U46" s="6">
        <f t="shared" si="3"/>
        <v>100</v>
      </c>
      <c r="V46">
        <v>1</v>
      </c>
      <c r="W46" s="6">
        <f t="shared" si="4"/>
        <v>100</v>
      </c>
      <c r="X46">
        <v>3</v>
      </c>
      <c r="Y46" s="3">
        <f t="shared" si="5"/>
        <v>42.857142857142854</v>
      </c>
      <c r="Z46">
        <v>1</v>
      </c>
      <c r="AA46">
        <v>1</v>
      </c>
      <c r="AB46">
        <v>1</v>
      </c>
      <c r="AC46">
        <v>1</v>
      </c>
      <c r="AD46" s="6">
        <f t="shared" si="6"/>
        <v>100</v>
      </c>
      <c r="AE46" s="17">
        <v>1</v>
      </c>
      <c r="AF46" s="17">
        <v>1</v>
      </c>
      <c r="AG46" s="17">
        <v>1</v>
      </c>
      <c r="AH46" s="17">
        <v>1</v>
      </c>
      <c r="AI46" s="17">
        <v>1</v>
      </c>
      <c r="AJ46" s="17">
        <v>1</v>
      </c>
      <c r="AK46" s="17">
        <v>1</v>
      </c>
      <c r="AL46" s="17">
        <v>1</v>
      </c>
      <c r="AM46" s="17">
        <v>1</v>
      </c>
      <c r="AN46" s="17">
        <v>1</v>
      </c>
      <c r="AO46" s="6">
        <f t="shared" si="7"/>
        <v>100</v>
      </c>
      <c r="AP46" s="17">
        <v>3</v>
      </c>
      <c r="AQ46" s="17">
        <v>3</v>
      </c>
      <c r="AR46" s="17">
        <v>3</v>
      </c>
      <c r="AS46" s="6">
        <f t="shared" si="8"/>
        <v>75</v>
      </c>
      <c r="AT46" s="17">
        <v>9</v>
      </c>
      <c r="AU46" s="6">
        <f t="shared" si="9"/>
        <v>90</v>
      </c>
    </row>
    <row r="47" spans="1:49" x14ac:dyDescent="0.15">
      <c r="A47">
        <v>42</v>
      </c>
      <c r="B47" s="4" t="s">
        <v>153</v>
      </c>
      <c r="C47" s="17">
        <v>1</v>
      </c>
      <c r="D47" s="17">
        <v>1</v>
      </c>
      <c r="E47" s="17">
        <v>1</v>
      </c>
      <c r="F47" s="17">
        <v>1</v>
      </c>
      <c r="G47" s="17">
        <v>1</v>
      </c>
      <c r="H47" s="17">
        <v>1</v>
      </c>
      <c r="I47" s="17">
        <v>1</v>
      </c>
      <c r="J47" s="17">
        <v>1</v>
      </c>
      <c r="K47" s="6">
        <f t="shared" si="0"/>
        <v>100</v>
      </c>
      <c r="L47" s="17">
        <v>0</v>
      </c>
      <c r="M47" s="6">
        <f t="shared" si="1"/>
        <v>0</v>
      </c>
      <c r="N47" s="17">
        <v>1</v>
      </c>
      <c r="O47" s="6">
        <f t="shared" si="2"/>
        <v>100</v>
      </c>
      <c r="P47">
        <v>4</v>
      </c>
      <c r="Q47">
        <v>4</v>
      </c>
      <c r="R47">
        <v>4</v>
      </c>
      <c r="S47">
        <v>4</v>
      </c>
      <c r="T47">
        <v>4</v>
      </c>
      <c r="U47" s="6">
        <f t="shared" si="3"/>
        <v>100</v>
      </c>
      <c r="V47">
        <v>1</v>
      </c>
      <c r="W47" s="6">
        <f t="shared" si="4"/>
        <v>100</v>
      </c>
      <c r="X47">
        <v>1</v>
      </c>
      <c r="Y47" s="3">
        <f t="shared" si="5"/>
        <v>14.285714285714285</v>
      </c>
      <c r="Z47">
        <v>1</v>
      </c>
      <c r="AA47">
        <v>1</v>
      </c>
      <c r="AB47">
        <v>1</v>
      </c>
      <c r="AC47">
        <v>1</v>
      </c>
      <c r="AD47" s="6">
        <f t="shared" si="6"/>
        <v>100</v>
      </c>
      <c r="AE47" s="17">
        <v>1</v>
      </c>
      <c r="AF47" s="17">
        <v>1</v>
      </c>
      <c r="AG47" s="17">
        <v>1</v>
      </c>
      <c r="AH47" s="17">
        <v>1</v>
      </c>
      <c r="AI47" s="17">
        <v>1</v>
      </c>
      <c r="AJ47" s="17">
        <v>1</v>
      </c>
      <c r="AK47" s="17">
        <v>1</v>
      </c>
      <c r="AL47" s="17">
        <v>1</v>
      </c>
      <c r="AM47" s="17">
        <v>1</v>
      </c>
      <c r="AN47" s="17">
        <v>1</v>
      </c>
      <c r="AO47" s="6">
        <f t="shared" si="7"/>
        <v>100</v>
      </c>
      <c r="AP47" s="17">
        <v>3</v>
      </c>
      <c r="AQ47" s="17">
        <v>4</v>
      </c>
      <c r="AR47" s="17">
        <v>3</v>
      </c>
      <c r="AS47" s="6">
        <f t="shared" si="8"/>
        <v>83.333333333333343</v>
      </c>
      <c r="AT47" s="17">
        <v>8</v>
      </c>
      <c r="AU47" s="6">
        <f t="shared" si="9"/>
        <v>80</v>
      </c>
    </row>
    <row r="48" spans="1:49" x14ac:dyDescent="0.15">
      <c r="B48" s="22" t="s">
        <v>142</v>
      </c>
      <c r="J48" s="17"/>
      <c r="K48" s="6">
        <f>AVERAGE(K6:K47)</f>
        <v>77.083333333333329</v>
      </c>
      <c r="M48" s="6">
        <f>AVERAGE(M6:M47)</f>
        <v>26.19047619047619</v>
      </c>
      <c r="N48" s="6"/>
      <c r="O48" s="6">
        <f>AVERAGE(O6:O47)</f>
        <v>90.476190476190482</v>
      </c>
      <c r="P48" s="6"/>
      <c r="U48" s="6">
        <f>AVERAGE(U6:U47)</f>
        <v>93.452380952380949</v>
      </c>
      <c r="V48" s="6"/>
      <c r="W48" s="6">
        <f>AVERAGE(W6:W47)</f>
        <v>100</v>
      </c>
      <c r="X48" s="6"/>
      <c r="Y48" s="6">
        <f>AVERAGE(Y6:Y47)</f>
        <v>26.870748299319736</v>
      </c>
      <c r="Z48" s="3"/>
      <c r="AD48" s="6">
        <f>AVERAGE(AD6:AD47)</f>
        <v>61.904761904761905</v>
      </c>
      <c r="AE48" s="6"/>
      <c r="AO48" s="6">
        <f>AVERAGE(AO6:AO47)</f>
        <v>78.333333333333329</v>
      </c>
      <c r="AP48" s="6"/>
      <c r="AS48" s="6">
        <f>AVERAGE(AS6:AS47)</f>
        <v>73.015873015873041</v>
      </c>
      <c r="AT48" s="6"/>
      <c r="AU48" s="6">
        <f>AVERAGE(AU6:AU47)</f>
        <v>78.571428571428569</v>
      </c>
      <c r="AV48" s="6"/>
      <c r="AW48" s="6"/>
    </row>
    <row r="49" spans="1:13" x14ac:dyDescent="0.15">
      <c r="B49" s="6" t="s">
        <v>140</v>
      </c>
      <c r="C49">
        <f>AVERAGE(K48,M48,O48,U48,W48,,Y48,AD48,AO48,AS48,AU48)</f>
        <v>64.172593279736148</v>
      </c>
    </row>
    <row r="50" spans="1:13" x14ac:dyDescent="0.15">
      <c r="B50" s="6"/>
    </row>
    <row r="51" spans="1:13" x14ac:dyDescent="0.15">
      <c r="B51" s="6"/>
    </row>
    <row r="52" spans="1:13" x14ac:dyDescent="0.15">
      <c r="A52" s="3" t="s">
        <v>69</v>
      </c>
    </row>
    <row r="53" spans="1:13" x14ac:dyDescent="0.15">
      <c r="A53" s="4" t="s">
        <v>119</v>
      </c>
      <c r="B53" s="2" t="s">
        <v>56</v>
      </c>
      <c r="C53" s="2">
        <v>111</v>
      </c>
      <c r="D53" s="7" t="s">
        <v>70</v>
      </c>
      <c r="E53" s="5" t="s">
        <v>75</v>
      </c>
      <c r="F53" s="7" t="s">
        <v>71</v>
      </c>
      <c r="G53" s="2">
        <v>113</v>
      </c>
      <c r="H53" s="2">
        <v>113</v>
      </c>
      <c r="I53" s="2">
        <v>113</v>
      </c>
      <c r="J53" s="7" t="s">
        <v>72</v>
      </c>
      <c r="K53" s="2">
        <v>114</v>
      </c>
      <c r="L53" s="7" t="s">
        <v>73</v>
      </c>
      <c r="M53" s="7"/>
    </row>
    <row r="54" spans="1:13" x14ac:dyDescent="0.15">
      <c r="A54">
        <v>1</v>
      </c>
      <c r="B54" s="1" t="s">
        <v>0</v>
      </c>
      <c r="C54" s="1">
        <v>9</v>
      </c>
      <c r="D54" s="6">
        <f>(C54/10)*100</f>
        <v>90</v>
      </c>
      <c r="E54" s="1">
        <v>1</v>
      </c>
      <c r="F54" s="6">
        <f>E54*100</f>
        <v>100</v>
      </c>
      <c r="G54" s="1">
        <v>3</v>
      </c>
      <c r="H54" s="1">
        <v>2</v>
      </c>
      <c r="I54" s="1">
        <v>4</v>
      </c>
      <c r="J54" s="6">
        <f>(SUM(G54:I54)/12)*100</f>
        <v>75</v>
      </c>
      <c r="K54" s="1">
        <v>8</v>
      </c>
      <c r="L54" s="6">
        <f>(K54/10)*100</f>
        <v>80</v>
      </c>
      <c r="M54" s="6"/>
    </row>
    <row r="55" spans="1:13" x14ac:dyDescent="0.15">
      <c r="A55">
        <v>2</v>
      </c>
      <c r="B55" s="1" t="s">
        <v>1</v>
      </c>
      <c r="C55" s="1">
        <v>9</v>
      </c>
      <c r="D55" s="6">
        <f t="shared" ref="D55:D95" si="10">(C55/10)*100</f>
        <v>90</v>
      </c>
      <c r="E55" s="1">
        <v>0</v>
      </c>
      <c r="F55" s="6">
        <f t="shared" ref="F55:F95" si="11">E55*100</f>
        <v>0</v>
      </c>
      <c r="G55" s="1">
        <v>1</v>
      </c>
      <c r="H55" s="1">
        <v>1</v>
      </c>
      <c r="I55" s="1">
        <v>2</v>
      </c>
      <c r="J55" s="6">
        <f t="shared" ref="J55:J95" si="12">(SUM(G55:I55)/12)*100</f>
        <v>33.333333333333329</v>
      </c>
      <c r="K55" s="1">
        <v>6</v>
      </c>
      <c r="L55" s="6">
        <f t="shared" ref="L55:L95" si="13">(K55/10)*100</f>
        <v>60</v>
      </c>
      <c r="M55" s="6"/>
    </row>
    <row r="56" spans="1:13" x14ac:dyDescent="0.15">
      <c r="A56">
        <v>3</v>
      </c>
      <c r="B56" s="1" t="s">
        <v>2</v>
      </c>
      <c r="C56" s="1">
        <v>9</v>
      </c>
      <c r="D56" s="6">
        <f t="shared" si="10"/>
        <v>90</v>
      </c>
      <c r="E56" s="1">
        <v>1</v>
      </c>
      <c r="F56" s="6">
        <f t="shared" si="11"/>
        <v>100</v>
      </c>
      <c r="G56" s="1">
        <v>3</v>
      </c>
      <c r="H56" s="1">
        <v>2</v>
      </c>
      <c r="I56" s="1">
        <v>4</v>
      </c>
      <c r="J56" s="6">
        <f t="shared" si="12"/>
        <v>75</v>
      </c>
      <c r="K56" s="1">
        <v>9</v>
      </c>
      <c r="L56" s="6">
        <f t="shared" si="13"/>
        <v>90</v>
      </c>
      <c r="M56" s="6"/>
    </row>
    <row r="57" spans="1:13" x14ac:dyDescent="0.15">
      <c r="A57">
        <v>4</v>
      </c>
      <c r="B57" s="1" t="s">
        <v>3</v>
      </c>
      <c r="C57" s="1">
        <v>9</v>
      </c>
      <c r="D57" s="6">
        <f t="shared" si="10"/>
        <v>90</v>
      </c>
      <c r="E57" s="1">
        <v>0</v>
      </c>
      <c r="F57" s="6">
        <f t="shared" si="11"/>
        <v>0</v>
      </c>
      <c r="G57" s="1">
        <v>1</v>
      </c>
      <c r="H57" s="1">
        <v>1</v>
      </c>
      <c r="I57" s="1">
        <v>1</v>
      </c>
      <c r="J57" s="6">
        <f t="shared" si="12"/>
        <v>25</v>
      </c>
      <c r="K57" s="1">
        <v>6</v>
      </c>
      <c r="L57" s="6">
        <f t="shared" si="13"/>
        <v>60</v>
      </c>
      <c r="M57" s="6"/>
    </row>
    <row r="58" spans="1:13" x14ac:dyDescent="0.15">
      <c r="A58">
        <v>5</v>
      </c>
      <c r="B58" s="1" t="s">
        <v>4</v>
      </c>
      <c r="C58" s="1">
        <v>9</v>
      </c>
      <c r="D58" s="6">
        <f t="shared" si="10"/>
        <v>90</v>
      </c>
      <c r="E58" s="1">
        <v>1</v>
      </c>
      <c r="F58" s="6">
        <f t="shared" si="11"/>
        <v>100</v>
      </c>
      <c r="G58" s="1">
        <v>1</v>
      </c>
      <c r="H58" s="1">
        <v>2</v>
      </c>
      <c r="I58" s="1">
        <v>1</v>
      </c>
      <c r="J58" s="6">
        <f t="shared" si="12"/>
        <v>33.333333333333329</v>
      </c>
      <c r="K58" s="1">
        <v>7</v>
      </c>
      <c r="L58" s="6">
        <f t="shared" si="13"/>
        <v>70</v>
      </c>
      <c r="M58" s="6"/>
    </row>
    <row r="59" spans="1:13" x14ac:dyDescent="0.15">
      <c r="A59">
        <v>6</v>
      </c>
      <c r="B59" s="1" t="s">
        <v>5</v>
      </c>
      <c r="C59" s="1">
        <v>8</v>
      </c>
      <c r="D59" s="6">
        <f t="shared" si="10"/>
        <v>80</v>
      </c>
      <c r="E59" s="1">
        <v>1</v>
      </c>
      <c r="F59" s="6">
        <f t="shared" si="11"/>
        <v>100</v>
      </c>
      <c r="G59" s="1">
        <v>1</v>
      </c>
      <c r="H59" s="1">
        <v>2</v>
      </c>
      <c r="I59" s="1">
        <v>1</v>
      </c>
      <c r="J59" s="6">
        <f t="shared" si="12"/>
        <v>33.333333333333329</v>
      </c>
      <c r="K59" s="1">
        <v>7</v>
      </c>
      <c r="L59" s="6">
        <f t="shared" si="13"/>
        <v>70</v>
      </c>
      <c r="M59" s="6"/>
    </row>
    <row r="60" spans="1:13" x14ac:dyDescent="0.15">
      <c r="A60">
        <v>7</v>
      </c>
      <c r="B60" s="1" t="s">
        <v>6</v>
      </c>
      <c r="C60" s="1">
        <v>8</v>
      </c>
      <c r="D60" s="6">
        <f t="shared" si="10"/>
        <v>80</v>
      </c>
      <c r="E60" s="1">
        <v>1</v>
      </c>
      <c r="F60" s="6">
        <f t="shared" si="11"/>
        <v>100</v>
      </c>
      <c r="G60" s="1">
        <v>3</v>
      </c>
      <c r="H60" s="1">
        <v>1</v>
      </c>
      <c r="I60" s="1">
        <v>4</v>
      </c>
      <c r="J60" s="6">
        <f t="shared" si="12"/>
        <v>66.666666666666657</v>
      </c>
      <c r="K60" s="1">
        <v>8</v>
      </c>
      <c r="L60" s="6">
        <f t="shared" si="13"/>
        <v>80</v>
      </c>
      <c r="M60" s="6"/>
    </row>
    <row r="61" spans="1:13" x14ac:dyDescent="0.15">
      <c r="A61">
        <v>8</v>
      </c>
      <c r="B61" s="1" t="s">
        <v>7</v>
      </c>
      <c r="C61" s="1">
        <v>9</v>
      </c>
      <c r="D61" s="6">
        <f t="shared" si="10"/>
        <v>90</v>
      </c>
      <c r="E61" s="1">
        <v>1</v>
      </c>
      <c r="F61" s="6">
        <f t="shared" si="11"/>
        <v>100</v>
      </c>
      <c r="G61" s="1">
        <v>1</v>
      </c>
      <c r="H61" s="1">
        <v>1</v>
      </c>
      <c r="I61" s="1">
        <v>2</v>
      </c>
      <c r="J61" s="6">
        <f t="shared" si="12"/>
        <v>33.333333333333329</v>
      </c>
      <c r="K61" s="1">
        <v>8</v>
      </c>
      <c r="L61" s="6">
        <f t="shared" si="13"/>
        <v>80</v>
      </c>
      <c r="M61" s="6"/>
    </row>
    <row r="62" spans="1:13" x14ac:dyDescent="0.15">
      <c r="A62">
        <v>9</v>
      </c>
      <c r="B62" s="1" t="s">
        <v>8</v>
      </c>
      <c r="C62" s="1">
        <v>9</v>
      </c>
      <c r="D62" s="6">
        <f t="shared" si="10"/>
        <v>90</v>
      </c>
      <c r="E62" s="1">
        <v>0</v>
      </c>
      <c r="F62" s="6">
        <f t="shared" si="11"/>
        <v>0</v>
      </c>
      <c r="G62" s="1">
        <v>1</v>
      </c>
      <c r="H62" s="1">
        <v>1</v>
      </c>
      <c r="I62" s="1">
        <v>2</v>
      </c>
      <c r="J62" s="6">
        <f t="shared" si="12"/>
        <v>33.333333333333329</v>
      </c>
      <c r="K62" s="1">
        <v>4</v>
      </c>
      <c r="L62" s="6">
        <f t="shared" si="13"/>
        <v>40</v>
      </c>
      <c r="M62" s="6"/>
    </row>
    <row r="63" spans="1:13" x14ac:dyDescent="0.15">
      <c r="A63">
        <v>10</v>
      </c>
      <c r="B63" s="1" t="s">
        <v>9</v>
      </c>
      <c r="C63" s="1">
        <v>9</v>
      </c>
      <c r="D63" s="6">
        <f t="shared" si="10"/>
        <v>90</v>
      </c>
      <c r="E63" s="1">
        <v>0</v>
      </c>
      <c r="F63" s="6">
        <f t="shared" si="11"/>
        <v>0</v>
      </c>
      <c r="G63" s="1">
        <v>2</v>
      </c>
      <c r="H63" s="1">
        <v>2</v>
      </c>
      <c r="I63" s="1">
        <v>3</v>
      </c>
      <c r="J63" s="6">
        <f t="shared" si="12"/>
        <v>58.333333333333336</v>
      </c>
      <c r="K63" s="1">
        <v>6</v>
      </c>
      <c r="L63" s="6">
        <f t="shared" si="13"/>
        <v>60</v>
      </c>
      <c r="M63" s="6"/>
    </row>
    <row r="64" spans="1:13" x14ac:dyDescent="0.15">
      <c r="A64">
        <v>11</v>
      </c>
      <c r="B64" s="1" t="s">
        <v>10</v>
      </c>
      <c r="C64" s="1">
        <v>8</v>
      </c>
      <c r="D64" s="6">
        <f t="shared" si="10"/>
        <v>80</v>
      </c>
      <c r="E64" s="1">
        <v>0</v>
      </c>
      <c r="F64" s="6">
        <f t="shared" si="11"/>
        <v>0</v>
      </c>
      <c r="G64" s="1">
        <v>1</v>
      </c>
      <c r="H64" s="1">
        <v>1</v>
      </c>
      <c r="I64" s="1">
        <v>4</v>
      </c>
      <c r="J64" s="6">
        <f t="shared" si="12"/>
        <v>50</v>
      </c>
      <c r="K64" s="1">
        <v>4</v>
      </c>
      <c r="L64" s="6">
        <f t="shared" si="13"/>
        <v>40</v>
      </c>
      <c r="M64" s="6"/>
    </row>
    <row r="65" spans="1:48" x14ac:dyDescent="0.15">
      <c r="A65">
        <v>12</v>
      </c>
      <c r="B65" s="1" t="s">
        <v>11</v>
      </c>
      <c r="C65" s="1">
        <v>9</v>
      </c>
      <c r="D65" s="6">
        <f t="shared" si="10"/>
        <v>90</v>
      </c>
      <c r="E65" s="1">
        <v>0</v>
      </c>
      <c r="F65" s="6">
        <f t="shared" si="11"/>
        <v>0</v>
      </c>
      <c r="G65" s="1">
        <v>2</v>
      </c>
      <c r="H65" s="1">
        <v>1</v>
      </c>
      <c r="I65" s="1">
        <v>3</v>
      </c>
      <c r="J65" s="6">
        <f t="shared" si="12"/>
        <v>50</v>
      </c>
      <c r="K65" s="1">
        <v>5</v>
      </c>
      <c r="L65" s="6">
        <f t="shared" si="13"/>
        <v>50</v>
      </c>
      <c r="M65" s="6"/>
    </row>
    <row r="66" spans="1:48" x14ac:dyDescent="0.15">
      <c r="A66">
        <v>13</v>
      </c>
      <c r="B66" s="17" t="s">
        <v>114</v>
      </c>
      <c r="C66" s="18">
        <v>5</v>
      </c>
      <c r="D66" s="6">
        <f t="shared" si="10"/>
        <v>50</v>
      </c>
      <c r="E66" s="18">
        <v>0</v>
      </c>
      <c r="F66" s="6">
        <f t="shared" si="11"/>
        <v>0</v>
      </c>
      <c r="G66" s="18">
        <v>2</v>
      </c>
      <c r="H66" s="18">
        <v>3</v>
      </c>
      <c r="I66" s="18">
        <v>4</v>
      </c>
      <c r="J66" s="6">
        <f t="shared" si="12"/>
        <v>75</v>
      </c>
      <c r="K66" s="18">
        <v>6</v>
      </c>
      <c r="L66" s="6">
        <f t="shared" si="13"/>
        <v>60</v>
      </c>
    </row>
    <row r="67" spans="1:48" x14ac:dyDescent="0.15">
      <c r="A67">
        <v>14</v>
      </c>
      <c r="B67" s="17" t="s">
        <v>115</v>
      </c>
      <c r="C67" s="18">
        <v>8</v>
      </c>
      <c r="D67" s="6">
        <f t="shared" si="10"/>
        <v>80</v>
      </c>
      <c r="E67" s="18">
        <v>1</v>
      </c>
      <c r="F67" s="6">
        <f t="shared" si="11"/>
        <v>100</v>
      </c>
      <c r="G67" s="18">
        <v>1</v>
      </c>
      <c r="H67" s="18">
        <v>1</v>
      </c>
      <c r="I67" s="18">
        <v>4</v>
      </c>
      <c r="J67" s="6">
        <f t="shared" si="12"/>
        <v>50</v>
      </c>
      <c r="K67" s="18">
        <v>7</v>
      </c>
      <c r="L67" s="6">
        <f t="shared" si="13"/>
        <v>70</v>
      </c>
    </row>
    <row r="68" spans="1:48" x14ac:dyDescent="0.15">
      <c r="A68">
        <v>15</v>
      </c>
      <c r="B68" s="17" t="s">
        <v>116</v>
      </c>
      <c r="C68" s="18">
        <v>5</v>
      </c>
      <c r="D68" s="6">
        <f t="shared" si="10"/>
        <v>50</v>
      </c>
      <c r="E68" s="18">
        <v>1</v>
      </c>
      <c r="F68" s="6">
        <f t="shared" si="11"/>
        <v>100</v>
      </c>
      <c r="G68" s="18">
        <v>2</v>
      </c>
      <c r="H68" s="18">
        <v>2</v>
      </c>
      <c r="I68" s="18">
        <v>4</v>
      </c>
      <c r="J68" s="6">
        <f t="shared" si="12"/>
        <v>66.666666666666657</v>
      </c>
      <c r="K68" s="18">
        <v>7</v>
      </c>
      <c r="L68" s="6">
        <f t="shared" si="13"/>
        <v>70</v>
      </c>
    </row>
    <row r="69" spans="1:48" x14ac:dyDescent="0.15">
      <c r="A69">
        <v>16</v>
      </c>
      <c r="B69" s="17" t="s">
        <v>117</v>
      </c>
      <c r="C69" s="18">
        <v>5</v>
      </c>
      <c r="D69" s="6">
        <f t="shared" si="10"/>
        <v>50</v>
      </c>
      <c r="E69" s="18">
        <v>1</v>
      </c>
      <c r="F69" s="6">
        <f t="shared" si="11"/>
        <v>100</v>
      </c>
      <c r="G69" s="18">
        <v>3</v>
      </c>
      <c r="H69" s="18">
        <v>3</v>
      </c>
      <c r="I69" s="18">
        <v>4</v>
      </c>
      <c r="J69" s="6">
        <f t="shared" si="12"/>
        <v>83.333333333333343</v>
      </c>
      <c r="K69" s="18">
        <v>8</v>
      </c>
      <c r="L69" s="6">
        <f t="shared" si="13"/>
        <v>80</v>
      </c>
    </row>
    <row r="70" spans="1:48" x14ac:dyDescent="0.15">
      <c r="A70">
        <v>17</v>
      </c>
      <c r="B70" s="17" t="s">
        <v>118</v>
      </c>
      <c r="C70" s="18">
        <v>5</v>
      </c>
      <c r="D70" s="6">
        <f t="shared" si="10"/>
        <v>50</v>
      </c>
      <c r="E70" s="18">
        <v>0</v>
      </c>
      <c r="F70" s="6">
        <f t="shared" si="11"/>
        <v>0</v>
      </c>
      <c r="G70" s="18">
        <v>1</v>
      </c>
      <c r="H70" s="18">
        <v>1</v>
      </c>
      <c r="I70" s="18">
        <v>3</v>
      </c>
      <c r="J70" s="6">
        <f t="shared" si="12"/>
        <v>41.666666666666671</v>
      </c>
      <c r="K70" s="18">
        <v>10</v>
      </c>
      <c r="L70" s="6">
        <f t="shared" si="13"/>
        <v>100</v>
      </c>
    </row>
    <row r="71" spans="1:48" x14ac:dyDescent="0.15">
      <c r="A71">
        <v>18</v>
      </c>
      <c r="B71" s="19" t="s">
        <v>120</v>
      </c>
      <c r="C71" s="17">
        <v>9</v>
      </c>
      <c r="D71" s="6">
        <f t="shared" si="10"/>
        <v>90</v>
      </c>
      <c r="E71" s="17">
        <v>1</v>
      </c>
      <c r="F71" s="6">
        <f t="shared" si="11"/>
        <v>100</v>
      </c>
      <c r="G71" s="17">
        <v>2</v>
      </c>
      <c r="H71" s="17">
        <v>2</v>
      </c>
      <c r="I71" s="17">
        <v>4</v>
      </c>
      <c r="J71" s="6">
        <f t="shared" si="12"/>
        <v>66.666666666666657</v>
      </c>
      <c r="K71" s="17">
        <v>8</v>
      </c>
      <c r="L71" s="6">
        <f t="shared" si="13"/>
        <v>80</v>
      </c>
      <c r="N71" s="6"/>
      <c r="O71" s="18"/>
      <c r="P71" s="6"/>
      <c r="Q71" s="18"/>
      <c r="R71" s="18"/>
      <c r="S71" s="18"/>
      <c r="T71" s="18"/>
      <c r="U71" s="18"/>
      <c r="V71" s="6"/>
      <c r="W71" s="18"/>
      <c r="X71" s="6"/>
      <c r="Y71" s="18"/>
      <c r="Z71" s="3"/>
      <c r="AA71" s="18"/>
      <c r="AB71" s="18"/>
      <c r="AC71" s="18"/>
      <c r="AD71" s="17"/>
      <c r="AE71" s="6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6"/>
      <c r="AQ71" s="18"/>
      <c r="AR71" s="18"/>
      <c r="AS71" s="18"/>
      <c r="AT71" s="6"/>
      <c r="AU71" s="18"/>
      <c r="AV71" s="6"/>
    </row>
    <row r="72" spans="1:48" x14ac:dyDescent="0.15">
      <c r="A72">
        <v>19</v>
      </c>
      <c r="B72" s="19" t="s">
        <v>121</v>
      </c>
      <c r="C72" s="17">
        <v>8</v>
      </c>
      <c r="D72" s="6">
        <f t="shared" si="10"/>
        <v>80</v>
      </c>
      <c r="E72" s="17">
        <v>0</v>
      </c>
      <c r="F72" s="6">
        <f t="shared" si="11"/>
        <v>0</v>
      </c>
      <c r="G72" s="17">
        <v>2</v>
      </c>
      <c r="H72" s="17">
        <v>1</v>
      </c>
      <c r="I72" s="17">
        <v>3</v>
      </c>
      <c r="J72" s="6">
        <f t="shared" si="12"/>
        <v>50</v>
      </c>
      <c r="K72" s="17">
        <v>8</v>
      </c>
      <c r="L72" s="6">
        <f t="shared" si="13"/>
        <v>80</v>
      </c>
      <c r="N72" s="6"/>
      <c r="O72" s="18"/>
      <c r="P72" s="6"/>
      <c r="Q72" s="18"/>
      <c r="R72" s="18"/>
      <c r="S72" s="18"/>
      <c r="T72" s="18"/>
      <c r="U72" s="18"/>
      <c r="V72" s="6"/>
      <c r="W72" s="18"/>
      <c r="X72" s="6"/>
      <c r="Y72" s="18"/>
      <c r="Z72" s="3"/>
      <c r="AA72" s="18"/>
      <c r="AB72" s="18"/>
      <c r="AC72" s="18"/>
      <c r="AD72" s="17"/>
      <c r="AE72" s="6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6"/>
      <c r="AQ72" s="18"/>
      <c r="AR72" s="18"/>
      <c r="AS72" s="18"/>
      <c r="AT72" s="6"/>
      <c r="AU72" s="18"/>
      <c r="AV72" s="6"/>
    </row>
    <row r="73" spans="1:48" x14ac:dyDescent="0.15">
      <c r="A73">
        <v>20</v>
      </c>
      <c r="B73" s="19" t="s">
        <v>122</v>
      </c>
      <c r="C73" s="17">
        <v>8</v>
      </c>
      <c r="D73" s="6">
        <f t="shared" si="10"/>
        <v>80</v>
      </c>
      <c r="E73" s="17">
        <v>0</v>
      </c>
      <c r="F73" s="6">
        <f t="shared" si="11"/>
        <v>0</v>
      </c>
      <c r="G73" s="17">
        <v>2</v>
      </c>
      <c r="H73" s="17">
        <v>2</v>
      </c>
      <c r="I73" s="17">
        <v>4</v>
      </c>
      <c r="J73" s="6">
        <f t="shared" si="12"/>
        <v>66.666666666666657</v>
      </c>
      <c r="K73" s="17">
        <v>4</v>
      </c>
      <c r="L73" s="6">
        <f t="shared" si="13"/>
        <v>40</v>
      </c>
      <c r="N73" s="6"/>
      <c r="O73" s="18"/>
      <c r="P73" s="6"/>
      <c r="Q73" s="18"/>
      <c r="R73" s="18"/>
      <c r="S73" s="18"/>
      <c r="T73" s="18"/>
      <c r="U73" s="18"/>
      <c r="V73" s="6"/>
      <c r="W73" s="18"/>
      <c r="X73" s="6"/>
      <c r="Y73" s="18"/>
      <c r="Z73" s="3"/>
      <c r="AA73" s="18"/>
      <c r="AB73" s="18"/>
      <c r="AC73" s="18"/>
      <c r="AD73" s="17"/>
      <c r="AE73" s="6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6"/>
      <c r="AQ73" s="18"/>
      <c r="AR73" s="18"/>
      <c r="AS73" s="18"/>
      <c r="AT73" s="6"/>
      <c r="AU73" s="18"/>
      <c r="AV73" s="6"/>
    </row>
    <row r="74" spans="1:48" x14ac:dyDescent="0.15">
      <c r="A74">
        <v>21</v>
      </c>
      <c r="B74" s="19" t="s">
        <v>123</v>
      </c>
      <c r="C74" s="17">
        <v>8</v>
      </c>
      <c r="D74" s="6">
        <f t="shared" si="10"/>
        <v>80</v>
      </c>
      <c r="E74" s="17">
        <v>1</v>
      </c>
      <c r="F74" s="6">
        <f t="shared" si="11"/>
        <v>100</v>
      </c>
      <c r="G74" s="17">
        <v>3</v>
      </c>
      <c r="H74" s="17">
        <v>3</v>
      </c>
      <c r="I74" s="17">
        <v>4</v>
      </c>
      <c r="J74" s="6">
        <f t="shared" si="12"/>
        <v>83.333333333333343</v>
      </c>
      <c r="K74" s="17">
        <v>8</v>
      </c>
      <c r="L74" s="6">
        <f t="shared" si="13"/>
        <v>80</v>
      </c>
      <c r="N74" s="6"/>
      <c r="O74" s="18"/>
      <c r="P74" s="6"/>
      <c r="Q74" s="18"/>
      <c r="R74" s="18"/>
      <c r="S74" s="18"/>
      <c r="T74" s="18"/>
      <c r="U74" s="18"/>
      <c r="V74" s="6"/>
      <c r="W74" s="18"/>
      <c r="X74" s="6"/>
      <c r="Y74" s="18"/>
      <c r="Z74" s="3"/>
      <c r="AA74" s="18"/>
      <c r="AB74" s="18"/>
      <c r="AC74" s="18"/>
      <c r="AD74" s="17"/>
      <c r="AE74" s="6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6"/>
      <c r="AQ74" s="18"/>
      <c r="AR74" s="18"/>
      <c r="AS74" s="18"/>
      <c r="AT74" s="6"/>
      <c r="AU74" s="18"/>
      <c r="AV74" s="6"/>
    </row>
    <row r="75" spans="1:48" x14ac:dyDescent="0.15">
      <c r="A75">
        <v>22</v>
      </c>
      <c r="B75" s="19" t="s">
        <v>124</v>
      </c>
      <c r="C75" s="17">
        <v>9</v>
      </c>
      <c r="D75" s="6">
        <f t="shared" si="10"/>
        <v>90</v>
      </c>
      <c r="E75" s="17">
        <v>0</v>
      </c>
      <c r="F75" s="6">
        <f t="shared" si="11"/>
        <v>0</v>
      </c>
      <c r="G75" s="17">
        <v>3</v>
      </c>
      <c r="H75" s="17">
        <v>4</v>
      </c>
      <c r="I75" s="17">
        <v>3</v>
      </c>
      <c r="J75" s="6">
        <f t="shared" si="12"/>
        <v>83.333333333333343</v>
      </c>
      <c r="K75" s="17">
        <v>8</v>
      </c>
      <c r="L75" s="6">
        <f t="shared" si="13"/>
        <v>80</v>
      </c>
      <c r="N75" s="6"/>
      <c r="O75" s="18"/>
      <c r="P75" s="6"/>
      <c r="Q75" s="18"/>
      <c r="R75" s="18"/>
      <c r="S75" s="18"/>
      <c r="T75" s="18"/>
      <c r="U75" s="18"/>
      <c r="V75" s="6"/>
      <c r="W75" s="18"/>
      <c r="X75" s="6"/>
      <c r="Y75" s="18"/>
      <c r="Z75" s="3"/>
      <c r="AA75" s="18"/>
      <c r="AB75" s="18"/>
      <c r="AC75" s="18"/>
      <c r="AD75" s="17"/>
      <c r="AE75" s="6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6"/>
      <c r="AQ75" s="18"/>
      <c r="AR75" s="18"/>
      <c r="AS75" s="18"/>
      <c r="AT75" s="6"/>
      <c r="AU75" s="18"/>
      <c r="AV75" s="6"/>
    </row>
    <row r="76" spans="1:48" x14ac:dyDescent="0.15">
      <c r="A76">
        <v>23</v>
      </c>
      <c r="B76" s="19" t="s">
        <v>125</v>
      </c>
      <c r="C76">
        <v>9</v>
      </c>
      <c r="D76" s="6">
        <f t="shared" si="10"/>
        <v>90</v>
      </c>
      <c r="E76">
        <v>1</v>
      </c>
      <c r="F76" s="6">
        <f t="shared" si="11"/>
        <v>100</v>
      </c>
      <c r="G76">
        <v>2</v>
      </c>
      <c r="H76">
        <v>2</v>
      </c>
      <c r="I76">
        <v>3</v>
      </c>
      <c r="J76" s="6">
        <f t="shared" si="12"/>
        <v>58.333333333333336</v>
      </c>
      <c r="K76">
        <v>7</v>
      </c>
      <c r="L76" s="6">
        <f t="shared" si="13"/>
        <v>70</v>
      </c>
    </row>
    <row r="77" spans="1:48" x14ac:dyDescent="0.15">
      <c r="A77">
        <v>24</v>
      </c>
      <c r="B77" s="19" t="s">
        <v>126</v>
      </c>
      <c r="C77" s="1">
        <v>4</v>
      </c>
      <c r="D77" s="6">
        <f t="shared" si="10"/>
        <v>40</v>
      </c>
      <c r="E77" s="1">
        <v>1</v>
      </c>
      <c r="F77" s="6">
        <f t="shared" si="11"/>
        <v>100</v>
      </c>
      <c r="G77" s="1">
        <v>2</v>
      </c>
      <c r="H77" s="1">
        <v>2</v>
      </c>
      <c r="I77" s="1">
        <v>4</v>
      </c>
      <c r="J77" s="6">
        <f t="shared" si="12"/>
        <v>66.666666666666657</v>
      </c>
      <c r="K77" s="1">
        <v>6</v>
      </c>
      <c r="L77" s="6">
        <f t="shared" si="13"/>
        <v>60</v>
      </c>
    </row>
    <row r="78" spans="1:48" x14ac:dyDescent="0.15">
      <c r="A78">
        <v>25</v>
      </c>
      <c r="B78" s="19" t="s">
        <v>127</v>
      </c>
      <c r="C78" s="1">
        <v>9</v>
      </c>
      <c r="D78" s="6">
        <f t="shared" si="10"/>
        <v>90</v>
      </c>
      <c r="E78" s="1">
        <v>1</v>
      </c>
      <c r="F78" s="6">
        <f t="shared" si="11"/>
        <v>100</v>
      </c>
      <c r="G78" s="1">
        <v>4</v>
      </c>
      <c r="H78" s="1">
        <v>3</v>
      </c>
      <c r="I78" s="1">
        <v>4</v>
      </c>
      <c r="J78" s="6">
        <f t="shared" si="12"/>
        <v>91.666666666666657</v>
      </c>
      <c r="K78" s="1">
        <v>7</v>
      </c>
      <c r="L78" s="6">
        <f t="shared" si="13"/>
        <v>70</v>
      </c>
    </row>
    <row r="79" spans="1:48" x14ac:dyDescent="0.15">
      <c r="A79">
        <v>26</v>
      </c>
      <c r="B79" s="19" t="s">
        <v>128</v>
      </c>
      <c r="C79" s="1">
        <v>8</v>
      </c>
      <c r="D79" s="6">
        <f t="shared" si="10"/>
        <v>80</v>
      </c>
      <c r="E79" s="1">
        <v>1</v>
      </c>
      <c r="F79" s="6">
        <f t="shared" si="11"/>
        <v>100</v>
      </c>
      <c r="G79" s="1">
        <v>2</v>
      </c>
      <c r="H79" s="1">
        <v>3</v>
      </c>
      <c r="I79" s="1">
        <v>4</v>
      </c>
      <c r="J79" s="6">
        <f t="shared" si="12"/>
        <v>75</v>
      </c>
      <c r="K79" s="1">
        <v>6</v>
      </c>
      <c r="L79" s="6">
        <f t="shared" si="13"/>
        <v>60</v>
      </c>
    </row>
    <row r="80" spans="1:48" x14ac:dyDescent="0.15">
      <c r="A80">
        <v>27</v>
      </c>
      <c r="B80" s="19" t="s">
        <v>129</v>
      </c>
      <c r="C80" s="1">
        <v>5</v>
      </c>
      <c r="D80" s="6">
        <f t="shared" si="10"/>
        <v>50</v>
      </c>
      <c r="E80" s="1">
        <v>1</v>
      </c>
      <c r="F80" s="6">
        <f t="shared" si="11"/>
        <v>100</v>
      </c>
      <c r="G80" s="1">
        <v>4</v>
      </c>
      <c r="H80" s="1">
        <v>3</v>
      </c>
      <c r="I80" s="1">
        <v>4</v>
      </c>
      <c r="J80" s="6">
        <f t="shared" si="12"/>
        <v>91.666666666666657</v>
      </c>
      <c r="K80" s="1">
        <v>6</v>
      </c>
      <c r="L80" s="6">
        <f t="shared" si="13"/>
        <v>60</v>
      </c>
    </row>
    <row r="81" spans="1:48" x14ac:dyDescent="0.15">
      <c r="A81">
        <v>28</v>
      </c>
      <c r="B81" s="19" t="s">
        <v>130</v>
      </c>
      <c r="C81" s="1">
        <v>5</v>
      </c>
      <c r="D81" s="6">
        <f t="shared" si="10"/>
        <v>50</v>
      </c>
      <c r="E81" s="1">
        <v>1</v>
      </c>
      <c r="F81" s="6">
        <f t="shared" si="11"/>
        <v>100</v>
      </c>
      <c r="G81" s="1">
        <v>4</v>
      </c>
      <c r="H81" s="1">
        <v>3</v>
      </c>
      <c r="I81" s="1">
        <v>4</v>
      </c>
      <c r="J81" s="6">
        <f t="shared" si="12"/>
        <v>91.666666666666657</v>
      </c>
      <c r="K81" s="1">
        <v>8</v>
      </c>
      <c r="L81" s="6">
        <f t="shared" si="13"/>
        <v>80</v>
      </c>
    </row>
    <row r="82" spans="1:48" x14ac:dyDescent="0.15">
      <c r="A82">
        <v>29</v>
      </c>
      <c r="B82" s="1" t="s">
        <v>131</v>
      </c>
      <c r="C82" s="1">
        <v>8</v>
      </c>
      <c r="D82" s="6">
        <f t="shared" si="10"/>
        <v>80</v>
      </c>
      <c r="E82" s="1">
        <v>0</v>
      </c>
      <c r="F82" s="6">
        <f t="shared" si="11"/>
        <v>0</v>
      </c>
      <c r="G82" s="1">
        <v>1</v>
      </c>
      <c r="H82" s="1">
        <v>1</v>
      </c>
      <c r="I82" s="1">
        <v>4</v>
      </c>
      <c r="J82" s="6">
        <f t="shared" si="12"/>
        <v>50</v>
      </c>
      <c r="K82" s="1">
        <v>3</v>
      </c>
      <c r="L82" s="6">
        <f t="shared" si="13"/>
        <v>30</v>
      </c>
      <c r="M82" s="21"/>
      <c r="N82" s="6"/>
      <c r="O82" s="1"/>
      <c r="P82" s="6"/>
      <c r="Q82" s="1"/>
      <c r="R82" s="1"/>
      <c r="S82" s="1"/>
      <c r="T82" s="1"/>
      <c r="U82" s="1"/>
      <c r="V82" s="6"/>
      <c r="W82" s="1"/>
      <c r="X82" s="6"/>
      <c r="Y82" s="1"/>
      <c r="Z82" s="3"/>
      <c r="AA82" s="1"/>
      <c r="AB82" s="1"/>
      <c r="AC82" s="1"/>
      <c r="AD82" s="1"/>
      <c r="AE82" s="6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6"/>
      <c r="AQ82" s="1"/>
      <c r="AR82" s="6"/>
      <c r="AS82" s="1"/>
      <c r="AT82" s="6"/>
      <c r="AU82" s="1"/>
      <c r="AV82" s="6"/>
    </row>
    <row r="83" spans="1:48" x14ac:dyDescent="0.15">
      <c r="A83">
        <v>30</v>
      </c>
      <c r="B83" s="1" t="s">
        <v>132</v>
      </c>
      <c r="C83" s="1">
        <v>9</v>
      </c>
      <c r="D83" s="6">
        <f t="shared" si="10"/>
        <v>90</v>
      </c>
      <c r="E83" s="1">
        <v>1</v>
      </c>
      <c r="F83" s="6">
        <f t="shared" si="11"/>
        <v>100</v>
      </c>
      <c r="G83" s="1">
        <v>2</v>
      </c>
      <c r="H83" s="1">
        <v>2</v>
      </c>
      <c r="I83" s="1">
        <v>2</v>
      </c>
      <c r="J83" s="6">
        <f t="shared" si="12"/>
        <v>50</v>
      </c>
      <c r="K83" s="1">
        <v>8</v>
      </c>
      <c r="L83" s="6">
        <f t="shared" si="13"/>
        <v>80</v>
      </c>
      <c r="M83" s="21"/>
      <c r="N83" s="6"/>
      <c r="O83" s="1"/>
      <c r="P83" s="6"/>
      <c r="Q83" s="1"/>
      <c r="R83" s="1"/>
      <c r="S83" s="1"/>
      <c r="T83" s="1"/>
      <c r="U83" s="1"/>
      <c r="V83" s="6"/>
      <c r="W83" s="1"/>
      <c r="X83" s="6"/>
      <c r="Y83" s="1"/>
      <c r="Z83" s="3"/>
      <c r="AA83" s="1"/>
      <c r="AB83" s="1"/>
      <c r="AC83" s="1"/>
      <c r="AD83" s="1"/>
      <c r="AE83" s="6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6"/>
      <c r="AQ83" s="1"/>
      <c r="AR83" s="6"/>
      <c r="AS83" s="1"/>
      <c r="AT83" s="6"/>
      <c r="AU83" s="1"/>
      <c r="AV83" s="6"/>
    </row>
    <row r="84" spans="1:48" x14ac:dyDescent="0.15">
      <c r="A84">
        <v>31</v>
      </c>
      <c r="B84" s="1" t="s">
        <v>133</v>
      </c>
      <c r="C84" s="1">
        <v>8</v>
      </c>
      <c r="D84" s="6">
        <f t="shared" si="10"/>
        <v>80</v>
      </c>
      <c r="E84" s="1">
        <v>1</v>
      </c>
      <c r="F84" s="6">
        <f t="shared" si="11"/>
        <v>100</v>
      </c>
      <c r="G84" s="1">
        <v>1</v>
      </c>
      <c r="H84" s="1">
        <v>1</v>
      </c>
      <c r="I84" s="1">
        <v>2</v>
      </c>
      <c r="J84" s="6">
        <f t="shared" si="12"/>
        <v>33.333333333333329</v>
      </c>
      <c r="K84" s="1">
        <v>10</v>
      </c>
      <c r="L84" s="6">
        <f t="shared" si="13"/>
        <v>100</v>
      </c>
      <c r="M84" s="21"/>
      <c r="N84" s="6"/>
      <c r="O84" s="1"/>
      <c r="P84" s="6"/>
      <c r="Q84" s="1"/>
      <c r="R84" s="1"/>
      <c r="S84" s="1"/>
      <c r="T84" s="1"/>
      <c r="U84" s="1"/>
      <c r="V84" s="6"/>
      <c r="W84" s="1"/>
      <c r="X84" s="6"/>
      <c r="Y84" s="1"/>
      <c r="Z84" s="3"/>
      <c r="AA84" s="1"/>
      <c r="AB84" s="1"/>
      <c r="AC84" s="1"/>
      <c r="AD84" s="1"/>
      <c r="AE84" s="6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6"/>
      <c r="AQ84" s="1"/>
      <c r="AR84" s="6"/>
      <c r="AS84" s="1"/>
      <c r="AT84" s="6"/>
      <c r="AU84" s="1"/>
      <c r="AV84" s="6"/>
    </row>
    <row r="85" spans="1:48" x14ac:dyDescent="0.15">
      <c r="A85">
        <v>32</v>
      </c>
      <c r="B85" s="1" t="s">
        <v>134</v>
      </c>
      <c r="C85" s="1">
        <v>9</v>
      </c>
      <c r="D85" s="6">
        <f t="shared" si="10"/>
        <v>90</v>
      </c>
      <c r="E85" s="1">
        <v>1</v>
      </c>
      <c r="F85" s="6">
        <f t="shared" si="11"/>
        <v>100</v>
      </c>
      <c r="G85" s="1">
        <v>1</v>
      </c>
      <c r="H85" s="1">
        <v>1</v>
      </c>
      <c r="I85" s="1">
        <v>4</v>
      </c>
      <c r="J85" s="6">
        <f t="shared" si="12"/>
        <v>50</v>
      </c>
      <c r="K85" s="1">
        <v>6</v>
      </c>
      <c r="L85" s="6">
        <f t="shared" si="13"/>
        <v>60</v>
      </c>
      <c r="M85" s="21"/>
      <c r="N85" s="6"/>
      <c r="O85" s="1"/>
      <c r="P85" s="6"/>
      <c r="Q85" s="1"/>
      <c r="R85" s="1"/>
      <c r="S85" s="1"/>
      <c r="T85" s="1"/>
      <c r="U85" s="1"/>
      <c r="V85" s="6"/>
      <c r="W85" s="1"/>
      <c r="X85" s="6"/>
      <c r="Y85" s="1"/>
      <c r="Z85" s="3"/>
      <c r="AA85" s="1"/>
      <c r="AB85" s="1"/>
      <c r="AC85" s="1"/>
      <c r="AD85" s="1"/>
      <c r="AE85" s="6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6"/>
      <c r="AQ85" s="1"/>
      <c r="AR85" s="6"/>
      <c r="AS85" s="1"/>
      <c r="AT85" s="6"/>
      <c r="AU85" s="1"/>
      <c r="AV85" s="6"/>
    </row>
    <row r="86" spans="1:48" x14ac:dyDescent="0.15">
      <c r="A86">
        <v>33</v>
      </c>
      <c r="B86" s="1" t="s">
        <v>135</v>
      </c>
      <c r="C86" s="1">
        <v>10</v>
      </c>
      <c r="D86" s="6">
        <f t="shared" si="10"/>
        <v>100</v>
      </c>
      <c r="E86" s="1">
        <v>1</v>
      </c>
      <c r="F86" s="6">
        <f t="shared" si="11"/>
        <v>100</v>
      </c>
      <c r="G86" s="1">
        <v>1</v>
      </c>
      <c r="H86" s="1">
        <v>2</v>
      </c>
      <c r="I86" s="1">
        <v>4</v>
      </c>
      <c r="J86" s="6">
        <f t="shared" si="12"/>
        <v>58.333333333333336</v>
      </c>
      <c r="K86" s="1">
        <v>10</v>
      </c>
      <c r="L86" s="6">
        <f t="shared" si="13"/>
        <v>100</v>
      </c>
      <c r="M86" s="21"/>
      <c r="N86" s="6"/>
      <c r="O86" s="1"/>
      <c r="P86" s="6"/>
      <c r="Q86" s="1"/>
      <c r="R86" s="1"/>
      <c r="S86" s="1"/>
      <c r="T86" s="1"/>
      <c r="U86" s="1"/>
      <c r="V86" s="6"/>
      <c r="W86" s="1"/>
      <c r="X86" s="6"/>
      <c r="Y86" s="1"/>
      <c r="Z86" s="3"/>
      <c r="AA86" s="1"/>
      <c r="AB86" s="1"/>
      <c r="AC86" s="1"/>
      <c r="AD86" s="1"/>
      <c r="AE86" s="6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6"/>
      <c r="AQ86" s="1"/>
      <c r="AR86" s="6"/>
      <c r="AS86" s="1"/>
      <c r="AT86" s="6"/>
      <c r="AU86" s="1"/>
      <c r="AV86" s="6"/>
    </row>
    <row r="87" spans="1:48" x14ac:dyDescent="0.15">
      <c r="A87">
        <v>34</v>
      </c>
      <c r="B87" s="1" t="s">
        <v>136</v>
      </c>
      <c r="C87" s="1">
        <v>9</v>
      </c>
      <c r="D87" s="6">
        <f t="shared" si="10"/>
        <v>90</v>
      </c>
      <c r="E87" s="1">
        <v>1</v>
      </c>
      <c r="F87" s="6">
        <f t="shared" si="11"/>
        <v>100</v>
      </c>
      <c r="G87" s="1">
        <v>2</v>
      </c>
      <c r="H87" s="1">
        <v>3</v>
      </c>
      <c r="I87" s="1">
        <v>4</v>
      </c>
      <c r="J87" s="6">
        <f t="shared" si="12"/>
        <v>75</v>
      </c>
      <c r="K87" s="1">
        <v>10</v>
      </c>
      <c r="L87" s="6">
        <f t="shared" si="13"/>
        <v>100</v>
      </c>
      <c r="M87" s="21"/>
      <c r="N87" s="6"/>
      <c r="O87" s="1"/>
      <c r="P87" s="6"/>
      <c r="Q87" s="1"/>
      <c r="R87" s="1"/>
      <c r="S87" s="1"/>
      <c r="T87" s="1"/>
      <c r="U87" s="1"/>
      <c r="V87" s="6"/>
      <c r="W87" s="1"/>
      <c r="X87" s="6"/>
      <c r="Y87" s="1"/>
      <c r="Z87" s="3"/>
      <c r="AA87" s="1"/>
      <c r="AB87" s="1"/>
      <c r="AC87" s="1"/>
      <c r="AD87" s="1"/>
      <c r="AE87" s="6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6"/>
      <c r="AQ87" s="1"/>
      <c r="AR87" s="6"/>
      <c r="AS87" s="1"/>
      <c r="AT87" s="6"/>
      <c r="AU87" s="1"/>
      <c r="AV87" s="6"/>
    </row>
    <row r="88" spans="1:48" x14ac:dyDescent="0.15">
      <c r="A88">
        <v>35</v>
      </c>
      <c r="B88" s="1" t="s">
        <v>137</v>
      </c>
      <c r="C88" s="1">
        <v>9</v>
      </c>
      <c r="D88" s="6">
        <f t="shared" si="10"/>
        <v>90</v>
      </c>
      <c r="E88" s="1">
        <v>0</v>
      </c>
      <c r="F88" s="6">
        <f t="shared" si="11"/>
        <v>0</v>
      </c>
      <c r="G88" s="1">
        <v>1</v>
      </c>
      <c r="H88" s="1">
        <v>1</v>
      </c>
      <c r="I88" s="1">
        <v>3</v>
      </c>
      <c r="J88" s="6">
        <f t="shared" si="12"/>
        <v>41.666666666666671</v>
      </c>
      <c r="K88" s="1">
        <v>7</v>
      </c>
      <c r="L88" s="6">
        <f t="shared" si="13"/>
        <v>70</v>
      </c>
      <c r="M88" s="21"/>
      <c r="N88" s="6"/>
      <c r="O88" s="1"/>
      <c r="P88" s="6"/>
      <c r="Q88" s="1"/>
      <c r="R88" s="1"/>
      <c r="S88" s="1"/>
      <c r="T88" s="1"/>
      <c r="U88" s="1"/>
      <c r="V88" s="6"/>
      <c r="W88" s="1"/>
      <c r="X88" s="6"/>
      <c r="Y88" s="1"/>
      <c r="Z88" s="3"/>
      <c r="AA88" s="1"/>
      <c r="AB88" s="1"/>
      <c r="AC88" s="1"/>
      <c r="AD88" s="1"/>
      <c r="AE88" s="6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6"/>
      <c r="AQ88" s="1"/>
      <c r="AR88" s="6"/>
      <c r="AS88" s="1"/>
      <c r="AT88" s="6"/>
      <c r="AU88" s="1"/>
      <c r="AV88" s="6"/>
    </row>
    <row r="89" spans="1:48" x14ac:dyDescent="0.15">
      <c r="A89">
        <v>36</v>
      </c>
      <c r="B89" s="1" t="s">
        <v>138</v>
      </c>
      <c r="C89" s="1">
        <v>8</v>
      </c>
      <c r="D89" s="6">
        <f t="shared" si="10"/>
        <v>80</v>
      </c>
      <c r="E89" s="1">
        <v>1</v>
      </c>
      <c r="F89" s="6">
        <f t="shared" si="11"/>
        <v>100</v>
      </c>
      <c r="G89" s="1">
        <v>2</v>
      </c>
      <c r="H89" s="1">
        <v>2</v>
      </c>
      <c r="I89" s="1">
        <v>4</v>
      </c>
      <c r="J89" s="6">
        <f t="shared" si="12"/>
        <v>66.666666666666657</v>
      </c>
      <c r="K89" s="1">
        <v>7</v>
      </c>
      <c r="L89" s="6">
        <f t="shared" si="13"/>
        <v>70</v>
      </c>
      <c r="M89" s="21"/>
      <c r="N89" s="6"/>
      <c r="O89" s="1"/>
      <c r="P89" s="6"/>
      <c r="Q89" s="1"/>
      <c r="R89" s="1"/>
      <c r="S89" s="1"/>
      <c r="T89" s="1"/>
      <c r="U89" s="1"/>
      <c r="V89" s="6"/>
      <c r="W89" s="1"/>
      <c r="X89" s="6"/>
      <c r="Y89" s="1"/>
      <c r="Z89" s="3"/>
      <c r="AA89" s="1"/>
      <c r="AB89" s="1"/>
      <c r="AC89" s="1"/>
      <c r="AD89" s="1"/>
      <c r="AE89" s="6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6"/>
      <c r="AQ89" s="1"/>
      <c r="AR89" s="6"/>
      <c r="AS89" s="1"/>
      <c r="AT89" s="6"/>
      <c r="AU89" s="1"/>
      <c r="AV89" s="6"/>
    </row>
    <row r="90" spans="1:48" x14ac:dyDescent="0.15">
      <c r="A90">
        <v>37</v>
      </c>
      <c r="B90" s="1" t="s">
        <v>139</v>
      </c>
      <c r="C90" s="1">
        <v>5</v>
      </c>
      <c r="D90" s="6">
        <f t="shared" si="10"/>
        <v>50</v>
      </c>
      <c r="E90" s="1">
        <v>0</v>
      </c>
      <c r="F90" s="6">
        <f t="shared" si="11"/>
        <v>0</v>
      </c>
      <c r="G90" s="1">
        <v>1</v>
      </c>
      <c r="H90" s="1">
        <v>1</v>
      </c>
      <c r="I90" s="1">
        <v>1</v>
      </c>
      <c r="J90" s="6">
        <f t="shared" si="12"/>
        <v>25</v>
      </c>
      <c r="K90" s="1">
        <v>5</v>
      </c>
      <c r="L90" s="6">
        <f t="shared" si="13"/>
        <v>50</v>
      </c>
      <c r="M90" s="21"/>
      <c r="N90" s="6"/>
      <c r="O90" s="1"/>
      <c r="P90" s="6"/>
      <c r="Q90" s="1"/>
      <c r="R90" s="1"/>
      <c r="S90" s="1"/>
      <c r="T90" s="1"/>
      <c r="U90" s="1"/>
      <c r="V90" s="6"/>
      <c r="W90" s="1"/>
      <c r="X90" s="6"/>
      <c r="Y90" s="1"/>
      <c r="Z90" s="3"/>
      <c r="AA90" s="1"/>
      <c r="AB90" s="1"/>
      <c r="AC90" s="1"/>
      <c r="AD90" s="1"/>
      <c r="AE90" s="6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6"/>
      <c r="AQ90" s="1"/>
      <c r="AR90" s="6"/>
      <c r="AS90" s="1"/>
      <c r="AT90" s="6"/>
      <c r="AU90" s="1"/>
      <c r="AV90" s="6"/>
    </row>
    <row r="91" spans="1:48" x14ac:dyDescent="0.15">
      <c r="A91">
        <v>38</v>
      </c>
      <c r="B91" s="4" t="s">
        <v>149</v>
      </c>
      <c r="C91" s="17">
        <v>8</v>
      </c>
      <c r="D91" s="6">
        <f t="shared" si="10"/>
        <v>80</v>
      </c>
      <c r="E91" s="17">
        <v>0</v>
      </c>
      <c r="F91" s="6">
        <f t="shared" si="11"/>
        <v>0</v>
      </c>
      <c r="G91" s="17">
        <v>2</v>
      </c>
      <c r="H91" s="17">
        <v>2</v>
      </c>
      <c r="I91" s="17">
        <v>4</v>
      </c>
      <c r="J91" s="6">
        <f t="shared" si="12"/>
        <v>66.666666666666657</v>
      </c>
      <c r="K91" s="17">
        <v>8</v>
      </c>
      <c r="L91" s="6">
        <f t="shared" si="13"/>
        <v>80</v>
      </c>
      <c r="M91" s="6"/>
      <c r="N91" s="1"/>
      <c r="O91" s="6"/>
      <c r="P91" s="1"/>
      <c r="Q91" s="1"/>
      <c r="R91" s="1"/>
      <c r="S91" s="1"/>
      <c r="T91" s="1"/>
      <c r="U91" s="6"/>
      <c r="V91" s="1"/>
      <c r="W91" s="6"/>
      <c r="X91" s="1"/>
      <c r="Y91" s="3"/>
      <c r="Z91" s="1"/>
      <c r="AA91" s="1"/>
      <c r="AB91" s="1"/>
      <c r="AC91" s="1"/>
      <c r="AD91" s="6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6"/>
      <c r="AP91" s="1"/>
      <c r="AQ91" s="1"/>
      <c r="AR91" s="1"/>
      <c r="AS91" s="6"/>
      <c r="AT91" s="1"/>
      <c r="AU91" s="6"/>
    </row>
    <row r="92" spans="1:48" x14ac:dyDescent="0.15">
      <c r="A92">
        <v>39</v>
      </c>
      <c r="B92" s="4" t="s">
        <v>150</v>
      </c>
      <c r="C92">
        <v>8</v>
      </c>
      <c r="D92" s="6">
        <f t="shared" si="10"/>
        <v>80</v>
      </c>
      <c r="E92">
        <v>0</v>
      </c>
      <c r="F92" s="6">
        <f t="shared" si="11"/>
        <v>0</v>
      </c>
      <c r="G92">
        <v>2</v>
      </c>
      <c r="H92" s="6">
        <v>3</v>
      </c>
      <c r="I92">
        <v>4</v>
      </c>
      <c r="J92" s="6">
        <f t="shared" si="12"/>
        <v>75</v>
      </c>
      <c r="K92">
        <v>9</v>
      </c>
      <c r="L92" s="6">
        <f t="shared" si="13"/>
        <v>90</v>
      </c>
      <c r="M92" s="6"/>
      <c r="N92" s="1"/>
      <c r="O92" s="6"/>
      <c r="P92" s="1"/>
      <c r="Q92" s="1"/>
      <c r="R92" s="1"/>
      <c r="S92" s="1"/>
      <c r="T92" s="1"/>
      <c r="U92" s="6"/>
      <c r="V92" s="1"/>
      <c r="W92" s="6"/>
      <c r="X92" s="1"/>
      <c r="Y92" s="3"/>
      <c r="Z92" s="1"/>
      <c r="AA92" s="1"/>
      <c r="AB92" s="1"/>
      <c r="AC92" s="1"/>
      <c r="AD92" s="6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6"/>
      <c r="AP92" s="1"/>
      <c r="AQ92" s="1"/>
      <c r="AR92" s="1"/>
      <c r="AS92" s="6"/>
      <c r="AT92" s="1"/>
      <c r="AU92" s="6"/>
    </row>
    <row r="93" spans="1:48" x14ac:dyDescent="0.15">
      <c r="A93">
        <v>40</v>
      </c>
      <c r="B93" s="4" t="s">
        <v>151</v>
      </c>
      <c r="C93">
        <v>9</v>
      </c>
      <c r="D93" s="6">
        <f t="shared" si="10"/>
        <v>90</v>
      </c>
      <c r="E93">
        <v>1</v>
      </c>
      <c r="F93" s="6">
        <f t="shared" si="11"/>
        <v>100</v>
      </c>
      <c r="G93">
        <v>2</v>
      </c>
      <c r="H93" s="6">
        <v>3</v>
      </c>
      <c r="I93">
        <v>4</v>
      </c>
      <c r="J93" s="6">
        <f t="shared" si="12"/>
        <v>75</v>
      </c>
      <c r="K93">
        <v>8</v>
      </c>
      <c r="L93" s="6">
        <f t="shared" si="13"/>
        <v>80</v>
      </c>
      <c r="M93" s="6"/>
      <c r="N93" s="1"/>
      <c r="O93" s="6"/>
      <c r="P93" s="1"/>
      <c r="Q93" s="1"/>
      <c r="R93" s="1"/>
      <c r="S93" s="1"/>
      <c r="T93" s="1"/>
      <c r="U93" s="6"/>
      <c r="V93" s="1"/>
      <c r="W93" s="6"/>
      <c r="X93" s="1"/>
      <c r="Y93" s="3"/>
      <c r="Z93" s="1"/>
      <c r="AA93" s="1"/>
      <c r="AB93" s="1"/>
      <c r="AC93" s="1"/>
      <c r="AD93" s="6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6"/>
      <c r="AP93" s="1"/>
      <c r="AQ93" s="1"/>
      <c r="AR93" s="1"/>
      <c r="AS93" s="6"/>
      <c r="AT93" s="1"/>
      <c r="AU93" s="6"/>
    </row>
    <row r="94" spans="1:48" x14ac:dyDescent="0.15">
      <c r="A94">
        <v>41</v>
      </c>
      <c r="B94" s="4" t="s">
        <v>152</v>
      </c>
      <c r="C94">
        <v>9</v>
      </c>
      <c r="D94" s="6">
        <f t="shared" si="10"/>
        <v>90</v>
      </c>
      <c r="E94">
        <v>0</v>
      </c>
      <c r="F94" s="6">
        <f t="shared" si="11"/>
        <v>0</v>
      </c>
      <c r="G94">
        <v>2</v>
      </c>
      <c r="H94" s="6">
        <v>2</v>
      </c>
      <c r="I94">
        <v>4</v>
      </c>
      <c r="J94" s="6">
        <f t="shared" si="12"/>
        <v>66.666666666666657</v>
      </c>
      <c r="K94">
        <v>8</v>
      </c>
      <c r="L94" s="6">
        <f t="shared" si="13"/>
        <v>80</v>
      </c>
      <c r="M94" s="6"/>
      <c r="N94" s="1"/>
      <c r="O94" s="6"/>
      <c r="P94" s="1"/>
      <c r="Q94" s="1"/>
      <c r="R94" s="1"/>
      <c r="S94" s="1"/>
      <c r="T94" s="1"/>
      <c r="U94" s="6"/>
      <c r="V94" s="1"/>
      <c r="W94" s="6"/>
      <c r="X94" s="1"/>
      <c r="Y94" s="3"/>
      <c r="Z94" s="1"/>
      <c r="AA94" s="1"/>
      <c r="AB94" s="1"/>
      <c r="AC94" s="1"/>
      <c r="AD94" s="6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6"/>
      <c r="AP94" s="1"/>
      <c r="AQ94" s="1"/>
      <c r="AR94" s="1"/>
      <c r="AS94" s="6"/>
      <c r="AT94" s="1"/>
      <c r="AU94" s="6"/>
    </row>
    <row r="95" spans="1:48" x14ac:dyDescent="0.15">
      <c r="A95">
        <v>42</v>
      </c>
      <c r="B95" s="4" t="s">
        <v>153</v>
      </c>
      <c r="C95">
        <v>8</v>
      </c>
      <c r="D95" s="6">
        <f t="shared" si="10"/>
        <v>80</v>
      </c>
      <c r="E95">
        <v>0</v>
      </c>
      <c r="F95" s="6">
        <f t="shared" si="11"/>
        <v>0</v>
      </c>
      <c r="G95">
        <v>2</v>
      </c>
      <c r="H95" s="6">
        <v>2</v>
      </c>
      <c r="I95">
        <v>4</v>
      </c>
      <c r="J95" s="6">
        <f t="shared" si="12"/>
        <v>66.666666666666657</v>
      </c>
      <c r="K95">
        <v>8</v>
      </c>
      <c r="L95" s="6">
        <f t="shared" si="13"/>
        <v>80</v>
      </c>
      <c r="M95" s="6"/>
      <c r="N95" s="1"/>
      <c r="O95" s="6"/>
      <c r="P95" s="1"/>
      <c r="Q95" s="1"/>
      <c r="R95" s="1"/>
      <c r="S95" s="1"/>
      <c r="T95" s="1"/>
      <c r="U95" s="6"/>
      <c r="V95" s="1"/>
      <c r="W95" s="6"/>
      <c r="X95" s="1"/>
      <c r="Y95" s="3"/>
      <c r="Z95" s="1"/>
      <c r="AA95" s="1"/>
      <c r="AB95" s="1"/>
      <c r="AC95" s="1"/>
      <c r="AD95" s="6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6"/>
      <c r="AP95" s="1"/>
      <c r="AQ95" s="1"/>
      <c r="AR95" s="1"/>
      <c r="AS95" s="6"/>
      <c r="AT95" s="1"/>
      <c r="AU95" s="6"/>
    </row>
    <row r="96" spans="1:48" x14ac:dyDescent="0.15">
      <c r="B96" s="22" t="s">
        <v>142</v>
      </c>
      <c r="D96" s="6">
        <f>AVERAGE(D54:D95)</f>
        <v>79.047619047619051</v>
      </c>
      <c r="F96" s="6">
        <f>AVERAGE(F54:F95)</f>
        <v>57.142857142857146</v>
      </c>
      <c r="J96" s="6">
        <f>AVERAGE(J54:J95)</f>
        <v>59.722222222222207</v>
      </c>
      <c r="K96" s="6"/>
      <c r="L96" s="6">
        <f>AVERAGE(L54:L95)</f>
        <v>71.19047619047619</v>
      </c>
      <c r="N96" s="6"/>
      <c r="O96" s="17"/>
      <c r="P96" s="6"/>
      <c r="V96" s="6"/>
      <c r="W96" s="17"/>
      <c r="X96" s="6"/>
      <c r="Z96" s="3"/>
      <c r="AD96" s="17"/>
      <c r="AE96" s="6"/>
      <c r="AP96" s="6"/>
      <c r="AT96" s="6"/>
      <c r="AU96" s="17"/>
      <c r="AV96" s="6"/>
    </row>
    <row r="97" spans="1:18" x14ac:dyDescent="0.15">
      <c r="B97" s="6" t="s">
        <v>148</v>
      </c>
      <c r="C97">
        <f>AVERAGE(D96,F96,J96,L96)</f>
        <v>66.775793650793645</v>
      </c>
    </row>
    <row r="100" spans="1:18" x14ac:dyDescent="0.15">
      <c r="A100" s="3" t="s">
        <v>77</v>
      </c>
    </row>
    <row r="101" spans="1:18" x14ac:dyDescent="0.15">
      <c r="A101" s="4" t="s">
        <v>119</v>
      </c>
      <c r="B101" s="2" t="s">
        <v>56</v>
      </c>
      <c r="C101" s="2">
        <v>115</v>
      </c>
      <c r="D101" s="7" t="s">
        <v>22</v>
      </c>
      <c r="E101" s="2">
        <v>117</v>
      </c>
      <c r="F101" s="7" t="s">
        <v>23</v>
      </c>
      <c r="G101" s="2">
        <v>118</v>
      </c>
      <c r="H101" s="7" t="s">
        <v>24</v>
      </c>
      <c r="I101" s="2">
        <v>119</v>
      </c>
      <c r="J101" s="7" t="s">
        <v>25</v>
      </c>
      <c r="K101" s="2">
        <v>120</v>
      </c>
      <c r="L101" s="7" t="s">
        <v>26</v>
      </c>
      <c r="M101" s="2">
        <v>121</v>
      </c>
      <c r="N101" s="7" t="s">
        <v>27</v>
      </c>
      <c r="O101" s="2">
        <v>123</v>
      </c>
      <c r="P101" s="7" t="s">
        <v>28</v>
      </c>
      <c r="Q101" s="2">
        <v>124</v>
      </c>
      <c r="R101" s="7" t="s">
        <v>29</v>
      </c>
    </row>
    <row r="102" spans="1:18" x14ac:dyDescent="0.15">
      <c r="A102">
        <v>1</v>
      </c>
      <c r="B102" s="1" t="s">
        <v>0</v>
      </c>
      <c r="C102" s="1">
        <v>1</v>
      </c>
      <c r="D102" s="6">
        <f>C102*100</f>
        <v>100</v>
      </c>
      <c r="E102" s="1">
        <v>7</v>
      </c>
      <c r="F102" s="6">
        <f>(E102/10)*100</f>
        <v>70</v>
      </c>
      <c r="G102" s="1">
        <v>5</v>
      </c>
      <c r="H102" s="6">
        <f>(G102/5)*100</f>
        <v>100</v>
      </c>
      <c r="I102" s="1">
        <v>8</v>
      </c>
      <c r="J102" s="6">
        <f>(I102/10)*100</f>
        <v>80</v>
      </c>
      <c r="K102" s="1">
        <v>2</v>
      </c>
      <c r="L102" s="6">
        <f>(K102/2)*100</f>
        <v>100</v>
      </c>
      <c r="M102" s="1">
        <v>1</v>
      </c>
      <c r="N102" s="6">
        <f>M102*100</f>
        <v>100</v>
      </c>
      <c r="O102" s="1">
        <v>2</v>
      </c>
      <c r="P102" s="6">
        <f>(O102/3)*100</f>
        <v>66.666666666666657</v>
      </c>
      <c r="Q102" s="1">
        <v>8</v>
      </c>
      <c r="R102" s="6">
        <f>Q102*10</f>
        <v>80</v>
      </c>
    </row>
    <row r="103" spans="1:18" x14ac:dyDescent="0.15">
      <c r="A103">
        <v>2</v>
      </c>
      <c r="B103" s="1" t="s">
        <v>1</v>
      </c>
      <c r="C103" s="1">
        <v>1</v>
      </c>
      <c r="D103" s="6">
        <f t="shared" ref="D103:D143" si="14">C103*100</f>
        <v>100</v>
      </c>
      <c r="E103" s="1">
        <v>7</v>
      </c>
      <c r="F103" s="6">
        <f t="shared" ref="F103:F143" si="15">(E103/10)*100</f>
        <v>70</v>
      </c>
      <c r="G103" s="1">
        <v>5</v>
      </c>
      <c r="H103" s="6">
        <f t="shared" ref="H103:H143" si="16">(G103/5)*100</f>
        <v>100</v>
      </c>
      <c r="I103" s="1">
        <v>9</v>
      </c>
      <c r="J103" s="6">
        <f t="shared" ref="J103:J143" si="17">(I103/10)*100</f>
        <v>90</v>
      </c>
      <c r="K103" s="1">
        <v>2</v>
      </c>
      <c r="L103" s="6">
        <f t="shared" ref="L103:L143" si="18">(K103/2)*100</f>
        <v>100</v>
      </c>
      <c r="M103" s="1">
        <v>1</v>
      </c>
      <c r="N103" s="6">
        <f t="shared" ref="N103:N143" si="19">M103*100</f>
        <v>100</v>
      </c>
      <c r="O103" s="1">
        <v>2</v>
      </c>
      <c r="P103" s="6">
        <f t="shared" ref="P103:P143" si="20">(O103/3)*100</f>
        <v>66.666666666666657</v>
      </c>
      <c r="Q103" s="1">
        <v>9</v>
      </c>
      <c r="R103" s="6">
        <f t="shared" ref="R103:R143" si="21">Q103*10</f>
        <v>90</v>
      </c>
    </row>
    <row r="104" spans="1:18" x14ac:dyDescent="0.15">
      <c r="A104">
        <v>3</v>
      </c>
      <c r="B104" s="1" t="s">
        <v>2</v>
      </c>
      <c r="C104" s="1">
        <v>1</v>
      </c>
      <c r="D104" s="6">
        <f t="shared" si="14"/>
        <v>100</v>
      </c>
      <c r="E104" s="1">
        <v>7</v>
      </c>
      <c r="F104" s="6">
        <f t="shared" si="15"/>
        <v>70</v>
      </c>
      <c r="G104" s="1">
        <v>5</v>
      </c>
      <c r="H104" s="6">
        <f t="shared" si="16"/>
        <v>100</v>
      </c>
      <c r="I104" s="1">
        <v>9</v>
      </c>
      <c r="J104" s="6">
        <f t="shared" si="17"/>
        <v>90</v>
      </c>
      <c r="K104" s="1">
        <v>2</v>
      </c>
      <c r="L104" s="6">
        <f t="shared" si="18"/>
        <v>100</v>
      </c>
      <c r="M104" s="1">
        <v>1</v>
      </c>
      <c r="N104" s="6">
        <f t="shared" si="19"/>
        <v>100</v>
      </c>
      <c r="O104" s="1">
        <v>3</v>
      </c>
      <c r="P104" s="6">
        <f t="shared" si="20"/>
        <v>100</v>
      </c>
      <c r="Q104" s="1">
        <v>9</v>
      </c>
      <c r="R104" s="6">
        <f t="shared" si="21"/>
        <v>90</v>
      </c>
    </row>
    <row r="105" spans="1:18" x14ac:dyDescent="0.15">
      <c r="A105">
        <v>4</v>
      </c>
      <c r="B105" s="1" t="s">
        <v>3</v>
      </c>
      <c r="C105" s="1">
        <v>1</v>
      </c>
      <c r="D105" s="6">
        <f t="shared" si="14"/>
        <v>100</v>
      </c>
      <c r="E105" s="1">
        <v>7</v>
      </c>
      <c r="F105" s="6">
        <f t="shared" si="15"/>
        <v>70</v>
      </c>
      <c r="G105" s="1">
        <v>5</v>
      </c>
      <c r="H105" s="6">
        <f t="shared" si="16"/>
        <v>100</v>
      </c>
      <c r="I105" s="1">
        <v>7</v>
      </c>
      <c r="J105" s="6">
        <f t="shared" si="17"/>
        <v>70</v>
      </c>
      <c r="K105" s="1">
        <v>2</v>
      </c>
      <c r="L105" s="6">
        <f t="shared" si="18"/>
        <v>100</v>
      </c>
      <c r="M105" s="1">
        <v>1</v>
      </c>
      <c r="N105" s="6">
        <f t="shared" si="19"/>
        <v>100</v>
      </c>
      <c r="O105" s="1">
        <v>2</v>
      </c>
      <c r="P105" s="6">
        <f t="shared" si="20"/>
        <v>66.666666666666657</v>
      </c>
      <c r="Q105" s="1">
        <v>8</v>
      </c>
      <c r="R105" s="6">
        <f t="shared" si="21"/>
        <v>80</v>
      </c>
    </row>
    <row r="106" spans="1:18" x14ac:dyDescent="0.15">
      <c r="A106">
        <v>5</v>
      </c>
      <c r="B106" s="1" t="s">
        <v>4</v>
      </c>
      <c r="C106" s="1">
        <v>0</v>
      </c>
      <c r="D106" s="6">
        <f t="shared" si="14"/>
        <v>0</v>
      </c>
      <c r="E106" s="1">
        <v>8</v>
      </c>
      <c r="F106" s="6">
        <f t="shared" si="15"/>
        <v>80</v>
      </c>
      <c r="G106" s="1">
        <v>5</v>
      </c>
      <c r="H106" s="6">
        <f t="shared" si="16"/>
        <v>100</v>
      </c>
      <c r="I106" s="1">
        <v>4</v>
      </c>
      <c r="J106" s="6">
        <f t="shared" si="17"/>
        <v>40</v>
      </c>
      <c r="K106" s="1">
        <v>1</v>
      </c>
      <c r="L106" s="6">
        <f t="shared" si="18"/>
        <v>50</v>
      </c>
      <c r="M106" s="1">
        <v>1</v>
      </c>
      <c r="N106" s="6">
        <f t="shared" si="19"/>
        <v>100</v>
      </c>
      <c r="O106" s="1">
        <v>2</v>
      </c>
      <c r="P106" s="6">
        <f t="shared" si="20"/>
        <v>66.666666666666657</v>
      </c>
      <c r="Q106" s="1">
        <v>4</v>
      </c>
      <c r="R106" s="6">
        <f t="shared" si="21"/>
        <v>40</v>
      </c>
    </row>
    <row r="107" spans="1:18" x14ac:dyDescent="0.15">
      <c r="A107">
        <v>6</v>
      </c>
      <c r="B107" s="1" t="s">
        <v>5</v>
      </c>
      <c r="C107" s="1">
        <v>0</v>
      </c>
      <c r="D107" s="6">
        <f t="shared" si="14"/>
        <v>0</v>
      </c>
      <c r="E107" s="1">
        <v>8</v>
      </c>
      <c r="F107" s="6">
        <f t="shared" si="15"/>
        <v>80</v>
      </c>
      <c r="G107" s="1">
        <v>5</v>
      </c>
      <c r="H107" s="6">
        <f t="shared" si="16"/>
        <v>100</v>
      </c>
      <c r="I107" s="1">
        <v>7</v>
      </c>
      <c r="J107" s="6">
        <f t="shared" si="17"/>
        <v>70</v>
      </c>
      <c r="K107" s="1">
        <v>2</v>
      </c>
      <c r="L107" s="6">
        <f t="shared" si="18"/>
        <v>100</v>
      </c>
      <c r="M107" s="1">
        <v>1</v>
      </c>
      <c r="N107" s="6">
        <f t="shared" si="19"/>
        <v>100</v>
      </c>
      <c r="O107" s="1">
        <v>2</v>
      </c>
      <c r="P107" s="6">
        <f t="shared" si="20"/>
        <v>66.666666666666657</v>
      </c>
      <c r="Q107" s="1">
        <v>7</v>
      </c>
      <c r="R107" s="6">
        <f t="shared" si="21"/>
        <v>70</v>
      </c>
    </row>
    <row r="108" spans="1:18" x14ac:dyDescent="0.15">
      <c r="A108">
        <v>7</v>
      </c>
      <c r="B108" s="1" t="s">
        <v>6</v>
      </c>
      <c r="C108" s="1">
        <v>1</v>
      </c>
      <c r="D108" s="6">
        <f t="shared" si="14"/>
        <v>100</v>
      </c>
      <c r="E108" s="1">
        <v>7</v>
      </c>
      <c r="F108" s="6">
        <f t="shared" si="15"/>
        <v>70</v>
      </c>
      <c r="G108" s="1">
        <v>5</v>
      </c>
      <c r="H108" s="6">
        <f t="shared" si="16"/>
        <v>100</v>
      </c>
      <c r="I108" s="1">
        <v>9</v>
      </c>
      <c r="J108" s="6">
        <f t="shared" si="17"/>
        <v>90</v>
      </c>
      <c r="K108" s="1">
        <v>2</v>
      </c>
      <c r="L108" s="6">
        <f t="shared" si="18"/>
        <v>100</v>
      </c>
      <c r="M108" s="1">
        <v>1</v>
      </c>
      <c r="N108" s="6">
        <f t="shared" si="19"/>
        <v>100</v>
      </c>
      <c r="O108" s="1">
        <v>2</v>
      </c>
      <c r="P108" s="6">
        <f t="shared" si="20"/>
        <v>66.666666666666657</v>
      </c>
      <c r="Q108" s="1">
        <v>9</v>
      </c>
      <c r="R108" s="6">
        <f t="shared" si="21"/>
        <v>90</v>
      </c>
    </row>
    <row r="109" spans="1:18" x14ac:dyDescent="0.15">
      <c r="A109">
        <v>8</v>
      </c>
      <c r="B109" s="1" t="s">
        <v>7</v>
      </c>
      <c r="C109" s="1">
        <v>1</v>
      </c>
      <c r="D109" s="6">
        <f t="shared" si="14"/>
        <v>100</v>
      </c>
      <c r="E109" s="1">
        <v>8</v>
      </c>
      <c r="F109" s="6">
        <f t="shared" si="15"/>
        <v>80</v>
      </c>
      <c r="G109" s="1">
        <v>5</v>
      </c>
      <c r="H109" s="6">
        <f t="shared" si="16"/>
        <v>100</v>
      </c>
      <c r="I109" s="1">
        <v>7</v>
      </c>
      <c r="J109" s="6">
        <f t="shared" si="17"/>
        <v>70</v>
      </c>
      <c r="K109" s="1">
        <v>1</v>
      </c>
      <c r="L109" s="6">
        <f t="shared" si="18"/>
        <v>50</v>
      </c>
      <c r="M109" s="1">
        <v>1</v>
      </c>
      <c r="N109" s="6">
        <f t="shared" si="19"/>
        <v>100</v>
      </c>
      <c r="O109" s="1">
        <v>2</v>
      </c>
      <c r="P109" s="6">
        <f t="shared" si="20"/>
        <v>66.666666666666657</v>
      </c>
      <c r="Q109" s="1">
        <v>8</v>
      </c>
      <c r="R109" s="6">
        <f t="shared" si="21"/>
        <v>80</v>
      </c>
    </row>
    <row r="110" spans="1:18" x14ac:dyDescent="0.15">
      <c r="A110">
        <v>9</v>
      </c>
      <c r="B110" s="1" t="s">
        <v>8</v>
      </c>
      <c r="C110" s="1">
        <v>1</v>
      </c>
      <c r="D110" s="6">
        <f t="shared" si="14"/>
        <v>100</v>
      </c>
      <c r="E110" s="1">
        <v>7</v>
      </c>
      <c r="F110" s="6">
        <f t="shared" si="15"/>
        <v>70</v>
      </c>
      <c r="G110" s="1">
        <v>5</v>
      </c>
      <c r="H110" s="6">
        <f t="shared" si="16"/>
        <v>100</v>
      </c>
      <c r="I110" s="1">
        <v>7</v>
      </c>
      <c r="J110" s="6">
        <f t="shared" si="17"/>
        <v>70</v>
      </c>
      <c r="K110" s="1">
        <v>1</v>
      </c>
      <c r="L110" s="6">
        <f t="shared" si="18"/>
        <v>50</v>
      </c>
      <c r="M110" s="1">
        <v>1</v>
      </c>
      <c r="N110" s="6">
        <f t="shared" si="19"/>
        <v>100</v>
      </c>
      <c r="O110" s="1">
        <v>3</v>
      </c>
      <c r="P110" s="6">
        <f t="shared" si="20"/>
        <v>100</v>
      </c>
      <c r="Q110" s="1">
        <v>5</v>
      </c>
      <c r="R110" s="6">
        <f t="shared" si="21"/>
        <v>50</v>
      </c>
    </row>
    <row r="111" spans="1:18" x14ac:dyDescent="0.15">
      <c r="A111">
        <v>10</v>
      </c>
      <c r="B111" s="1" t="s">
        <v>9</v>
      </c>
      <c r="C111" s="1">
        <v>1</v>
      </c>
      <c r="D111" s="6">
        <f t="shared" si="14"/>
        <v>100</v>
      </c>
      <c r="E111" s="1">
        <v>7</v>
      </c>
      <c r="F111" s="6">
        <f t="shared" si="15"/>
        <v>70</v>
      </c>
      <c r="G111" s="1">
        <v>5</v>
      </c>
      <c r="H111" s="6">
        <f t="shared" si="16"/>
        <v>100</v>
      </c>
      <c r="I111" s="1">
        <v>7</v>
      </c>
      <c r="J111" s="6">
        <f t="shared" si="17"/>
        <v>70</v>
      </c>
      <c r="K111" s="1">
        <v>2</v>
      </c>
      <c r="L111" s="6">
        <f t="shared" si="18"/>
        <v>100</v>
      </c>
      <c r="M111" s="1">
        <v>1</v>
      </c>
      <c r="N111" s="6">
        <f t="shared" si="19"/>
        <v>100</v>
      </c>
      <c r="O111" s="1">
        <v>2</v>
      </c>
      <c r="P111" s="6">
        <f t="shared" si="20"/>
        <v>66.666666666666657</v>
      </c>
      <c r="Q111" s="1">
        <v>7</v>
      </c>
      <c r="R111" s="6">
        <f t="shared" si="21"/>
        <v>70</v>
      </c>
    </row>
    <row r="112" spans="1:18" x14ac:dyDescent="0.15">
      <c r="A112">
        <v>11</v>
      </c>
      <c r="B112" s="1" t="s">
        <v>10</v>
      </c>
      <c r="C112" s="1">
        <v>1</v>
      </c>
      <c r="D112" s="6">
        <f t="shared" si="14"/>
        <v>100</v>
      </c>
      <c r="E112" s="1">
        <v>2</v>
      </c>
      <c r="F112" s="6">
        <f t="shared" si="15"/>
        <v>20</v>
      </c>
      <c r="G112" s="1">
        <v>5</v>
      </c>
      <c r="H112" s="6">
        <f t="shared" si="16"/>
        <v>100</v>
      </c>
      <c r="I112" s="1">
        <v>7</v>
      </c>
      <c r="J112" s="6">
        <f t="shared" si="17"/>
        <v>70</v>
      </c>
      <c r="K112" s="1">
        <v>2</v>
      </c>
      <c r="L112" s="6">
        <f t="shared" si="18"/>
        <v>100</v>
      </c>
      <c r="M112" s="1">
        <v>1</v>
      </c>
      <c r="N112" s="6">
        <f t="shared" si="19"/>
        <v>100</v>
      </c>
      <c r="O112" s="1">
        <v>3</v>
      </c>
      <c r="P112" s="6">
        <f t="shared" si="20"/>
        <v>100</v>
      </c>
      <c r="Q112" s="1">
        <v>7</v>
      </c>
      <c r="R112" s="6">
        <f t="shared" si="21"/>
        <v>70</v>
      </c>
    </row>
    <row r="113" spans="1:48" x14ac:dyDescent="0.15">
      <c r="A113">
        <v>12</v>
      </c>
      <c r="B113" s="1" t="s">
        <v>11</v>
      </c>
      <c r="C113" s="1">
        <v>1</v>
      </c>
      <c r="D113" s="6">
        <f t="shared" si="14"/>
        <v>100</v>
      </c>
      <c r="E113" s="1">
        <v>7</v>
      </c>
      <c r="F113" s="6">
        <f t="shared" si="15"/>
        <v>70</v>
      </c>
      <c r="G113" s="1">
        <v>5</v>
      </c>
      <c r="H113" s="6">
        <f t="shared" si="16"/>
        <v>100</v>
      </c>
      <c r="I113" s="1">
        <v>7</v>
      </c>
      <c r="J113" s="6">
        <f t="shared" si="17"/>
        <v>70</v>
      </c>
      <c r="K113" s="1">
        <v>2</v>
      </c>
      <c r="L113" s="6">
        <f t="shared" si="18"/>
        <v>100</v>
      </c>
      <c r="M113" s="1">
        <v>1</v>
      </c>
      <c r="N113" s="6">
        <f t="shared" si="19"/>
        <v>100</v>
      </c>
      <c r="O113" s="1">
        <v>2</v>
      </c>
      <c r="P113" s="6">
        <f t="shared" si="20"/>
        <v>66.666666666666657</v>
      </c>
      <c r="Q113" s="1">
        <v>7</v>
      </c>
      <c r="R113" s="6">
        <f t="shared" si="21"/>
        <v>70</v>
      </c>
    </row>
    <row r="114" spans="1:48" x14ac:dyDescent="0.15">
      <c r="A114">
        <v>13</v>
      </c>
      <c r="B114" s="17" t="s">
        <v>114</v>
      </c>
      <c r="C114" s="18">
        <v>0</v>
      </c>
      <c r="D114" s="6">
        <f t="shared" si="14"/>
        <v>0</v>
      </c>
      <c r="E114" s="18"/>
      <c r="F114" s="6">
        <f t="shared" si="15"/>
        <v>0</v>
      </c>
      <c r="G114" s="18"/>
      <c r="H114" s="6">
        <f t="shared" si="16"/>
        <v>0</v>
      </c>
      <c r="I114" s="18"/>
      <c r="J114" s="6">
        <f t="shared" si="17"/>
        <v>0</v>
      </c>
      <c r="K114" s="18">
        <v>1</v>
      </c>
      <c r="L114" s="6">
        <f t="shared" si="18"/>
        <v>50</v>
      </c>
      <c r="M114" s="18">
        <v>0</v>
      </c>
      <c r="N114" s="6">
        <f t="shared" si="19"/>
        <v>0</v>
      </c>
      <c r="O114" s="17">
        <v>1</v>
      </c>
      <c r="P114" s="6">
        <f t="shared" si="20"/>
        <v>33.333333333333329</v>
      </c>
      <c r="Q114" s="18"/>
      <c r="R114" s="6">
        <f t="shared" si="21"/>
        <v>0</v>
      </c>
    </row>
    <row r="115" spans="1:48" x14ac:dyDescent="0.15">
      <c r="A115">
        <v>14</v>
      </c>
      <c r="B115" s="17" t="s">
        <v>115</v>
      </c>
      <c r="C115" s="18">
        <v>1</v>
      </c>
      <c r="D115" s="6">
        <f t="shared" si="14"/>
        <v>100</v>
      </c>
      <c r="E115" s="18">
        <v>10</v>
      </c>
      <c r="F115" s="6">
        <f t="shared" si="15"/>
        <v>100</v>
      </c>
      <c r="G115" s="18">
        <v>5</v>
      </c>
      <c r="H115" s="6">
        <f t="shared" si="16"/>
        <v>100</v>
      </c>
      <c r="I115" s="18">
        <v>5</v>
      </c>
      <c r="J115" s="6">
        <f t="shared" si="17"/>
        <v>50</v>
      </c>
      <c r="K115" s="18">
        <v>0</v>
      </c>
      <c r="L115" s="6">
        <f t="shared" si="18"/>
        <v>0</v>
      </c>
      <c r="M115" s="18">
        <v>0</v>
      </c>
      <c r="N115" s="6">
        <f t="shared" si="19"/>
        <v>0</v>
      </c>
      <c r="O115" s="18">
        <v>1</v>
      </c>
      <c r="P115" s="6">
        <f t="shared" si="20"/>
        <v>33.333333333333329</v>
      </c>
      <c r="Q115" s="18">
        <v>7</v>
      </c>
      <c r="R115" s="6">
        <f t="shared" si="21"/>
        <v>70</v>
      </c>
    </row>
    <row r="116" spans="1:48" x14ac:dyDescent="0.15">
      <c r="A116">
        <v>15</v>
      </c>
      <c r="B116" s="17" t="s">
        <v>116</v>
      </c>
      <c r="C116" s="18">
        <v>0</v>
      </c>
      <c r="D116" s="6">
        <f t="shared" si="14"/>
        <v>0</v>
      </c>
      <c r="E116" s="18">
        <v>6</v>
      </c>
      <c r="F116" s="6">
        <f t="shared" si="15"/>
        <v>60</v>
      </c>
      <c r="G116" s="18">
        <v>2</v>
      </c>
      <c r="H116" s="6">
        <f t="shared" si="16"/>
        <v>40</v>
      </c>
      <c r="I116" s="18">
        <v>6</v>
      </c>
      <c r="J116" s="6">
        <f t="shared" si="17"/>
        <v>60</v>
      </c>
      <c r="K116" s="18">
        <v>1</v>
      </c>
      <c r="L116" s="6">
        <f t="shared" si="18"/>
        <v>50</v>
      </c>
      <c r="M116" s="18">
        <v>0</v>
      </c>
      <c r="N116" s="6">
        <f t="shared" si="19"/>
        <v>0</v>
      </c>
      <c r="O116" s="18">
        <v>2</v>
      </c>
      <c r="P116" s="6">
        <f t="shared" si="20"/>
        <v>66.666666666666657</v>
      </c>
      <c r="Q116" s="18">
        <v>6</v>
      </c>
      <c r="R116" s="6">
        <f t="shared" si="21"/>
        <v>60</v>
      </c>
    </row>
    <row r="117" spans="1:48" x14ac:dyDescent="0.15">
      <c r="A117">
        <v>16</v>
      </c>
      <c r="B117" s="17" t="s">
        <v>117</v>
      </c>
      <c r="C117" s="18">
        <v>0</v>
      </c>
      <c r="D117" s="6">
        <f t="shared" si="14"/>
        <v>0</v>
      </c>
      <c r="E117" s="18"/>
      <c r="F117" s="6">
        <f t="shared" si="15"/>
        <v>0</v>
      </c>
      <c r="G117" s="18"/>
      <c r="H117" s="6">
        <f t="shared" si="16"/>
        <v>0</v>
      </c>
      <c r="I117" s="18"/>
      <c r="J117" s="6">
        <f t="shared" si="17"/>
        <v>0</v>
      </c>
      <c r="K117" s="18">
        <v>2</v>
      </c>
      <c r="L117" s="6">
        <f t="shared" si="18"/>
        <v>100</v>
      </c>
      <c r="M117" s="18">
        <v>1</v>
      </c>
      <c r="N117" s="6">
        <f t="shared" si="19"/>
        <v>100</v>
      </c>
      <c r="O117" s="18">
        <v>2</v>
      </c>
      <c r="P117" s="6">
        <f t="shared" si="20"/>
        <v>66.666666666666657</v>
      </c>
      <c r="Q117" s="18">
        <v>3</v>
      </c>
      <c r="R117" s="6">
        <f t="shared" si="21"/>
        <v>30</v>
      </c>
    </row>
    <row r="118" spans="1:48" x14ac:dyDescent="0.15">
      <c r="A118">
        <v>17</v>
      </c>
      <c r="B118" s="17" t="s">
        <v>118</v>
      </c>
      <c r="C118" s="18">
        <v>0</v>
      </c>
      <c r="D118" s="6">
        <f t="shared" si="14"/>
        <v>0</v>
      </c>
      <c r="E118" s="18">
        <v>10</v>
      </c>
      <c r="F118" s="6">
        <f t="shared" si="15"/>
        <v>100</v>
      </c>
      <c r="G118" s="18"/>
      <c r="H118" s="6">
        <f t="shared" si="16"/>
        <v>0</v>
      </c>
      <c r="I118" s="18">
        <v>10</v>
      </c>
      <c r="J118" s="6">
        <f t="shared" si="17"/>
        <v>100</v>
      </c>
      <c r="K118" s="18">
        <v>2</v>
      </c>
      <c r="L118" s="6">
        <f t="shared" si="18"/>
        <v>100</v>
      </c>
      <c r="M118" s="18">
        <v>1</v>
      </c>
      <c r="N118" s="6">
        <f t="shared" si="19"/>
        <v>100</v>
      </c>
      <c r="O118" s="18">
        <v>2</v>
      </c>
      <c r="P118" s="6">
        <f t="shared" si="20"/>
        <v>66.666666666666657</v>
      </c>
      <c r="Q118" s="18">
        <v>10</v>
      </c>
      <c r="R118" s="6">
        <f t="shared" si="21"/>
        <v>100</v>
      </c>
    </row>
    <row r="119" spans="1:48" x14ac:dyDescent="0.15">
      <c r="A119">
        <v>18</v>
      </c>
      <c r="B119" s="19" t="s">
        <v>120</v>
      </c>
      <c r="C119" s="17">
        <v>1</v>
      </c>
      <c r="D119" s="6">
        <f t="shared" si="14"/>
        <v>100</v>
      </c>
      <c r="E119" s="17">
        <v>8</v>
      </c>
      <c r="F119" s="6">
        <f t="shared" si="15"/>
        <v>80</v>
      </c>
      <c r="G119" s="17">
        <v>5</v>
      </c>
      <c r="H119" s="6">
        <f t="shared" si="16"/>
        <v>100</v>
      </c>
      <c r="I119" s="17">
        <v>6</v>
      </c>
      <c r="J119" s="6">
        <f t="shared" si="17"/>
        <v>60</v>
      </c>
      <c r="K119" s="17">
        <v>2</v>
      </c>
      <c r="L119" s="6">
        <f t="shared" si="18"/>
        <v>100</v>
      </c>
      <c r="M119" s="17">
        <v>1</v>
      </c>
      <c r="N119" s="6">
        <f t="shared" si="19"/>
        <v>100</v>
      </c>
      <c r="O119" s="17">
        <v>2</v>
      </c>
      <c r="P119" s="6">
        <f t="shared" si="20"/>
        <v>66.666666666666657</v>
      </c>
      <c r="Q119" s="18">
        <v>6</v>
      </c>
      <c r="R119" s="6">
        <f t="shared" si="21"/>
        <v>60</v>
      </c>
      <c r="T119" s="18"/>
      <c r="U119" s="18"/>
      <c r="V119" s="6"/>
      <c r="W119" s="18"/>
      <c r="X119" s="6"/>
      <c r="Y119" s="18"/>
      <c r="Z119" s="3"/>
      <c r="AA119" s="18"/>
      <c r="AB119" s="18"/>
      <c r="AC119" s="18"/>
      <c r="AD119" s="17"/>
      <c r="AE119" s="6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6"/>
      <c r="AQ119" s="18"/>
      <c r="AR119" s="18"/>
      <c r="AS119" s="18"/>
      <c r="AT119" s="6"/>
      <c r="AU119" s="18"/>
      <c r="AV119" s="6"/>
    </row>
    <row r="120" spans="1:48" x14ac:dyDescent="0.15">
      <c r="A120">
        <v>19</v>
      </c>
      <c r="B120" s="19" t="s">
        <v>121</v>
      </c>
      <c r="C120" s="17">
        <v>1</v>
      </c>
      <c r="D120" s="6">
        <f t="shared" si="14"/>
        <v>100</v>
      </c>
      <c r="E120" s="17">
        <v>7</v>
      </c>
      <c r="F120" s="6">
        <f t="shared" si="15"/>
        <v>70</v>
      </c>
      <c r="G120" s="17">
        <v>5</v>
      </c>
      <c r="H120" s="6">
        <f t="shared" si="16"/>
        <v>100</v>
      </c>
      <c r="I120" s="17">
        <v>1</v>
      </c>
      <c r="J120" s="6">
        <f t="shared" si="17"/>
        <v>10</v>
      </c>
      <c r="K120" s="17">
        <v>2</v>
      </c>
      <c r="L120" s="6">
        <f t="shared" si="18"/>
        <v>100</v>
      </c>
      <c r="M120" s="17">
        <v>1</v>
      </c>
      <c r="N120" s="6">
        <f t="shared" si="19"/>
        <v>100</v>
      </c>
      <c r="O120" s="17">
        <v>3</v>
      </c>
      <c r="P120" s="6">
        <f t="shared" si="20"/>
        <v>100</v>
      </c>
      <c r="Q120" s="18">
        <v>8</v>
      </c>
      <c r="R120" s="6">
        <f t="shared" si="21"/>
        <v>80</v>
      </c>
      <c r="T120" s="18"/>
      <c r="U120" s="18"/>
      <c r="V120" s="6"/>
      <c r="W120" s="18"/>
      <c r="X120" s="6"/>
      <c r="Y120" s="18"/>
      <c r="Z120" s="3"/>
      <c r="AA120" s="18"/>
      <c r="AB120" s="18"/>
      <c r="AC120" s="18"/>
      <c r="AD120" s="17"/>
      <c r="AE120" s="6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6"/>
      <c r="AQ120" s="18"/>
      <c r="AR120" s="18"/>
      <c r="AS120" s="18"/>
      <c r="AT120" s="6"/>
      <c r="AU120" s="18"/>
      <c r="AV120" s="6"/>
    </row>
    <row r="121" spans="1:48" x14ac:dyDescent="0.15">
      <c r="A121">
        <v>20</v>
      </c>
      <c r="B121" s="19" t="s">
        <v>122</v>
      </c>
      <c r="C121" s="17">
        <v>1</v>
      </c>
      <c r="D121" s="6">
        <f t="shared" si="14"/>
        <v>100</v>
      </c>
      <c r="E121" s="17">
        <v>5</v>
      </c>
      <c r="F121" s="6">
        <f t="shared" si="15"/>
        <v>50</v>
      </c>
      <c r="G121" s="17">
        <v>5</v>
      </c>
      <c r="H121" s="6">
        <f t="shared" si="16"/>
        <v>100</v>
      </c>
      <c r="I121" s="17">
        <v>5</v>
      </c>
      <c r="J121" s="6">
        <f t="shared" si="17"/>
        <v>50</v>
      </c>
      <c r="K121" s="17">
        <v>2</v>
      </c>
      <c r="L121" s="6">
        <f t="shared" si="18"/>
        <v>100</v>
      </c>
      <c r="M121" s="17">
        <v>1</v>
      </c>
      <c r="N121" s="6">
        <f t="shared" si="19"/>
        <v>100</v>
      </c>
      <c r="O121" s="17">
        <v>3</v>
      </c>
      <c r="P121" s="6">
        <f t="shared" si="20"/>
        <v>100</v>
      </c>
      <c r="Q121" s="18">
        <v>5</v>
      </c>
      <c r="R121" s="6">
        <f t="shared" si="21"/>
        <v>50</v>
      </c>
      <c r="T121" s="18"/>
      <c r="U121" s="18"/>
      <c r="V121" s="6"/>
      <c r="W121" s="18"/>
      <c r="X121" s="6"/>
      <c r="Y121" s="18"/>
      <c r="Z121" s="3"/>
      <c r="AA121" s="18"/>
      <c r="AB121" s="18"/>
      <c r="AC121" s="18"/>
      <c r="AD121" s="17"/>
      <c r="AE121" s="6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6"/>
      <c r="AQ121" s="18"/>
      <c r="AR121" s="18"/>
      <c r="AS121" s="18"/>
      <c r="AT121" s="6"/>
      <c r="AU121" s="18"/>
      <c r="AV121" s="6"/>
    </row>
    <row r="122" spans="1:48" x14ac:dyDescent="0.15">
      <c r="A122">
        <v>21</v>
      </c>
      <c r="B122" s="19" t="s">
        <v>123</v>
      </c>
      <c r="C122" s="17">
        <v>1</v>
      </c>
      <c r="D122" s="6">
        <f t="shared" si="14"/>
        <v>100</v>
      </c>
      <c r="E122" s="17">
        <v>4</v>
      </c>
      <c r="F122" s="6">
        <f t="shared" si="15"/>
        <v>40</v>
      </c>
      <c r="G122" s="17">
        <v>5</v>
      </c>
      <c r="H122" s="6">
        <f t="shared" si="16"/>
        <v>100</v>
      </c>
      <c r="I122" s="17">
        <v>7</v>
      </c>
      <c r="J122" s="6">
        <f t="shared" si="17"/>
        <v>70</v>
      </c>
      <c r="K122" s="17">
        <v>1</v>
      </c>
      <c r="L122" s="6">
        <f t="shared" si="18"/>
        <v>50</v>
      </c>
      <c r="M122" s="17">
        <v>1</v>
      </c>
      <c r="N122" s="6">
        <f t="shared" si="19"/>
        <v>100</v>
      </c>
      <c r="O122" s="17">
        <v>1</v>
      </c>
      <c r="P122" s="6">
        <f t="shared" si="20"/>
        <v>33.333333333333329</v>
      </c>
      <c r="Q122" s="18">
        <v>4</v>
      </c>
      <c r="R122" s="6">
        <f t="shared" si="21"/>
        <v>40</v>
      </c>
      <c r="T122" s="18"/>
      <c r="U122" s="18"/>
      <c r="V122" s="6"/>
      <c r="W122" s="18"/>
      <c r="X122" s="6"/>
      <c r="Y122" s="18"/>
      <c r="Z122" s="3"/>
      <c r="AA122" s="18"/>
      <c r="AB122" s="18"/>
      <c r="AC122" s="18"/>
      <c r="AD122" s="17"/>
      <c r="AE122" s="6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6"/>
      <c r="AQ122" s="18"/>
      <c r="AR122" s="18"/>
      <c r="AS122" s="18"/>
      <c r="AT122" s="6"/>
      <c r="AU122" s="18"/>
      <c r="AV122" s="6"/>
    </row>
    <row r="123" spans="1:48" x14ac:dyDescent="0.15">
      <c r="A123">
        <v>22</v>
      </c>
      <c r="B123" s="19" t="s">
        <v>124</v>
      </c>
      <c r="C123" s="17">
        <v>1</v>
      </c>
      <c r="D123" s="6">
        <f t="shared" si="14"/>
        <v>100</v>
      </c>
      <c r="E123" s="17">
        <v>8</v>
      </c>
      <c r="F123" s="6">
        <f t="shared" si="15"/>
        <v>80</v>
      </c>
      <c r="G123" s="17">
        <v>5</v>
      </c>
      <c r="H123" s="6">
        <f t="shared" si="16"/>
        <v>100</v>
      </c>
      <c r="I123" s="17">
        <v>8</v>
      </c>
      <c r="J123" s="6">
        <f t="shared" si="17"/>
        <v>80</v>
      </c>
      <c r="K123" s="17">
        <v>2</v>
      </c>
      <c r="L123" s="6">
        <f t="shared" si="18"/>
        <v>100</v>
      </c>
      <c r="M123" s="17">
        <v>1</v>
      </c>
      <c r="N123" s="6">
        <f t="shared" si="19"/>
        <v>100</v>
      </c>
      <c r="O123" s="17">
        <v>2</v>
      </c>
      <c r="P123" s="6">
        <f t="shared" si="20"/>
        <v>66.666666666666657</v>
      </c>
      <c r="Q123" s="18">
        <v>8</v>
      </c>
      <c r="R123" s="6">
        <f t="shared" si="21"/>
        <v>80</v>
      </c>
      <c r="T123" s="18"/>
      <c r="U123" s="18"/>
      <c r="V123" s="6"/>
      <c r="W123" s="18"/>
      <c r="X123" s="6"/>
      <c r="Y123" s="18"/>
      <c r="Z123" s="3"/>
      <c r="AA123" s="18"/>
      <c r="AB123" s="18"/>
      <c r="AC123" s="18"/>
      <c r="AD123" s="17"/>
      <c r="AE123" s="6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6"/>
      <c r="AQ123" s="18"/>
      <c r="AR123" s="18"/>
      <c r="AS123" s="18"/>
      <c r="AT123" s="6"/>
      <c r="AU123" s="18"/>
      <c r="AV123" s="6"/>
    </row>
    <row r="124" spans="1:48" x14ac:dyDescent="0.15">
      <c r="A124">
        <v>23</v>
      </c>
      <c r="B124" s="19" t="s">
        <v>125</v>
      </c>
      <c r="C124" s="17">
        <v>1</v>
      </c>
      <c r="D124" s="6">
        <f t="shared" si="14"/>
        <v>100</v>
      </c>
      <c r="E124" s="17">
        <v>7</v>
      </c>
      <c r="F124" s="6">
        <f t="shared" si="15"/>
        <v>70</v>
      </c>
      <c r="G124" s="17">
        <v>5</v>
      </c>
      <c r="H124" s="6">
        <f t="shared" si="16"/>
        <v>100</v>
      </c>
      <c r="I124" s="17">
        <v>7</v>
      </c>
      <c r="J124" s="6">
        <f t="shared" si="17"/>
        <v>70</v>
      </c>
      <c r="K124" s="17">
        <v>2</v>
      </c>
      <c r="L124" s="6">
        <f t="shared" si="18"/>
        <v>100</v>
      </c>
      <c r="M124" s="17">
        <v>1</v>
      </c>
      <c r="N124" s="6">
        <f t="shared" si="19"/>
        <v>100</v>
      </c>
      <c r="O124" s="17">
        <v>3</v>
      </c>
      <c r="P124" s="6">
        <f t="shared" si="20"/>
        <v>100</v>
      </c>
      <c r="Q124">
        <v>7</v>
      </c>
      <c r="R124" s="6">
        <f t="shared" si="21"/>
        <v>70</v>
      </c>
    </row>
    <row r="125" spans="1:48" x14ac:dyDescent="0.15">
      <c r="A125">
        <v>24</v>
      </c>
      <c r="B125" s="19" t="s">
        <v>126</v>
      </c>
      <c r="C125" s="1">
        <v>0</v>
      </c>
      <c r="D125" s="6">
        <f t="shared" si="14"/>
        <v>0</v>
      </c>
      <c r="E125" s="1">
        <v>6</v>
      </c>
      <c r="F125" s="6">
        <f t="shared" si="15"/>
        <v>60</v>
      </c>
      <c r="G125" s="1">
        <v>1</v>
      </c>
      <c r="H125" s="6">
        <f t="shared" si="16"/>
        <v>20</v>
      </c>
      <c r="I125" s="1">
        <v>7</v>
      </c>
      <c r="J125" s="6">
        <f t="shared" si="17"/>
        <v>70</v>
      </c>
      <c r="K125" s="1">
        <v>1</v>
      </c>
      <c r="L125" s="6">
        <f t="shared" si="18"/>
        <v>50</v>
      </c>
      <c r="M125" s="1">
        <v>0</v>
      </c>
      <c r="N125" s="6">
        <f t="shared" si="19"/>
        <v>0</v>
      </c>
      <c r="O125" s="1">
        <v>2</v>
      </c>
      <c r="P125" s="6">
        <f t="shared" si="20"/>
        <v>66.666666666666657</v>
      </c>
      <c r="Q125" s="1">
        <v>7</v>
      </c>
      <c r="R125" s="6">
        <f t="shared" si="21"/>
        <v>70</v>
      </c>
    </row>
    <row r="126" spans="1:48" x14ac:dyDescent="0.15">
      <c r="A126">
        <v>25</v>
      </c>
      <c r="B126" s="19" t="s">
        <v>127</v>
      </c>
      <c r="C126" s="1">
        <v>1</v>
      </c>
      <c r="D126" s="6">
        <f t="shared" si="14"/>
        <v>100</v>
      </c>
      <c r="E126" s="1">
        <v>7</v>
      </c>
      <c r="F126" s="6">
        <f t="shared" si="15"/>
        <v>70</v>
      </c>
      <c r="G126" s="1">
        <v>5</v>
      </c>
      <c r="H126" s="6">
        <f t="shared" si="16"/>
        <v>100</v>
      </c>
      <c r="I126" s="1">
        <v>6</v>
      </c>
      <c r="J126" s="6">
        <f t="shared" si="17"/>
        <v>60</v>
      </c>
      <c r="K126" s="1">
        <v>2</v>
      </c>
      <c r="L126" s="6">
        <f t="shared" si="18"/>
        <v>100</v>
      </c>
      <c r="M126" s="1">
        <v>1</v>
      </c>
      <c r="N126" s="6">
        <f t="shared" si="19"/>
        <v>100</v>
      </c>
      <c r="O126" s="1">
        <v>2</v>
      </c>
      <c r="P126" s="6">
        <f t="shared" si="20"/>
        <v>66.666666666666657</v>
      </c>
      <c r="Q126" s="1">
        <v>8</v>
      </c>
      <c r="R126" s="6">
        <f t="shared" si="21"/>
        <v>80</v>
      </c>
    </row>
    <row r="127" spans="1:48" x14ac:dyDescent="0.15">
      <c r="A127">
        <v>26</v>
      </c>
      <c r="B127" s="19" t="s">
        <v>128</v>
      </c>
      <c r="C127" s="1">
        <v>1</v>
      </c>
      <c r="D127" s="6">
        <f t="shared" si="14"/>
        <v>100</v>
      </c>
      <c r="E127" s="1">
        <v>6</v>
      </c>
      <c r="F127" s="6">
        <f t="shared" si="15"/>
        <v>60</v>
      </c>
      <c r="G127" s="1">
        <v>5</v>
      </c>
      <c r="H127" s="6">
        <f t="shared" si="16"/>
        <v>100</v>
      </c>
      <c r="I127" s="1">
        <v>7</v>
      </c>
      <c r="J127" s="6">
        <f t="shared" si="17"/>
        <v>70</v>
      </c>
      <c r="K127" s="1">
        <v>2</v>
      </c>
      <c r="L127" s="6">
        <f t="shared" si="18"/>
        <v>100</v>
      </c>
      <c r="M127" s="1">
        <v>0</v>
      </c>
      <c r="N127" s="6">
        <f t="shared" si="19"/>
        <v>0</v>
      </c>
      <c r="O127" s="1">
        <v>2</v>
      </c>
      <c r="P127" s="6">
        <f t="shared" si="20"/>
        <v>66.666666666666657</v>
      </c>
      <c r="Q127" s="1">
        <v>6</v>
      </c>
      <c r="R127" s="6">
        <f t="shared" si="21"/>
        <v>60</v>
      </c>
    </row>
    <row r="128" spans="1:48" x14ac:dyDescent="0.15">
      <c r="A128">
        <v>27</v>
      </c>
      <c r="B128" s="19" t="s">
        <v>129</v>
      </c>
      <c r="C128" s="1">
        <v>1</v>
      </c>
      <c r="D128" s="6">
        <f t="shared" si="14"/>
        <v>100</v>
      </c>
      <c r="E128" s="1">
        <v>8</v>
      </c>
      <c r="F128" s="6">
        <f t="shared" si="15"/>
        <v>80</v>
      </c>
      <c r="G128" s="1">
        <v>5</v>
      </c>
      <c r="H128" s="6">
        <f t="shared" si="16"/>
        <v>100</v>
      </c>
      <c r="I128" s="1">
        <v>7</v>
      </c>
      <c r="J128" s="6">
        <f t="shared" si="17"/>
        <v>70</v>
      </c>
      <c r="K128" s="1">
        <v>2</v>
      </c>
      <c r="L128" s="6">
        <f t="shared" si="18"/>
        <v>100</v>
      </c>
      <c r="M128" s="1">
        <v>0</v>
      </c>
      <c r="N128" s="6">
        <f t="shared" si="19"/>
        <v>0</v>
      </c>
      <c r="O128" s="1">
        <v>2</v>
      </c>
      <c r="P128" s="6">
        <f t="shared" si="20"/>
        <v>66.666666666666657</v>
      </c>
      <c r="Q128" s="1">
        <v>8</v>
      </c>
      <c r="R128" s="6">
        <f t="shared" si="21"/>
        <v>80</v>
      </c>
    </row>
    <row r="129" spans="1:48" x14ac:dyDescent="0.15">
      <c r="A129">
        <v>28</v>
      </c>
      <c r="B129" s="19" t="s">
        <v>130</v>
      </c>
      <c r="C129" s="1">
        <v>1</v>
      </c>
      <c r="D129" s="6">
        <f t="shared" si="14"/>
        <v>100</v>
      </c>
      <c r="E129" s="1">
        <v>9</v>
      </c>
      <c r="F129" s="6">
        <f t="shared" si="15"/>
        <v>90</v>
      </c>
      <c r="G129" s="1">
        <v>5</v>
      </c>
      <c r="H129" s="6">
        <f t="shared" si="16"/>
        <v>100</v>
      </c>
      <c r="I129" s="1">
        <v>10</v>
      </c>
      <c r="J129" s="6">
        <f t="shared" si="17"/>
        <v>100</v>
      </c>
      <c r="K129" s="1">
        <v>2</v>
      </c>
      <c r="L129" s="6">
        <f t="shared" si="18"/>
        <v>100</v>
      </c>
      <c r="M129" s="1">
        <v>1</v>
      </c>
      <c r="N129" s="6">
        <f t="shared" si="19"/>
        <v>100</v>
      </c>
      <c r="O129" s="1">
        <v>2</v>
      </c>
      <c r="P129" s="6">
        <f t="shared" si="20"/>
        <v>66.666666666666657</v>
      </c>
      <c r="Q129" s="1">
        <v>10</v>
      </c>
      <c r="R129" s="6">
        <f t="shared" si="21"/>
        <v>100</v>
      </c>
    </row>
    <row r="130" spans="1:48" x14ac:dyDescent="0.15">
      <c r="A130">
        <v>29</v>
      </c>
      <c r="B130" s="1" t="s">
        <v>131</v>
      </c>
      <c r="C130" s="1">
        <v>1</v>
      </c>
      <c r="D130" s="6">
        <f t="shared" si="14"/>
        <v>100</v>
      </c>
      <c r="E130" s="1">
        <v>5</v>
      </c>
      <c r="F130" s="6">
        <f t="shared" si="15"/>
        <v>50</v>
      </c>
      <c r="G130" s="1">
        <v>5</v>
      </c>
      <c r="H130" s="6">
        <f t="shared" si="16"/>
        <v>100</v>
      </c>
      <c r="I130" s="1">
        <v>10</v>
      </c>
      <c r="J130" s="6">
        <f t="shared" si="17"/>
        <v>100</v>
      </c>
      <c r="K130" s="1">
        <v>1</v>
      </c>
      <c r="L130" s="6">
        <f t="shared" si="18"/>
        <v>50</v>
      </c>
      <c r="M130" s="1">
        <v>0</v>
      </c>
      <c r="N130" s="6">
        <f t="shared" si="19"/>
        <v>0</v>
      </c>
      <c r="O130" s="1">
        <v>2</v>
      </c>
      <c r="P130" s="6">
        <f t="shared" si="20"/>
        <v>66.666666666666657</v>
      </c>
      <c r="Q130" s="1">
        <v>9</v>
      </c>
      <c r="R130" s="6">
        <f t="shared" si="21"/>
        <v>90</v>
      </c>
      <c r="T130" s="1"/>
      <c r="U130" s="1"/>
      <c r="V130" s="6"/>
      <c r="W130" s="1"/>
      <c r="X130" s="6"/>
      <c r="Y130" s="1"/>
      <c r="Z130" s="3"/>
      <c r="AA130" s="1"/>
      <c r="AB130" s="1"/>
      <c r="AC130" s="1"/>
      <c r="AD130" s="1"/>
      <c r="AE130" s="6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6"/>
      <c r="AQ130" s="1"/>
      <c r="AR130" s="6"/>
      <c r="AS130" s="1"/>
      <c r="AT130" s="6"/>
      <c r="AU130" s="1"/>
      <c r="AV130" s="6"/>
    </row>
    <row r="131" spans="1:48" x14ac:dyDescent="0.15">
      <c r="A131">
        <v>30</v>
      </c>
      <c r="B131" s="1" t="s">
        <v>132</v>
      </c>
      <c r="C131" s="1">
        <v>1</v>
      </c>
      <c r="D131" s="6">
        <f t="shared" si="14"/>
        <v>100</v>
      </c>
      <c r="E131" s="1">
        <v>5</v>
      </c>
      <c r="F131" s="6">
        <f t="shared" si="15"/>
        <v>50</v>
      </c>
      <c r="G131" s="1">
        <v>5</v>
      </c>
      <c r="H131" s="6">
        <f t="shared" si="16"/>
        <v>100</v>
      </c>
      <c r="I131" s="1">
        <v>3</v>
      </c>
      <c r="J131" s="6">
        <f t="shared" si="17"/>
        <v>30</v>
      </c>
      <c r="K131" s="1">
        <v>2</v>
      </c>
      <c r="L131" s="6">
        <f t="shared" si="18"/>
        <v>100</v>
      </c>
      <c r="M131" s="1">
        <v>0</v>
      </c>
      <c r="N131" s="6">
        <f t="shared" si="19"/>
        <v>0</v>
      </c>
      <c r="O131" s="1">
        <v>2</v>
      </c>
      <c r="P131" s="6">
        <f t="shared" si="20"/>
        <v>66.666666666666657</v>
      </c>
      <c r="Q131" s="1">
        <v>4</v>
      </c>
      <c r="R131" s="6">
        <f t="shared" si="21"/>
        <v>40</v>
      </c>
      <c r="T131" s="1"/>
      <c r="U131" s="1"/>
      <c r="V131" s="6"/>
      <c r="W131" s="1"/>
      <c r="X131" s="6"/>
      <c r="Y131" s="1"/>
      <c r="Z131" s="3"/>
      <c r="AA131" s="1"/>
      <c r="AB131" s="1"/>
      <c r="AC131" s="1"/>
      <c r="AD131" s="1"/>
      <c r="AE131" s="6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6"/>
      <c r="AQ131" s="1"/>
      <c r="AR131" s="6"/>
      <c r="AS131" s="1"/>
      <c r="AT131" s="6"/>
      <c r="AU131" s="1"/>
      <c r="AV131" s="6"/>
    </row>
    <row r="132" spans="1:48" x14ac:dyDescent="0.15">
      <c r="A132">
        <v>31</v>
      </c>
      <c r="B132" s="1" t="s">
        <v>133</v>
      </c>
      <c r="C132" s="1">
        <v>0</v>
      </c>
      <c r="D132" s="6">
        <f t="shared" si="14"/>
        <v>0</v>
      </c>
      <c r="E132" s="1">
        <v>3</v>
      </c>
      <c r="F132" s="6">
        <f t="shared" si="15"/>
        <v>30</v>
      </c>
      <c r="G132" s="1">
        <v>5</v>
      </c>
      <c r="H132" s="6">
        <f t="shared" si="16"/>
        <v>100</v>
      </c>
      <c r="I132" s="1">
        <v>10</v>
      </c>
      <c r="J132" s="6">
        <f t="shared" si="17"/>
        <v>100</v>
      </c>
      <c r="K132" s="1">
        <v>2</v>
      </c>
      <c r="L132" s="6">
        <f t="shared" si="18"/>
        <v>100</v>
      </c>
      <c r="M132" s="1">
        <v>0</v>
      </c>
      <c r="N132" s="6">
        <f t="shared" si="19"/>
        <v>0</v>
      </c>
      <c r="O132" s="1">
        <v>2</v>
      </c>
      <c r="P132" s="6">
        <f t="shared" si="20"/>
        <v>66.666666666666657</v>
      </c>
      <c r="Q132" s="1">
        <v>3</v>
      </c>
      <c r="R132" s="6">
        <f t="shared" si="21"/>
        <v>30</v>
      </c>
      <c r="T132" s="1"/>
      <c r="U132" s="1"/>
      <c r="V132" s="6"/>
      <c r="W132" s="1"/>
      <c r="X132" s="6"/>
      <c r="Y132" s="1"/>
      <c r="Z132" s="3"/>
      <c r="AA132" s="1"/>
      <c r="AB132" s="1"/>
      <c r="AC132" s="1"/>
      <c r="AD132" s="1"/>
      <c r="AE132" s="6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6"/>
      <c r="AQ132" s="1"/>
      <c r="AR132" s="6"/>
      <c r="AS132" s="1"/>
      <c r="AT132" s="6"/>
      <c r="AU132" s="1"/>
      <c r="AV132" s="6"/>
    </row>
    <row r="133" spans="1:48" x14ac:dyDescent="0.15">
      <c r="A133">
        <v>32</v>
      </c>
      <c r="B133" s="1" t="s">
        <v>134</v>
      </c>
      <c r="C133" s="1">
        <v>0</v>
      </c>
      <c r="D133" s="6">
        <f t="shared" si="14"/>
        <v>0</v>
      </c>
      <c r="E133" s="1">
        <v>6</v>
      </c>
      <c r="F133" s="6">
        <f t="shared" si="15"/>
        <v>60</v>
      </c>
      <c r="G133" s="1">
        <v>5</v>
      </c>
      <c r="H133" s="6">
        <f t="shared" si="16"/>
        <v>100</v>
      </c>
      <c r="I133" s="1">
        <v>5</v>
      </c>
      <c r="J133" s="6">
        <f t="shared" si="17"/>
        <v>50</v>
      </c>
      <c r="K133" s="1">
        <v>2</v>
      </c>
      <c r="L133" s="6">
        <f t="shared" si="18"/>
        <v>100</v>
      </c>
      <c r="M133" s="1">
        <v>0</v>
      </c>
      <c r="N133" s="6">
        <f t="shared" si="19"/>
        <v>0</v>
      </c>
      <c r="O133" s="1">
        <v>1</v>
      </c>
      <c r="P133" s="6">
        <f t="shared" si="20"/>
        <v>33.333333333333329</v>
      </c>
      <c r="Q133" s="1">
        <v>5</v>
      </c>
      <c r="R133" s="6">
        <f t="shared" si="21"/>
        <v>50</v>
      </c>
      <c r="T133" s="1"/>
      <c r="U133" s="1"/>
      <c r="V133" s="6"/>
      <c r="W133" s="1"/>
      <c r="X133" s="6"/>
      <c r="Y133" s="1"/>
      <c r="Z133" s="3"/>
      <c r="AA133" s="1"/>
      <c r="AB133" s="1"/>
      <c r="AC133" s="1"/>
      <c r="AD133" s="1"/>
      <c r="AE133" s="6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6"/>
      <c r="AQ133" s="1"/>
      <c r="AR133" s="6"/>
      <c r="AS133" s="1"/>
      <c r="AT133" s="6"/>
      <c r="AU133" s="1"/>
      <c r="AV133" s="6"/>
    </row>
    <row r="134" spans="1:48" x14ac:dyDescent="0.15">
      <c r="A134">
        <v>33</v>
      </c>
      <c r="B134" s="1" t="s">
        <v>135</v>
      </c>
      <c r="C134" s="1">
        <v>0</v>
      </c>
      <c r="D134" s="6">
        <f t="shared" si="14"/>
        <v>0</v>
      </c>
      <c r="E134" s="1">
        <v>10</v>
      </c>
      <c r="F134" s="6">
        <f t="shared" si="15"/>
        <v>100</v>
      </c>
      <c r="G134" s="1">
        <v>5</v>
      </c>
      <c r="H134" s="6">
        <f t="shared" si="16"/>
        <v>100</v>
      </c>
      <c r="I134" s="1">
        <v>10</v>
      </c>
      <c r="J134" s="6">
        <f t="shared" si="17"/>
        <v>100</v>
      </c>
      <c r="K134" s="1">
        <v>2</v>
      </c>
      <c r="L134" s="6">
        <f t="shared" si="18"/>
        <v>100</v>
      </c>
      <c r="M134" s="1">
        <v>0</v>
      </c>
      <c r="N134" s="6">
        <f t="shared" si="19"/>
        <v>0</v>
      </c>
      <c r="O134" s="1">
        <v>3</v>
      </c>
      <c r="P134" s="6">
        <f t="shared" si="20"/>
        <v>100</v>
      </c>
      <c r="Q134" s="1">
        <v>9</v>
      </c>
      <c r="R134" s="6">
        <f t="shared" si="21"/>
        <v>90</v>
      </c>
      <c r="T134" s="1"/>
      <c r="U134" s="1"/>
      <c r="V134" s="6"/>
      <c r="W134" s="1"/>
      <c r="X134" s="6"/>
      <c r="Y134" s="1"/>
      <c r="Z134" s="3"/>
      <c r="AA134" s="1"/>
      <c r="AB134" s="1"/>
      <c r="AC134" s="1"/>
      <c r="AD134" s="1"/>
      <c r="AE134" s="6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6"/>
      <c r="AQ134" s="1"/>
      <c r="AR134" s="6"/>
      <c r="AS134" s="1"/>
      <c r="AT134" s="6"/>
      <c r="AU134" s="1"/>
      <c r="AV134" s="6"/>
    </row>
    <row r="135" spans="1:48" x14ac:dyDescent="0.15">
      <c r="A135">
        <v>34</v>
      </c>
      <c r="B135" s="1" t="s">
        <v>136</v>
      </c>
      <c r="C135" s="1">
        <v>1</v>
      </c>
      <c r="D135" s="6">
        <f t="shared" si="14"/>
        <v>100</v>
      </c>
      <c r="E135" s="1">
        <v>8</v>
      </c>
      <c r="F135" s="6">
        <f t="shared" si="15"/>
        <v>80</v>
      </c>
      <c r="G135" s="1">
        <v>5</v>
      </c>
      <c r="H135" s="6">
        <f t="shared" si="16"/>
        <v>100</v>
      </c>
      <c r="I135" s="1">
        <v>8</v>
      </c>
      <c r="J135" s="6">
        <f t="shared" si="17"/>
        <v>80</v>
      </c>
      <c r="K135" s="1">
        <v>2</v>
      </c>
      <c r="L135" s="6">
        <f t="shared" si="18"/>
        <v>100</v>
      </c>
      <c r="M135" s="1">
        <v>1</v>
      </c>
      <c r="N135" s="6">
        <f t="shared" si="19"/>
        <v>100</v>
      </c>
      <c r="O135" s="1">
        <v>2</v>
      </c>
      <c r="P135" s="6">
        <f t="shared" si="20"/>
        <v>66.666666666666657</v>
      </c>
      <c r="Q135" s="1">
        <v>8</v>
      </c>
      <c r="R135" s="6">
        <f t="shared" si="21"/>
        <v>80</v>
      </c>
      <c r="T135" s="1"/>
      <c r="U135" s="1"/>
      <c r="V135" s="6"/>
      <c r="W135" s="1"/>
      <c r="X135" s="6"/>
      <c r="Y135" s="1"/>
      <c r="Z135" s="3"/>
      <c r="AA135" s="1"/>
      <c r="AB135" s="1"/>
      <c r="AC135" s="1"/>
      <c r="AD135" s="1"/>
      <c r="AE135" s="6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6"/>
      <c r="AQ135" s="1"/>
      <c r="AR135" s="6"/>
      <c r="AS135" s="1"/>
      <c r="AT135" s="6"/>
      <c r="AU135" s="1"/>
      <c r="AV135" s="6"/>
    </row>
    <row r="136" spans="1:48" x14ac:dyDescent="0.15">
      <c r="A136">
        <v>35</v>
      </c>
      <c r="B136" s="1" t="s">
        <v>137</v>
      </c>
      <c r="C136" s="1">
        <v>1</v>
      </c>
      <c r="D136" s="6">
        <f t="shared" si="14"/>
        <v>100</v>
      </c>
      <c r="E136" s="1">
        <v>7</v>
      </c>
      <c r="F136" s="6">
        <f t="shared" si="15"/>
        <v>70</v>
      </c>
      <c r="G136" s="1">
        <v>5</v>
      </c>
      <c r="H136" s="6">
        <f t="shared" si="16"/>
        <v>100</v>
      </c>
      <c r="I136" s="1">
        <v>6</v>
      </c>
      <c r="J136" s="6">
        <f t="shared" si="17"/>
        <v>60</v>
      </c>
      <c r="K136" s="1">
        <v>2</v>
      </c>
      <c r="L136" s="6">
        <f t="shared" si="18"/>
        <v>100</v>
      </c>
      <c r="M136" s="1">
        <v>1</v>
      </c>
      <c r="N136" s="6">
        <f t="shared" si="19"/>
        <v>100</v>
      </c>
      <c r="O136" s="1">
        <v>2</v>
      </c>
      <c r="P136" s="6">
        <f t="shared" si="20"/>
        <v>66.666666666666657</v>
      </c>
      <c r="Q136" s="1">
        <v>7</v>
      </c>
      <c r="R136" s="6">
        <f t="shared" si="21"/>
        <v>70</v>
      </c>
      <c r="T136" s="1"/>
      <c r="U136" s="1"/>
      <c r="V136" s="6"/>
      <c r="W136" s="1"/>
      <c r="X136" s="6"/>
      <c r="Y136" s="1"/>
      <c r="Z136" s="3"/>
      <c r="AA136" s="1"/>
      <c r="AB136" s="1"/>
      <c r="AC136" s="1"/>
      <c r="AD136" s="1"/>
      <c r="AE136" s="6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6"/>
      <c r="AQ136" s="1"/>
      <c r="AR136" s="6"/>
      <c r="AS136" s="1"/>
      <c r="AT136" s="6"/>
      <c r="AU136" s="1"/>
      <c r="AV136" s="6"/>
    </row>
    <row r="137" spans="1:48" x14ac:dyDescent="0.15">
      <c r="A137">
        <v>36</v>
      </c>
      <c r="B137" s="1" t="s">
        <v>138</v>
      </c>
      <c r="C137" s="1">
        <v>0</v>
      </c>
      <c r="D137" s="6">
        <f t="shared" si="14"/>
        <v>0</v>
      </c>
      <c r="E137" s="1">
        <v>7</v>
      </c>
      <c r="F137" s="6">
        <f t="shared" si="15"/>
        <v>70</v>
      </c>
      <c r="G137" s="1">
        <v>1</v>
      </c>
      <c r="H137" s="6">
        <f t="shared" si="16"/>
        <v>20</v>
      </c>
      <c r="I137" s="1">
        <v>6</v>
      </c>
      <c r="J137" s="6">
        <f t="shared" si="17"/>
        <v>60</v>
      </c>
      <c r="K137" s="1">
        <v>2</v>
      </c>
      <c r="L137" s="6">
        <f t="shared" si="18"/>
        <v>100</v>
      </c>
      <c r="M137" s="1">
        <v>0</v>
      </c>
      <c r="N137" s="6">
        <f t="shared" si="19"/>
        <v>0</v>
      </c>
      <c r="O137" s="1">
        <v>2</v>
      </c>
      <c r="P137" s="6">
        <f t="shared" si="20"/>
        <v>66.666666666666657</v>
      </c>
      <c r="Q137" s="1">
        <v>8</v>
      </c>
      <c r="R137" s="6">
        <f t="shared" si="21"/>
        <v>80</v>
      </c>
      <c r="T137" s="1"/>
      <c r="U137" s="1"/>
      <c r="V137" s="6"/>
      <c r="W137" s="1"/>
      <c r="X137" s="6"/>
      <c r="Y137" s="1"/>
      <c r="Z137" s="3"/>
      <c r="AA137" s="1"/>
      <c r="AB137" s="1"/>
      <c r="AC137" s="1"/>
      <c r="AD137" s="1"/>
      <c r="AE137" s="6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6"/>
      <c r="AQ137" s="1"/>
      <c r="AR137" s="6"/>
      <c r="AS137" s="1"/>
      <c r="AT137" s="6"/>
      <c r="AU137" s="1"/>
      <c r="AV137" s="6"/>
    </row>
    <row r="138" spans="1:48" x14ac:dyDescent="0.15">
      <c r="A138">
        <v>37</v>
      </c>
      <c r="B138" s="1" t="s">
        <v>139</v>
      </c>
      <c r="C138" s="1">
        <v>0</v>
      </c>
      <c r="D138" s="6">
        <f t="shared" si="14"/>
        <v>0</v>
      </c>
      <c r="E138" s="1">
        <v>5</v>
      </c>
      <c r="F138" s="6">
        <f t="shared" si="15"/>
        <v>50</v>
      </c>
      <c r="G138" s="1">
        <v>1</v>
      </c>
      <c r="H138" s="6">
        <f t="shared" si="16"/>
        <v>20</v>
      </c>
      <c r="I138" s="1">
        <v>5</v>
      </c>
      <c r="J138" s="6">
        <f t="shared" si="17"/>
        <v>50</v>
      </c>
      <c r="K138" s="1">
        <v>1</v>
      </c>
      <c r="L138" s="6">
        <f t="shared" si="18"/>
        <v>50</v>
      </c>
      <c r="M138" s="1">
        <v>0</v>
      </c>
      <c r="N138" s="6">
        <f t="shared" si="19"/>
        <v>0</v>
      </c>
      <c r="O138" s="1">
        <v>1</v>
      </c>
      <c r="P138" s="6">
        <f t="shared" si="20"/>
        <v>33.333333333333329</v>
      </c>
      <c r="Q138" s="1">
        <v>3</v>
      </c>
      <c r="R138" s="6">
        <f t="shared" si="21"/>
        <v>30</v>
      </c>
      <c r="T138" s="1"/>
      <c r="U138" s="1"/>
      <c r="V138" s="6"/>
      <c r="W138" s="1"/>
      <c r="X138" s="6"/>
      <c r="Y138" s="1"/>
      <c r="Z138" s="3"/>
      <c r="AA138" s="1"/>
      <c r="AB138" s="1"/>
      <c r="AC138" s="1"/>
      <c r="AD138" s="1"/>
      <c r="AE138" s="6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6"/>
      <c r="AQ138" s="1"/>
      <c r="AR138" s="6"/>
      <c r="AS138" s="1"/>
      <c r="AT138" s="6"/>
      <c r="AU138" s="1"/>
      <c r="AV138" s="6"/>
    </row>
    <row r="139" spans="1:48" x14ac:dyDescent="0.15">
      <c r="A139">
        <v>38</v>
      </c>
      <c r="B139" s="4" t="s">
        <v>149</v>
      </c>
      <c r="C139" s="17">
        <v>1</v>
      </c>
      <c r="D139" s="6">
        <f t="shared" si="14"/>
        <v>100</v>
      </c>
      <c r="E139" s="17">
        <v>8</v>
      </c>
      <c r="F139" s="6">
        <f t="shared" si="15"/>
        <v>80</v>
      </c>
      <c r="G139" s="17">
        <v>5</v>
      </c>
      <c r="H139" s="6">
        <f t="shared" si="16"/>
        <v>100</v>
      </c>
      <c r="I139" s="17">
        <v>9</v>
      </c>
      <c r="J139" s="6">
        <f t="shared" si="17"/>
        <v>90</v>
      </c>
      <c r="K139" s="17">
        <v>2</v>
      </c>
      <c r="L139" s="6">
        <f t="shared" si="18"/>
        <v>100</v>
      </c>
      <c r="M139" s="17">
        <v>0</v>
      </c>
      <c r="N139" s="6">
        <f t="shared" si="19"/>
        <v>0</v>
      </c>
      <c r="O139" s="17">
        <v>2</v>
      </c>
      <c r="P139" s="6">
        <f t="shared" si="20"/>
        <v>66.666666666666657</v>
      </c>
      <c r="Q139" s="17">
        <v>9</v>
      </c>
      <c r="R139" s="6">
        <f t="shared" si="21"/>
        <v>90</v>
      </c>
      <c r="S139" s="1"/>
      <c r="T139" s="1"/>
      <c r="U139" s="6"/>
      <c r="V139" s="1"/>
      <c r="W139" s="6"/>
      <c r="X139" s="1"/>
      <c r="Y139" s="3"/>
      <c r="Z139" s="1"/>
      <c r="AA139" s="1"/>
      <c r="AB139" s="1"/>
      <c r="AC139" s="1"/>
      <c r="AD139" s="6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6"/>
      <c r="AP139" s="1"/>
      <c r="AQ139" s="1"/>
      <c r="AR139" s="1"/>
      <c r="AS139" s="6"/>
      <c r="AT139" s="1"/>
      <c r="AU139" s="6"/>
    </row>
    <row r="140" spans="1:48" x14ac:dyDescent="0.15">
      <c r="A140">
        <v>39</v>
      </c>
      <c r="B140" s="4" t="s">
        <v>150</v>
      </c>
      <c r="C140">
        <v>1</v>
      </c>
      <c r="D140" s="6">
        <f t="shared" si="14"/>
        <v>100</v>
      </c>
      <c r="E140">
        <v>9</v>
      </c>
      <c r="F140" s="6">
        <f t="shared" si="15"/>
        <v>90</v>
      </c>
      <c r="G140">
        <v>5</v>
      </c>
      <c r="H140" s="6">
        <f t="shared" si="16"/>
        <v>100</v>
      </c>
      <c r="I140">
        <v>9</v>
      </c>
      <c r="J140" s="6">
        <f t="shared" si="17"/>
        <v>90</v>
      </c>
      <c r="K140">
        <v>2</v>
      </c>
      <c r="L140" s="6">
        <f t="shared" si="18"/>
        <v>100</v>
      </c>
      <c r="M140">
        <v>0</v>
      </c>
      <c r="N140" s="6">
        <f t="shared" si="19"/>
        <v>0</v>
      </c>
      <c r="O140">
        <v>2</v>
      </c>
      <c r="P140" s="6">
        <f t="shared" si="20"/>
        <v>66.666666666666657</v>
      </c>
      <c r="Q140">
        <v>8</v>
      </c>
      <c r="R140" s="6">
        <f t="shared" si="21"/>
        <v>80</v>
      </c>
      <c r="S140" s="1"/>
      <c r="T140" s="1"/>
      <c r="U140" s="6"/>
      <c r="V140" s="1"/>
      <c r="W140" s="6"/>
      <c r="X140" s="1"/>
      <c r="Y140" s="3"/>
      <c r="Z140" s="1"/>
      <c r="AA140" s="1"/>
      <c r="AB140" s="1"/>
      <c r="AC140" s="1"/>
      <c r="AD140" s="6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6"/>
      <c r="AP140" s="1"/>
      <c r="AQ140" s="1"/>
      <c r="AR140" s="1"/>
      <c r="AS140" s="6"/>
      <c r="AT140" s="1"/>
      <c r="AU140" s="6"/>
    </row>
    <row r="141" spans="1:48" x14ac:dyDescent="0.15">
      <c r="A141">
        <v>40</v>
      </c>
      <c r="B141" s="4" t="s">
        <v>151</v>
      </c>
      <c r="C141">
        <v>1</v>
      </c>
      <c r="D141" s="6">
        <f t="shared" si="14"/>
        <v>100</v>
      </c>
      <c r="E141">
        <v>9</v>
      </c>
      <c r="F141" s="6">
        <f t="shared" si="15"/>
        <v>90</v>
      </c>
      <c r="G141">
        <v>5</v>
      </c>
      <c r="H141" s="6">
        <f t="shared" si="16"/>
        <v>100</v>
      </c>
      <c r="I141">
        <v>9</v>
      </c>
      <c r="J141" s="6">
        <f t="shared" si="17"/>
        <v>90</v>
      </c>
      <c r="K141">
        <v>2</v>
      </c>
      <c r="L141" s="6">
        <f t="shared" si="18"/>
        <v>100</v>
      </c>
      <c r="M141">
        <v>1</v>
      </c>
      <c r="N141" s="6">
        <f t="shared" si="19"/>
        <v>100</v>
      </c>
      <c r="O141">
        <v>2</v>
      </c>
      <c r="P141" s="6">
        <f t="shared" si="20"/>
        <v>66.666666666666657</v>
      </c>
      <c r="Q141">
        <v>9</v>
      </c>
      <c r="R141" s="6">
        <f t="shared" si="21"/>
        <v>90</v>
      </c>
      <c r="S141" s="1"/>
      <c r="T141" s="1"/>
      <c r="U141" s="6"/>
      <c r="V141" s="1"/>
      <c r="W141" s="6"/>
      <c r="X141" s="1"/>
      <c r="Y141" s="3"/>
      <c r="Z141" s="1"/>
      <c r="AA141" s="1"/>
      <c r="AB141" s="1"/>
      <c r="AC141" s="1"/>
      <c r="AD141" s="6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6"/>
      <c r="AP141" s="1"/>
      <c r="AQ141" s="1"/>
      <c r="AR141" s="1"/>
      <c r="AS141" s="6"/>
      <c r="AT141" s="1"/>
      <c r="AU141" s="6"/>
    </row>
    <row r="142" spans="1:48" x14ac:dyDescent="0.15">
      <c r="A142">
        <v>41</v>
      </c>
      <c r="B142" s="4" t="s">
        <v>152</v>
      </c>
      <c r="C142">
        <v>1</v>
      </c>
      <c r="D142" s="6">
        <f t="shared" si="14"/>
        <v>100</v>
      </c>
      <c r="E142">
        <v>8</v>
      </c>
      <c r="F142" s="6">
        <f t="shared" si="15"/>
        <v>80</v>
      </c>
      <c r="G142">
        <v>5</v>
      </c>
      <c r="H142" s="6">
        <f t="shared" si="16"/>
        <v>100</v>
      </c>
      <c r="I142">
        <v>9</v>
      </c>
      <c r="J142" s="6">
        <f t="shared" si="17"/>
        <v>90</v>
      </c>
      <c r="K142">
        <v>2</v>
      </c>
      <c r="L142" s="6">
        <f t="shared" si="18"/>
        <v>100</v>
      </c>
      <c r="M142">
        <v>0</v>
      </c>
      <c r="N142" s="6">
        <f t="shared" si="19"/>
        <v>0</v>
      </c>
      <c r="O142">
        <v>2</v>
      </c>
      <c r="P142" s="6">
        <f t="shared" si="20"/>
        <v>66.666666666666657</v>
      </c>
      <c r="Q142">
        <v>8</v>
      </c>
      <c r="R142" s="6">
        <f t="shared" si="21"/>
        <v>80</v>
      </c>
      <c r="S142" s="1"/>
      <c r="T142" s="1"/>
      <c r="U142" s="6"/>
      <c r="V142" s="1"/>
      <c r="W142" s="6"/>
      <c r="X142" s="1"/>
      <c r="Y142" s="3"/>
      <c r="Z142" s="1"/>
      <c r="AA142" s="1"/>
      <c r="AB142" s="1"/>
      <c r="AC142" s="1"/>
      <c r="AD142" s="6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6"/>
      <c r="AP142" s="1"/>
      <c r="AQ142" s="1"/>
      <c r="AR142" s="1"/>
      <c r="AS142" s="6"/>
      <c r="AT142" s="1"/>
      <c r="AU142" s="6"/>
    </row>
    <row r="143" spans="1:48" x14ac:dyDescent="0.15">
      <c r="A143">
        <v>42</v>
      </c>
      <c r="B143" s="4" t="s">
        <v>153</v>
      </c>
      <c r="C143">
        <v>1</v>
      </c>
      <c r="D143" s="6">
        <f t="shared" si="14"/>
        <v>100</v>
      </c>
      <c r="E143">
        <v>8</v>
      </c>
      <c r="F143" s="6">
        <f t="shared" si="15"/>
        <v>80</v>
      </c>
      <c r="G143">
        <v>5</v>
      </c>
      <c r="H143" s="6">
        <f t="shared" si="16"/>
        <v>100</v>
      </c>
      <c r="I143">
        <v>9</v>
      </c>
      <c r="J143" s="6">
        <f t="shared" si="17"/>
        <v>90</v>
      </c>
      <c r="K143">
        <v>2</v>
      </c>
      <c r="L143" s="6">
        <f t="shared" si="18"/>
        <v>100</v>
      </c>
      <c r="M143">
        <v>1</v>
      </c>
      <c r="N143" s="6">
        <f t="shared" si="19"/>
        <v>100</v>
      </c>
      <c r="O143">
        <v>1</v>
      </c>
      <c r="P143" s="6">
        <f t="shared" si="20"/>
        <v>33.333333333333329</v>
      </c>
      <c r="Q143">
        <v>8</v>
      </c>
      <c r="R143" s="6">
        <f t="shared" si="21"/>
        <v>80</v>
      </c>
      <c r="S143" s="1"/>
      <c r="T143" s="1"/>
      <c r="U143" s="6"/>
      <c r="V143" s="1"/>
      <c r="W143" s="6"/>
      <c r="X143" s="1"/>
      <c r="Y143" s="3"/>
      <c r="Z143" s="1"/>
      <c r="AA143" s="1"/>
      <c r="AB143" s="1"/>
      <c r="AC143" s="1"/>
      <c r="AD143" s="6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6"/>
      <c r="AP143" s="1"/>
      <c r="AQ143" s="1"/>
      <c r="AR143" s="1"/>
      <c r="AS143" s="6"/>
      <c r="AT143" s="1"/>
      <c r="AU143" s="6"/>
    </row>
    <row r="144" spans="1:48" x14ac:dyDescent="0.15">
      <c r="B144" s="22" t="s">
        <v>142</v>
      </c>
      <c r="D144" s="6">
        <f>AVERAGE(D102:D143)</f>
        <v>71.428571428571431</v>
      </c>
      <c r="F144" s="6">
        <f>AVERAGE(F102:F143)</f>
        <v>66.904761904761898</v>
      </c>
      <c r="H144" s="6">
        <f>AVERAGE(H102:H143)</f>
        <v>85.714285714285708</v>
      </c>
      <c r="J144" s="6">
        <f>AVERAGE(J102:J143)</f>
        <v>68.571428571428569</v>
      </c>
      <c r="K144" s="6"/>
      <c r="L144" s="6">
        <f>AVERAGE(L102:L143)</f>
        <v>86.904761904761898</v>
      </c>
      <c r="N144" s="6">
        <f>AVERAGE(N102:N143)</f>
        <v>61.904761904761905</v>
      </c>
      <c r="O144" s="17"/>
      <c r="P144" s="6">
        <f>AVERAGE(P102:P143)</f>
        <v>67.460317460317455</v>
      </c>
      <c r="R144" s="6">
        <f>AVERAGE(R102:R143)</f>
        <v>68.80952380952381</v>
      </c>
      <c r="V144" s="6"/>
      <c r="W144" s="17"/>
      <c r="X144" s="6"/>
      <c r="Z144" s="3"/>
      <c r="AD144" s="17"/>
      <c r="AE144" s="6"/>
      <c r="AP144" s="6"/>
      <c r="AT144" s="6"/>
      <c r="AU144" s="17"/>
      <c r="AV144" s="6"/>
    </row>
    <row r="145" spans="1:14" x14ac:dyDescent="0.15">
      <c r="B145" s="6" t="s">
        <v>147</v>
      </c>
      <c r="C145">
        <f>AVERAGE(D144,F144,H144,J144,L144,N144,P144,R144)</f>
        <v>72.212301587301596</v>
      </c>
    </row>
    <row r="148" spans="1:14" x14ac:dyDescent="0.15">
      <c r="A148" s="3" t="s">
        <v>82</v>
      </c>
    </row>
    <row r="149" spans="1:14" x14ac:dyDescent="0.15">
      <c r="A149" s="4" t="s">
        <v>119</v>
      </c>
      <c r="B149" s="2" t="s">
        <v>56</v>
      </c>
      <c r="C149" s="2" t="s">
        <v>30</v>
      </c>
      <c r="D149" s="2" t="s">
        <v>30</v>
      </c>
      <c r="E149" s="2" t="s">
        <v>30</v>
      </c>
      <c r="F149" s="2" t="s">
        <v>30</v>
      </c>
      <c r="G149" s="2" t="s">
        <v>30</v>
      </c>
      <c r="H149" s="2" t="s">
        <v>31</v>
      </c>
      <c r="I149" s="2" t="s">
        <v>31</v>
      </c>
      <c r="J149" s="7" t="s">
        <v>32</v>
      </c>
      <c r="K149" s="2">
        <v>126</v>
      </c>
      <c r="L149" s="7" t="s">
        <v>33</v>
      </c>
      <c r="M149" s="2">
        <v>127</v>
      </c>
      <c r="N149" s="7" t="s">
        <v>34</v>
      </c>
    </row>
    <row r="150" spans="1:14" x14ac:dyDescent="0.15">
      <c r="A150">
        <v>1</v>
      </c>
      <c r="B150" s="1" t="s">
        <v>0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6">
        <f>(SUM(C150:I150)/7)*100</f>
        <v>100</v>
      </c>
      <c r="K150" s="1">
        <v>7</v>
      </c>
      <c r="L150" s="6">
        <f>K150*10</f>
        <v>70</v>
      </c>
      <c r="M150" s="1">
        <v>7</v>
      </c>
      <c r="N150" s="6">
        <f>M150*10</f>
        <v>70</v>
      </c>
    </row>
    <row r="151" spans="1:14" x14ac:dyDescent="0.15">
      <c r="A151">
        <v>2</v>
      </c>
      <c r="B151" s="1" t="s">
        <v>1</v>
      </c>
      <c r="C151" s="1">
        <v>1</v>
      </c>
      <c r="D151" s="1">
        <v>1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6">
        <f t="shared" ref="J151:J191" si="22">(SUM(C151:I151)/7)*100</f>
        <v>57.142857142857139</v>
      </c>
      <c r="K151" s="1">
        <v>5</v>
      </c>
      <c r="L151" s="6">
        <f t="shared" ref="L151:L191" si="23">K151*10</f>
        <v>50</v>
      </c>
      <c r="M151" s="1">
        <v>8</v>
      </c>
      <c r="N151" s="6">
        <f t="shared" ref="N151:N191" si="24">M151*10</f>
        <v>80</v>
      </c>
    </row>
    <row r="152" spans="1:14" x14ac:dyDescent="0.15">
      <c r="A152">
        <v>3</v>
      </c>
      <c r="B152" s="1" t="s">
        <v>2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0</v>
      </c>
      <c r="J152" s="6">
        <f t="shared" si="22"/>
        <v>71.428571428571431</v>
      </c>
      <c r="K152" s="1">
        <v>6</v>
      </c>
      <c r="L152" s="6">
        <f t="shared" si="23"/>
        <v>60</v>
      </c>
      <c r="M152" s="1">
        <v>9</v>
      </c>
      <c r="N152" s="6">
        <f t="shared" si="24"/>
        <v>90</v>
      </c>
    </row>
    <row r="153" spans="1:14" x14ac:dyDescent="0.15">
      <c r="A153">
        <v>4</v>
      </c>
      <c r="B153" s="1" t="s">
        <v>3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0</v>
      </c>
      <c r="J153" s="6">
        <f t="shared" si="22"/>
        <v>85.714285714285708</v>
      </c>
      <c r="K153" s="1">
        <v>6</v>
      </c>
      <c r="L153" s="6">
        <f t="shared" si="23"/>
        <v>60</v>
      </c>
      <c r="M153" s="1">
        <v>7</v>
      </c>
      <c r="N153" s="6">
        <f t="shared" si="24"/>
        <v>70</v>
      </c>
    </row>
    <row r="154" spans="1:14" x14ac:dyDescent="0.15">
      <c r="A154">
        <v>5</v>
      </c>
      <c r="B154" s="1" t="s">
        <v>4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6">
        <f t="shared" si="22"/>
        <v>100</v>
      </c>
      <c r="K154" s="1">
        <v>9</v>
      </c>
      <c r="L154" s="6">
        <f t="shared" si="23"/>
        <v>90</v>
      </c>
      <c r="M154" s="1">
        <v>10</v>
      </c>
      <c r="N154" s="6">
        <f t="shared" si="24"/>
        <v>100</v>
      </c>
    </row>
    <row r="155" spans="1:14" x14ac:dyDescent="0.15">
      <c r="A155">
        <v>6</v>
      </c>
      <c r="B155" s="1" t="s">
        <v>5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0</v>
      </c>
      <c r="J155" s="6">
        <f t="shared" si="22"/>
        <v>85.714285714285708</v>
      </c>
      <c r="K155" s="1">
        <v>7</v>
      </c>
      <c r="L155" s="6">
        <f t="shared" si="23"/>
        <v>70</v>
      </c>
      <c r="M155" s="1">
        <v>5</v>
      </c>
      <c r="N155" s="6">
        <f t="shared" si="24"/>
        <v>50</v>
      </c>
    </row>
    <row r="156" spans="1:14" x14ac:dyDescent="0.15">
      <c r="A156">
        <v>7</v>
      </c>
      <c r="B156" s="1" t="s">
        <v>6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0</v>
      </c>
      <c r="J156" s="6">
        <f t="shared" si="22"/>
        <v>85.714285714285708</v>
      </c>
      <c r="K156" s="1">
        <v>7</v>
      </c>
      <c r="L156" s="6">
        <f t="shared" si="23"/>
        <v>70</v>
      </c>
      <c r="M156" s="1">
        <v>7</v>
      </c>
      <c r="N156" s="6">
        <f t="shared" si="24"/>
        <v>70</v>
      </c>
    </row>
    <row r="157" spans="1:14" x14ac:dyDescent="0.15">
      <c r="A157">
        <v>8</v>
      </c>
      <c r="B157" s="1" t="s">
        <v>7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0</v>
      </c>
      <c r="J157" s="6">
        <f t="shared" si="22"/>
        <v>85.714285714285708</v>
      </c>
      <c r="K157" s="1">
        <v>8</v>
      </c>
      <c r="L157" s="6">
        <f t="shared" si="23"/>
        <v>80</v>
      </c>
      <c r="M157" s="1">
        <v>8</v>
      </c>
      <c r="N157" s="6">
        <f t="shared" si="24"/>
        <v>80</v>
      </c>
    </row>
    <row r="158" spans="1:14" x14ac:dyDescent="0.15">
      <c r="A158">
        <v>9</v>
      </c>
      <c r="B158" s="1" t="s">
        <v>8</v>
      </c>
      <c r="C158" s="1">
        <v>1</v>
      </c>
      <c r="D158" s="1">
        <v>0</v>
      </c>
      <c r="E158" s="1">
        <v>1</v>
      </c>
      <c r="F158" s="1">
        <v>1</v>
      </c>
      <c r="G158" s="1">
        <v>1</v>
      </c>
      <c r="H158" s="1">
        <v>1</v>
      </c>
      <c r="I158" s="1">
        <v>0</v>
      </c>
      <c r="J158" s="6">
        <f t="shared" si="22"/>
        <v>71.428571428571431</v>
      </c>
      <c r="K158" s="1">
        <v>6</v>
      </c>
      <c r="L158" s="6">
        <f t="shared" si="23"/>
        <v>60</v>
      </c>
      <c r="M158" s="1">
        <v>4</v>
      </c>
      <c r="N158" s="6">
        <f t="shared" si="24"/>
        <v>40</v>
      </c>
    </row>
    <row r="159" spans="1:14" x14ac:dyDescent="0.15">
      <c r="A159">
        <v>10</v>
      </c>
      <c r="B159" s="1" t="s">
        <v>9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6">
        <f t="shared" si="22"/>
        <v>100</v>
      </c>
      <c r="K159" s="1">
        <v>8</v>
      </c>
      <c r="L159" s="6">
        <f t="shared" si="23"/>
        <v>80</v>
      </c>
      <c r="M159" s="1">
        <v>8</v>
      </c>
      <c r="N159" s="6">
        <f t="shared" si="24"/>
        <v>80</v>
      </c>
    </row>
    <row r="160" spans="1:14" x14ac:dyDescent="0.15">
      <c r="A160">
        <v>11</v>
      </c>
      <c r="B160" s="1" t="s">
        <v>10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0</v>
      </c>
      <c r="J160" s="6">
        <f t="shared" si="22"/>
        <v>85.714285714285708</v>
      </c>
      <c r="K160" s="1">
        <v>6</v>
      </c>
      <c r="L160" s="6">
        <f t="shared" si="23"/>
        <v>60</v>
      </c>
      <c r="M160" s="1">
        <v>7</v>
      </c>
      <c r="N160" s="6">
        <f t="shared" si="24"/>
        <v>70</v>
      </c>
    </row>
    <row r="161" spans="1:48" x14ac:dyDescent="0.15">
      <c r="A161">
        <v>12</v>
      </c>
      <c r="B161" s="1" t="s">
        <v>11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6">
        <f t="shared" si="22"/>
        <v>100</v>
      </c>
      <c r="K161" s="1">
        <v>5</v>
      </c>
      <c r="L161" s="6">
        <f t="shared" si="23"/>
        <v>50</v>
      </c>
      <c r="M161" s="1">
        <v>6</v>
      </c>
      <c r="N161" s="6">
        <f t="shared" si="24"/>
        <v>60</v>
      </c>
    </row>
    <row r="162" spans="1:48" x14ac:dyDescent="0.15">
      <c r="A162">
        <v>13</v>
      </c>
      <c r="B162" s="17" t="s">
        <v>114</v>
      </c>
      <c r="C162" s="18">
        <v>1</v>
      </c>
      <c r="D162" s="18">
        <v>0</v>
      </c>
      <c r="E162" s="18">
        <v>0</v>
      </c>
      <c r="F162" s="18">
        <v>0</v>
      </c>
      <c r="G162" s="18">
        <v>0</v>
      </c>
      <c r="H162" s="18">
        <v>1</v>
      </c>
      <c r="I162" s="18">
        <v>0</v>
      </c>
      <c r="J162" s="6">
        <f t="shared" si="22"/>
        <v>28.571428571428569</v>
      </c>
      <c r="K162" s="18">
        <v>7</v>
      </c>
      <c r="L162" s="6">
        <f t="shared" si="23"/>
        <v>70</v>
      </c>
      <c r="M162" s="18">
        <v>7</v>
      </c>
      <c r="N162" s="6">
        <f t="shared" si="24"/>
        <v>70</v>
      </c>
    </row>
    <row r="163" spans="1:48" x14ac:dyDescent="0.15">
      <c r="A163">
        <v>14</v>
      </c>
      <c r="B163" s="17" t="s">
        <v>115</v>
      </c>
      <c r="C163" s="18">
        <v>1</v>
      </c>
      <c r="D163" s="18"/>
      <c r="E163" s="18"/>
      <c r="F163" s="18"/>
      <c r="G163" s="18"/>
      <c r="H163" s="18">
        <v>0</v>
      </c>
      <c r="I163" s="18">
        <v>0</v>
      </c>
      <c r="J163" s="6">
        <f t="shared" si="22"/>
        <v>14.285714285714285</v>
      </c>
      <c r="K163" s="18">
        <v>7</v>
      </c>
      <c r="L163" s="6">
        <f t="shared" si="23"/>
        <v>70</v>
      </c>
      <c r="M163" s="18">
        <v>7</v>
      </c>
      <c r="N163" s="6">
        <f t="shared" si="24"/>
        <v>70</v>
      </c>
    </row>
    <row r="164" spans="1:48" x14ac:dyDescent="0.15">
      <c r="A164">
        <v>15</v>
      </c>
      <c r="B164" s="17" t="s">
        <v>116</v>
      </c>
      <c r="C164" s="18"/>
      <c r="D164" s="18"/>
      <c r="E164" s="18">
        <v>0</v>
      </c>
      <c r="F164" s="18"/>
      <c r="G164" s="18"/>
      <c r="H164" s="18"/>
      <c r="I164" s="18">
        <v>0</v>
      </c>
      <c r="J164" s="6">
        <f t="shared" si="22"/>
        <v>0</v>
      </c>
      <c r="K164" s="18">
        <v>5</v>
      </c>
      <c r="L164" s="6">
        <f t="shared" si="23"/>
        <v>50</v>
      </c>
      <c r="M164" s="18">
        <v>6</v>
      </c>
      <c r="N164" s="6">
        <f t="shared" si="24"/>
        <v>60</v>
      </c>
    </row>
    <row r="165" spans="1:48" x14ac:dyDescent="0.15">
      <c r="A165">
        <v>16</v>
      </c>
      <c r="B165" s="17" t="s">
        <v>117</v>
      </c>
      <c r="C165" s="18">
        <v>1</v>
      </c>
      <c r="D165" s="18">
        <v>1</v>
      </c>
      <c r="E165" s="18">
        <v>0</v>
      </c>
      <c r="F165" s="18">
        <v>0</v>
      </c>
      <c r="G165" s="18">
        <v>1</v>
      </c>
      <c r="H165" s="18">
        <v>0</v>
      </c>
      <c r="I165" s="18">
        <v>1</v>
      </c>
      <c r="J165" s="6">
        <f t="shared" si="22"/>
        <v>57.142857142857139</v>
      </c>
      <c r="K165" s="18">
        <v>3</v>
      </c>
      <c r="L165" s="6">
        <f t="shared" si="23"/>
        <v>30</v>
      </c>
      <c r="M165" s="18">
        <v>5</v>
      </c>
      <c r="N165" s="6">
        <f t="shared" si="24"/>
        <v>50</v>
      </c>
    </row>
    <row r="166" spans="1:48" x14ac:dyDescent="0.15">
      <c r="A166">
        <v>17</v>
      </c>
      <c r="B166" s="17" t="s">
        <v>118</v>
      </c>
      <c r="C166" s="18">
        <v>1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1</v>
      </c>
      <c r="J166" s="6">
        <f t="shared" si="22"/>
        <v>28.571428571428569</v>
      </c>
      <c r="K166" s="18">
        <v>5</v>
      </c>
      <c r="L166" s="6">
        <f t="shared" si="23"/>
        <v>50</v>
      </c>
      <c r="M166" s="18">
        <v>5</v>
      </c>
      <c r="N166" s="6">
        <f t="shared" si="24"/>
        <v>50</v>
      </c>
    </row>
    <row r="167" spans="1:48" x14ac:dyDescent="0.15">
      <c r="A167">
        <v>18</v>
      </c>
      <c r="B167" s="19" t="s">
        <v>120</v>
      </c>
      <c r="C167" s="17">
        <v>1</v>
      </c>
      <c r="D167" s="17">
        <v>1</v>
      </c>
      <c r="E167" s="17">
        <v>0</v>
      </c>
      <c r="F167" s="17">
        <v>1</v>
      </c>
      <c r="G167" s="17">
        <v>0</v>
      </c>
      <c r="H167" s="17">
        <v>1</v>
      </c>
      <c r="I167" s="17">
        <v>1</v>
      </c>
      <c r="J167" s="6">
        <f t="shared" si="22"/>
        <v>71.428571428571431</v>
      </c>
      <c r="K167" s="17">
        <v>7</v>
      </c>
      <c r="L167" s="6">
        <f t="shared" si="23"/>
        <v>70</v>
      </c>
      <c r="M167" s="17">
        <v>8</v>
      </c>
      <c r="N167" s="6">
        <f t="shared" si="24"/>
        <v>80</v>
      </c>
      <c r="P167" s="6"/>
      <c r="Q167" s="18"/>
      <c r="R167" s="18"/>
      <c r="S167" s="18"/>
      <c r="T167" s="18"/>
      <c r="U167" s="18"/>
      <c r="V167" s="6"/>
      <c r="W167" s="18"/>
      <c r="X167" s="6"/>
      <c r="Y167" s="18"/>
      <c r="Z167" s="3"/>
      <c r="AA167" s="18"/>
      <c r="AB167" s="18"/>
      <c r="AC167" s="18"/>
      <c r="AD167" s="17"/>
      <c r="AE167" s="6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6"/>
      <c r="AQ167" s="18"/>
      <c r="AR167" s="18"/>
      <c r="AS167" s="18"/>
      <c r="AT167" s="6"/>
      <c r="AU167" s="18"/>
      <c r="AV167" s="6"/>
    </row>
    <row r="168" spans="1:48" x14ac:dyDescent="0.15">
      <c r="A168">
        <v>19</v>
      </c>
      <c r="B168" s="19" t="s">
        <v>121</v>
      </c>
      <c r="C168" s="17">
        <v>1</v>
      </c>
      <c r="D168" s="17">
        <v>1</v>
      </c>
      <c r="E168" s="17">
        <v>0</v>
      </c>
      <c r="F168" s="17">
        <v>1</v>
      </c>
      <c r="G168" s="17">
        <v>1</v>
      </c>
      <c r="H168" s="17">
        <v>0</v>
      </c>
      <c r="I168" s="17">
        <v>0</v>
      </c>
      <c r="J168" s="6">
        <f t="shared" si="22"/>
        <v>57.142857142857139</v>
      </c>
      <c r="K168" s="17">
        <v>3</v>
      </c>
      <c r="L168" s="6">
        <f t="shared" si="23"/>
        <v>30</v>
      </c>
      <c r="M168" s="17">
        <v>6</v>
      </c>
      <c r="N168" s="6">
        <f t="shared" si="24"/>
        <v>60</v>
      </c>
      <c r="P168" s="6"/>
      <c r="Q168" s="18"/>
      <c r="R168" s="18"/>
      <c r="S168" s="18"/>
      <c r="T168" s="18"/>
      <c r="U168" s="18"/>
      <c r="V168" s="6"/>
      <c r="W168" s="18"/>
      <c r="X168" s="6"/>
      <c r="Y168" s="18"/>
      <c r="Z168" s="3"/>
      <c r="AA168" s="18"/>
      <c r="AB168" s="18"/>
      <c r="AC168" s="18"/>
      <c r="AD168" s="17"/>
      <c r="AE168" s="6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6"/>
      <c r="AQ168" s="18"/>
      <c r="AR168" s="18"/>
      <c r="AS168" s="18"/>
      <c r="AT168" s="6"/>
      <c r="AU168" s="18"/>
      <c r="AV168" s="6"/>
    </row>
    <row r="169" spans="1:48" x14ac:dyDescent="0.15">
      <c r="A169">
        <v>20</v>
      </c>
      <c r="B169" s="19" t="s">
        <v>122</v>
      </c>
      <c r="C169" s="17">
        <v>1</v>
      </c>
      <c r="D169" s="17">
        <v>1</v>
      </c>
      <c r="E169" s="17">
        <v>1</v>
      </c>
      <c r="F169" s="17">
        <v>1</v>
      </c>
      <c r="G169" s="17">
        <v>1</v>
      </c>
      <c r="H169" s="17">
        <v>1</v>
      </c>
      <c r="I169" s="17">
        <v>1</v>
      </c>
      <c r="J169" s="6">
        <f t="shared" si="22"/>
        <v>100</v>
      </c>
      <c r="K169" s="17">
        <v>4</v>
      </c>
      <c r="L169" s="6">
        <f t="shared" si="23"/>
        <v>40</v>
      </c>
      <c r="M169" s="17">
        <v>6</v>
      </c>
      <c r="N169" s="6">
        <f t="shared" si="24"/>
        <v>60</v>
      </c>
      <c r="P169" s="6"/>
      <c r="Q169" s="18"/>
      <c r="R169" s="18"/>
      <c r="S169" s="18"/>
      <c r="T169" s="18"/>
      <c r="U169" s="18"/>
      <c r="V169" s="6"/>
      <c r="W169" s="18"/>
      <c r="X169" s="6"/>
      <c r="Y169" s="18"/>
      <c r="Z169" s="3"/>
      <c r="AA169" s="18"/>
      <c r="AB169" s="18"/>
      <c r="AC169" s="18"/>
      <c r="AD169" s="17"/>
      <c r="AE169" s="6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6"/>
      <c r="AQ169" s="18"/>
      <c r="AR169" s="18"/>
      <c r="AS169" s="18"/>
      <c r="AT169" s="6"/>
      <c r="AU169" s="18"/>
      <c r="AV169" s="6"/>
    </row>
    <row r="170" spans="1:48" x14ac:dyDescent="0.15">
      <c r="A170">
        <v>21</v>
      </c>
      <c r="B170" s="19" t="s">
        <v>123</v>
      </c>
      <c r="C170" s="17">
        <v>1</v>
      </c>
      <c r="D170" s="17">
        <v>1</v>
      </c>
      <c r="E170" s="17">
        <v>1</v>
      </c>
      <c r="F170" s="17">
        <v>1</v>
      </c>
      <c r="G170" s="17">
        <v>1</v>
      </c>
      <c r="H170" s="17">
        <v>0</v>
      </c>
      <c r="I170" s="17">
        <v>0</v>
      </c>
      <c r="J170" s="6">
        <f t="shared" si="22"/>
        <v>71.428571428571431</v>
      </c>
      <c r="K170" s="17">
        <v>8</v>
      </c>
      <c r="L170" s="6">
        <f t="shared" si="23"/>
        <v>80</v>
      </c>
      <c r="M170" s="17">
        <v>8</v>
      </c>
      <c r="N170" s="6">
        <f t="shared" si="24"/>
        <v>80</v>
      </c>
      <c r="P170" s="6"/>
      <c r="Q170" s="18"/>
      <c r="R170" s="18"/>
      <c r="S170" s="18"/>
      <c r="T170" s="18"/>
      <c r="U170" s="18"/>
      <c r="V170" s="6"/>
      <c r="W170" s="18"/>
      <c r="X170" s="6"/>
      <c r="Y170" s="18"/>
      <c r="Z170" s="3"/>
      <c r="AA170" s="18"/>
      <c r="AB170" s="18"/>
      <c r="AC170" s="18"/>
      <c r="AD170" s="17"/>
      <c r="AE170" s="6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6"/>
      <c r="AQ170" s="18"/>
      <c r="AR170" s="18"/>
      <c r="AS170" s="18"/>
      <c r="AT170" s="6"/>
      <c r="AU170" s="18"/>
      <c r="AV170" s="6"/>
    </row>
    <row r="171" spans="1:48" x14ac:dyDescent="0.15">
      <c r="A171">
        <v>22</v>
      </c>
      <c r="B171" s="19" t="s">
        <v>124</v>
      </c>
      <c r="C171" s="17">
        <v>1</v>
      </c>
      <c r="D171" s="17">
        <v>1</v>
      </c>
      <c r="E171" s="17">
        <v>1</v>
      </c>
      <c r="F171" s="17">
        <v>1</v>
      </c>
      <c r="G171" s="17">
        <v>1</v>
      </c>
      <c r="H171" s="17">
        <v>1</v>
      </c>
      <c r="I171" s="17">
        <v>0</v>
      </c>
      <c r="J171" s="6">
        <f t="shared" si="22"/>
        <v>85.714285714285708</v>
      </c>
      <c r="K171" s="17">
        <v>8</v>
      </c>
      <c r="L171" s="6">
        <f t="shared" si="23"/>
        <v>80</v>
      </c>
      <c r="M171" s="17">
        <v>9</v>
      </c>
      <c r="N171" s="6">
        <f t="shared" si="24"/>
        <v>90</v>
      </c>
      <c r="P171" s="6"/>
      <c r="Q171" s="18"/>
      <c r="R171" s="18"/>
      <c r="S171" s="18"/>
      <c r="T171" s="18"/>
      <c r="U171" s="18"/>
      <c r="V171" s="6"/>
      <c r="W171" s="18"/>
      <c r="X171" s="6"/>
      <c r="Y171" s="18"/>
      <c r="Z171" s="3"/>
      <c r="AA171" s="18"/>
      <c r="AB171" s="18"/>
      <c r="AC171" s="18"/>
      <c r="AD171" s="17"/>
      <c r="AE171" s="6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6"/>
      <c r="AQ171" s="18"/>
      <c r="AR171" s="18"/>
      <c r="AS171" s="18"/>
      <c r="AT171" s="6"/>
      <c r="AU171" s="18"/>
      <c r="AV171" s="6"/>
    </row>
    <row r="172" spans="1:48" x14ac:dyDescent="0.15">
      <c r="A172">
        <v>23</v>
      </c>
      <c r="B172" s="19" t="s">
        <v>125</v>
      </c>
      <c r="C172" s="17">
        <v>0</v>
      </c>
      <c r="D172" s="17">
        <v>0</v>
      </c>
      <c r="E172" s="17">
        <v>0</v>
      </c>
      <c r="F172" s="17">
        <v>1</v>
      </c>
      <c r="G172" s="17">
        <v>1</v>
      </c>
      <c r="H172" s="17">
        <v>1</v>
      </c>
      <c r="I172" s="17">
        <v>0</v>
      </c>
      <c r="J172" s="6">
        <f t="shared" si="22"/>
        <v>42.857142857142854</v>
      </c>
      <c r="K172" s="17">
        <v>7</v>
      </c>
      <c r="L172" s="6">
        <f t="shared" si="23"/>
        <v>70</v>
      </c>
      <c r="M172" s="17">
        <v>7</v>
      </c>
      <c r="N172" s="6">
        <f t="shared" si="24"/>
        <v>70</v>
      </c>
    </row>
    <row r="173" spans="1:48" x14ac:dyDescent="0.15">
      <c r="A173">
        <v>24</v>
      </c>
      <c r="B173" s="19" t="s">
        <v>126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6">
        <f t="shared" si="22"/>
        <v>100</v>
      </c>
      <c r="K173" s="1">
        <v>8</v>
      </c>
      <c r="L173" s="6">
        <f t="shared" si="23"/>
        <v>80</v>
      </c>
      <c r="M173" s="1">
        <v>8</v>
      </c>
      <c r="N173" s="6">
        <f t="shared" si="24"/>
        <v>80</v>
      </c>
    </row>
    <row r="174" spans="1:48" x14ac:dyDescent="0.15">
      <c r="A174">
        <v>25</v>
      </c>
      <c r="B174" s="19" t="s">
        <v>127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6">
        <f t="shared" si="22"/>
        <v>100</v>
      </c>
      <c r="K174" s="1">
        <v>6</v>
      </c>
      <c r="L174" s="6">
        <f t="shared" si="23"/>
        <v>60</v>
      </c>
      <c r="M174" s="1">
        <v>9</v>
      </c>
      <c r="N174" s="6">
        <f t="shared" si="24"/>
        <v>90</v>
      </c>
    </row>
    <row r="175" spans="1:48" x14ac:dyDescent="0.15">
      <c r="A175">
        <v>26</v>
      </c>
      <c r="B175" s="19" t="s">
        <v>128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6">
        <f t="shared" si="22"/>
        <v>100</v>
      </c>
      <c r="K175" s="1">
        <v>5</v>
      </c>
      <c r="L175" s="6">
        <f t="shared" si="23"/>
        <v>50</v>
      </c>
      <c r="M175" s="1">
        <v>7</v>
      </c>
      <c r="N175" s="6">
        <f t="shared" si="24"/>
        <v>70</v>
      </c>
    </row>
    <row r="176" spans="1:48" x14ac:dyDescent="0.15">
      <c r="A176">
        <v>27</v>
      </c>
      <c r="B176" s="19" t="s">
        <v>129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6">
        <f t="shared" si="22"/>
        <v>100</v>
      </c>
      <c r="K176" s="1">
        <v>7</v>
      </c>
      <c r="L176" s="6">
        <f t="shared" si="23"/>
        <v>70</v>
      </c>
      <c r="M176" s="1">
        <v>8</v>
      </c>
      <c r="N176" s="6">
        <f t="shared" si="24"/>
        <v>80</v>
      </c>
    </row>
    <row r="177" spans="1:48" x14ac:dyDescent="0.15">
      <c r="A177">
        <v>28</v>
      </c>
      <c r="B177" s="19" t="s">
        <v>130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6">
        <f t="shared" si="22"/>
        <v>100</v>
      </c>
      <c r="K177" s="1">
        <v>8</v>
      </c>
      <c r="L177" s="6">
        <f t="shared" si="23"/>
        <v>80</v>
      </c>
      <c r="M177" s="1">
        <v>8</v>
      </c>
      <c r="N177" s="6">
        <f t="shared" si="24"/>
        <v>80</v>
      </c>
    </row>
    <row r="178" spans="1:48" x14ac:dyDescent="0.15">
      <c r="A178">
        <v>29</v>
      </c>
      <c r="B178" s="1" t="s">
        <v>131</v>
      </c>
      <c r="C178" s="1">
        <v>1</v>
      </c>
      <c r="D178" s="1">
        <v>1</v>
      </c>
      <c r="E178" s="1">
        <v>1</v>
      </c>
      <c r="F178" s="1">
        <v>1</v>
      </c>
      <c r="G178" s="1">
        <v>0</v>
      </c>
      <c r="H178" s="17">
        <v>1</v>
      </c>
      <c r="I178" s="17">
        <v>0</v>
      </c>
      <c r="J178" s="6">
        <f t="shared" si="22"/>
        <v>71.428571428571431</v>
      </c>
      <c r="K178" s="17">
        <v>4</v>
      </c>
      <c r="L178" s="6">
        <f t="shared" si="23"/>
        <v>40</v>
      </c>
      <c r="M178" s="17">
        <v>6</v>
      </c>
      <c r="N178" s="6">
        <f t="shared" si="24"/>
        <v>60</v>
      </c>
      <c r="P178" s="6"/>
      <c r="Q178" s="1"/>
      <c r="R178" s="1"/>
      <c r="S178" s="1"/>
      <c r="T178" s="1"/>
      <c r="U178" s="1"/>
      <c r="V178" s="6"/>
      <c r="W178" s="1"/>
      <c r="X178" s="6"/>
      <c r="Y178" s="1"/>
      <c r="Z178" s="3"/>
      <c r="AA178" s="1"/>
      <c r="AB178" s="1"/>
      <c r="AC178" s="1"/>
      <c r="AD178" s="1"/>
      <c r="AE178" s="6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6"/>
      <c r="AQ178" s="1"/>
      <c r="AR178" s="6"/>
      <c r="AS178" s="1"/>
      <c r="AT178" s="6"/>
      <c r="AU178" s="1"/>
      <c r="AV178" s="6"/>
    </row>
    <row r="179" spans="1:48" x14ac:dyDescent="0.15">
      <c r="A179">
        <v>30</v>
      </c>
      <c r="B179" s="1" t="s">
        <v>132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0</v>
      </c>
      <c r="J179" s="6">
        <f t="shared" si="22"/>
        <v>85.714285714285708</v>
      </c>
      <c r="K179" s="17">
        <v>5</v>
      </c>
      <c r="L179" s="6">
        <f t="shared" si="23"/>
        <v>50</v>
      </c>
      <c r="M179" s="17">
        <v>6</v>
      </c>
      <c r="N179" s="6">
        <f t="shared" si="24"/>
        <v>60</v>
      </c>
      <c r="P179" s="6"/>
      <c r="Q179" s="1"/>
      <c r="R179" s="1"/>
      <c r="S179" s="1"/>
      <c r="T179" s="1"/>
      <c r="U179" s="1"/>
      <c r="V179" s="6"/>
      <c r="W179" s="1"/>
      <c r="X179" s="6"/>
      <c r="Y179" s="1"/>
      <c r="Z179" s="3"/>
      <c r="AA179" s="1"/>
      <c r="AB179" s="1"/>
      <c r="AC179" s="1"/>
      <c r="AD179" s="1"/>
      <c r="AE179" s="6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6"/>
      <c r="AQ179" s="1"/>
      <c r="AR179" s="6"/>
      <c r="AS179" s="1"/>
      <c r="AT179" s="6"/>
      <c r="AU179" s="1"/>
      <c r="AV179" s="6"/>
    </row>
    <row r="180" spans="1:48" x14ac:dyDescent="0.15">
      <c r="A180">
        <v>31</v>
      </c>
      <c r="B180" s="1" t="s">
        <v>133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6">
        <f t="shared" si="22"/>
        <v>85.714285714285708</v>
      </c>
      <c r="K180" s="17">
        <v>5</v>
      </c>
      <c r="L180" s="6">
        <f t="shared" si="23"/>
        <v>50</v>
      </c>
      <c r="M180" s="17">
        <v>7</v>
      </c>
      <c r="N180" s="6">
        <f t="shared" si="24"/>
        <v>70</v>
      </c>
      <c r="P180" s="6"/>
      <c r="Q180" s="1"/>
      <c r="R180" s="1"/>
      <c r="S180" s="1"/>
      <c r="T180" s="1"/>
      <c r="U180" s="1"/>
      <c r="V180" s="6"/>
      <c r="W180" s="1"/>
      <c r="X180" s="6"/>
      <c r="Y180" s="1"/>
      <c r="Z180" s="3"/>
      <c r="AA180" s="1"/>
      <c r="AB180" s="1"/>
      <c r="AC180" s="1"/>
      <c r="AD180" s="1"/>
      <c r="AE180" s="6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6"/>
      <c r="AQ180" s="1"/>
      <c r="AR180" s="6"/>
      <c r="AS180" s="1"/>
      <c r="AT180" s="6"/>
      <c r="AU180" s="1"/>
      <c r="AV180" s="6"/>
    </row>
    <row r="181" spans="1:48" x14ac:dyDescent="0.15">
      <c r="A181">
        <v>32</v>
      </c>
      <c r="B181" s="1" t="s">
        <v>134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6">
        <f t="shared" si="22"/>
        <v>100</v>
      </c>
      <c r="K181" s="17">
        <v>7</v>
      </c>
      <c r="L181" s="6">
        <f t="shared" si="23"/>
        <v>70</v>
      </c>
      <c r="M181" s="17">
        <v>8</v>
      </c>
      <c r="N181" s="6">
        <f t="shared" si="24"/>
        <v>80</v>
      </c>
      <c r="P181" s="6"/>
      <c r="Q181" s="1"/>
      <c r="R181" s="1"/>
      <c r="S181" s="1"/>
      <c r="T181" s="1"/>
      <c r="U181" s="1"/>
      <c r="V181" s="6"/>
      <c r="W181" s="1"/>
      <c r="X181" s="6"/>
      <c r="Y181" s="1"/>
      <c r="Z181" s="3"/>
      <c r="AA181" s="1"/>
      <c r="AB181" s="1"/>
      <c r="AC181" s="1"/>
      <c r="AD181" s="1"/>
      <c r="AE181" s="6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6"/>
      <c r="AQ181" s="1"/>
      <c r="AR181" s="6"/>
      <c r="AS181" s="1"/>
      <c r="AT181" s="6"/>
      <c r="AU181" s="1"/>
      <c r="AV181" s="6"/>
    </row>
    <row r="182" spans="1:48" x14ac:dyDescent="0.15">
      <c r="A182">
        <v>33</v>
      </c>
      <c r="B182" s="1" t="s">
        <v>135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6">
        <f t="shared" si="22"/>
        <v>28.571428571428569</v>
      </c>
      <c r="K182" s="17">
        <v>6</v>
      </c>
      <c r="L182" s="6">
        <f t="shared" si="23"/>
        <v>60</v>
      </c>
      <c r="M182" s="17">
        <v>10</v>
      </c>
      <c r="N182" s="6">
        <f t="shared" si="24"/>
        <v>100</v>
      </c>
      <c r="P182" s="6"/>
      <c r="Q182" s="1"/>
      <c r="R182" s="1"/>
      <c r="S182" s="1"/>
      <c r="T182" s="1"/>
      <c r="U182" s="1"/>
      <c r="V182" s="6"/>
      <c r="W182" s="1"/>
      <c r="X182" s="6"/>
      <c r="Y182" s="1"/>
      <c r="Z182" s="3"/>
      <c r="AA182" s="1"/>
      <c r="AB182" s="1"/>
      <c r="AC182" s="1"/>
      <c r="AD182" s="1"/>
      <c r="AE182" s="6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6"/>
      <c r="AQ182" s="1"/>
      <c r="AR182" s="6"/>
      <c r="AS182" s="1"/>
      <c r="AT182" s="6"/>
      <c r="AU182" s="1"/>
      <c r="AV182" s="6"/>
    </row>
    <row r="183" spans="1:48" x14ac:dyDescent="0.15">
      <c r="A183">
        <v>34</v>
      </c>
      <c r="B183" s="1" t="s">
        <v>136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6">
        <f t="shared" si="22"/>
        <v>100</v>
      </c>
      <c r="K183" s="17">
        <v>8</v>
      </c>
      <c r="L183" s="6">
        <f t="shared" si="23"/>
        <v>80</v>
      </c>
      <c r="M183" s="17">
        <v>8</v>
      </c>
      <c r="N183" s="6">
        <f t="shared" si="24"/>
        <v>80</v>
      </c>
      <c r="P183" s="6"/>
      <c r="Q183" s="1"/>
      <c r="R183" s="1"/>
      <c r="S183" s="1"/>
      <c r="T183" s="1"/>
      <c r="U183" s="1"/>
      <c r="V183" s="6"/>
      <c r="W183" s="1"/>
      <c r="X183" s="6"/>
      <c r="Y183" s="1"/>
      <c r="Z183" s="3"/>
      <c r="AA183" s="1"/>
      <c r="AB183" s="1"/>
      <c r="AC183" s="1"/>
      <c r="AD183" s="1"/>
      <c r="AE183" s="6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6"/>
      <c r="AQ183" s="1"/>
      <c r="AR183" s="6"/>
      <c r="AS183" s="1"/>
      <c r="AT183" s="6"/>
      <c r="AU183" s="1"/>
      <c r="AV183" s="6"/>
    </row>
    <row r="184" spans="1:48" x14ac:dyDescent="0.15">
      <c r="A184">
        <v>35</v>
      </c>
      <c r="B184" s="1" t="s">
        <v>137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6">
        <f t="shared" si="22"/>
        <v>100</v>
      </c>
      <c r="K184" s="17">
        <v>9</v>
      </c>
      <c r="L184" s="6">
        <f t="shared" si="23"/>
        <v>90</v>
      </c>
      <c r="M184" s="17">
        <v>9</v>
      </c>
      <c r="N184" s="6">
        <f t="shared" si="24"/>
        <v>90</v>
      </c>
      <c r="P184" s="6"/>
      <c r="Q184" s="1"/>
      <c r="R184" s="1"/>
      <c r="S184" s="1"/>
      <c r="T184" s="1"/>
      <c r="U184" s="1"/>
      <c r="V184" s="6"/>
      <c r="W184" s="1"/>
      <c r="X184" s="6"/>
      <c r="Y184" s="1"/>
      <c r="Z184" s="3"/>
      <c r="AA184" s="1"/>
      <c r="AB184" s="1"/>
      <c r="AC184" s="1"/>
      <c r="AD184" s="1"/>
      <c r="AE184" s="6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6"/>
      <c r="AQ184" s="1"/>
      <c r="AR184" s="6"/>
      <c r="AS184" s="1"/>
      <c r="AT184" s="6"/>
      <c r="AU184" s="1"/>
      <c r="AV184" s="6"/>
    </row>
    <row r="185" spans="1:48" x14ac:dyDescent="0.15">
      <c r="A185">
        <v>36</v>
      </c>
      <c r="B185" s="1" t="s">
        <v>138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6">
        <f t="shared" si="22"/>
        <v>100</v>
      </c>
      <c r="K185" s="17">
        <v>9</v>
      </c>
      <c r="L185" s="6">
        <f t="shared" si="23"/>
        <v>90</v>
      </c>
      <c r="M185" s="17">
        <v>9</v>
      </c>
      <c r="N185" s="6">
        <f t="shared" si="24"/>
        <v>90</v>
      </c>
      <c r="P185" s="6"/>
      <c r="Q185" s="1"/>
      <c r="R185" s="1"/>
      <c r="S185" s="1"/>
      <c r="T185" s="1"/>
      <c r="U185" s="1"/>
      <c r="V185" s="6"/>
      <c r="W185" s="1"/>
      <c r="X185" s="6"/>
      <c r="Y185" s="1"/>
      <c r="Z185" s="3"/>
      <c r="AA185" s="1"/>
      <c r="AB185" s="1"/>
      <c r="AC185" s="1"/>
      <c r="AD185" s="1"/>
      <c r="AE185" s="6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6"/>
      <c r="AQ185" s="1"/>
      <c r="AR185" s="6"/>
      <c r="AS185" s="1"/>
      <c r="AT185" s="6"/>
      <c r="AU185" s="1"/>
      <c r="AV185" s="6"/>
    </row>
    <row r="186" spans="1:48" x14ac:dyDescent="0.15">
      <c r="A186">
        <v>37</v>
      </c>
      <c r="B186" s="1" t="s">
        <v>139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0</v>
      </c>
      <c r="J186" s="6">
        <f t="shared" si="22"/>
        <v>85.714285714285708</v>
      </c>
      <c r="K186" s="17">
        <v>7</v>
      </c>
      <c r="L186" s="6">
        <f t="shared" si="23"/>
        <v>70</v>
      </c>
      <c r="M186" s="17">
        <v>7</v>
      </c>
      <c r="N186" s="6">
        <f t="shared" si="24"/>
        <v>70</v>
      </c>
      <c r="P186" s="6"/>
      <c r="Q186" s="1"/>
      <c r="R186" s="1"/>
      <c r="S186" s="1"/>
      <c r="T186" s="1"/>
      <c r="U186" s="1"/>
      <c r="V186" s="6"/>
      <c r="W186" s="1"/>
      <c r="X186" s="6"/>
      <c r="Y186" s="1"/>
      <c r="Z186" s="3"/>
      <c r="AA186" s="1"/>
      <c r="AB186" s="1"/>
      <c r="AC186" s="1"/>
      <c r="AD186" s="1"/>
      <c r="AE186" s="6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6"/>
      <c r="AQ186" s="1"/>
      <c r="AR186" s="6"/>
      <c r="AS186" s="1"/>
      <c r="AT186" s="6"/>
      <c r="AU186" s="1"/>
      <c r="AV186" s="6"/>
    </row>
    <row r="187" spans="1:48" x14ac:dyDescent="0.15">
      <c r="A187">
        <v>38</v>
      </c>
      <c r="B187" s="4" t="s">
        <v>149</v>
      </c>
      <c r="C187" s="17">
        <v>1</v>
      </c>
      <c r="D187" s="17">
        <v>1</v>
      </c>
      <c r="E187" s="17">
        <v>1</v>
      </c>
      <c r="F187" s="17">
        <v>1</v>
      </c>
      <c r="G187" s="17">
        <v>1</v>
      </c>
      <c r="H187" s="17">
        <v>1</v>
      </c>
      <c r="I187" s="17">
        <v>1</v>
      </c>
      <c r="J187" s="6">
        <f t="shared" si="22"/>
        <v>100</v>
      </c>
      <c r="K187" s="17">
        <v>8</v>
      </c>
      <c r="L187" s="6">
        <f t="shared" si="23"/>
        <v>80</v>
      </c>
      <c r="M187" s="17">
        <v>8</v>
      </c>
      <c r="N187" s="6">
        <f t="shared" si="24"/>
        <v>80</v>
      </c>
      <c r="O187" s="6"/>
      <c r="P187" s="1"/>
      <c r="Q187" s="1"/>
      <c r="R187" s="1"/>
      <c r="S187" s="1"/>
      <c r="T187" s="1"/>
      <c r="U187" s="6"/>
      <c r="V187" s="1"/>
      <c r="W187" s="6"/>
      <c r="X187" s="1"/>
      <c r="Y187" s="3"/>
      <c r="Z187" s="1"/>
      <c r="AA187" s="1"/>
      <c r="AB187" s="1"/>
      <c r="AC187" s="1"/>
      <c r="AD187" s="6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6"/>
      <c r="AP187" s="1"/>
      <c r="AQ187" s="1"/>
      <c r="AR187" s="1"/>
      <c r="AS187" s="6"/>
      <c r="AT187" s="1"/>
      <c r="AU187" s="6"/>
    </row>
    <row r="188" spans="1:48" x14ac:dyDescent="0.15">
      <c r="A188">
        <v>39</v>
      </c>
      <c r="B188" s="4" t="s">
        <v>150</v>
      </c>
      <c r="C188">
        <v>1</v>
      </c>
      <c r="D188" s="17">
        <v>1</v>
      </c>
      <c r="E188" s="17">
        <v>1</v>
      </c>
      <c r="F188" s="17">
        <v>1</v>
      </c>
      <c r="G188" s="17">
        <v>1</v>
      </c>
      <c r="H188" s="17">
        <v>1</v>
      </c>
      <c r="I188" s="17">
        <v>1</v>
      </c>
      <c r="J188" s="6">
        <f t="shared" si="22"/>
        <v>100</v>
      </c>
      <c r="K188" s="17">
        <v>8</v>
      </c>
      <c r="L188" s="6">
        <f t="shared" si="23"/>
        <v>80</v>
      </c>
      <c r="M188" s="17">
        <v>7</v>
      </c>
      <c r="N188" s="6">
        <f t="shared" si="24"/>
        <v>70</v>
      </c>
      <c r="O188" s="6"/>
      <c r="P188" s="1"/>
      <c r="Q188" s="1"/>
      <c r="R188" s="1"/>
      <c r="S188" s="1"/>
      <c r="T188" s="1"/>
      <c r="U188" s="6"/>
      <c r="V188" s="1"/>
      <c r="W188" s="6"/>
      <c r="X188" s="1"/>
      <c r="Y188" s="3"/>
      <c r="Z188" s="1"/>
      <c r="AA188" s="1"/>
      <c r="AB188" s="1"/>
      <c r="AC188" s="1"/>
      <c r="AD188" s="6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6"/>
      <c r="AP188" s="1"/>
      <c r="AQ188" s="1"/>
      <c r="AR188" s="1"/>
      <c r="AS188" s="6"/>
      <c r="AT188" s="1"/>
      <c r="AU188" s="6"/>
    </row>
    <row r="189" spans="1:48" x14ac:dyDescent="0.15">
      <c r="A189">
        <v>40</v>
      </c>
      <c r="B189" s="4" t="s">
        <v>151</v>
      </c>
      <c r="C189">
        <v>1</v>
      </c>
      <c r="D189" s="17">
        <v>1</v>
      </c>
      <c r="E189" s="17">
        <v>1</v>
      </c>
      <c r="F189" s="17">
        <v>1</v>
      </c>
      <c r="G189" s="17">
        <v>1</v>
      </c>
      <c r="H189" s="17">
        <v>1</v>
      </c>
      <c r="I189" s="17">
        <v>1</v>
      </c>
      <c r="J189" s="6">
        <f t="shared" si="22"/>
        <v>100</v>
      </c>
      <c r="K189" s="17">
        <v>9</v>
      </c>
      <c r="L189" s="6">
        <f t="shared" si="23"/>
        <v>90</v>
      </c>
      <c r="M189" s="17">
        <v>8</v>
      </c>
      <c r="N189" s="6">
        <f t="shared" si="24"/>
        <v>80</v>
      </c>
      <c r="O189" s="6"/>
      <c r="P189" s="1"/>
      <c r="Q189" s="1"/>
      <c r="R189" s="1"/>
      <c r="S189" s="1"/>
      <c r="T189" s="1"/>
      <c r="U189" s="6"/>
      <c r="V189" s="1"/>
      <c r="W189" s="6"/>
      <c r="X189" s="1"/>
      <c r="Y189" s="3"/>
      <c r="Z189" s="1"/>
      <c r="AA189" s="1"/>
      <c r="AB189" s="1"/>
      <c r="AC189" s="1"/>
      <c r="AD189" s="6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6"/>
      <c r="AP189" s="1"/>
      <c r="AQ189" s="1"/>
      <c r="AR189" s="1"/>
      <c r="AS189" s="6"/>
      <c r="AT189" s="1"/>
      <c r="AU189" s="6"/>
    </row>
    <row r="190" spans="1:48" x14ac:dyDescent="0.15">
      <c r="A190">
        <v>41</v>
      </c>
      <c r="B190" s="4" t="s">
        <v>152</v>
      </c>
      <c r="C190">
        <v>1</v>
      </c>
      <c r="D190" s="17">
        <v>1</v>
      </c>
      <c r="E190" s="17">
        <v>1</v>
      </c>
      <c r="F190" s="17">
        <v>1</v>
      </c>
      <c r="G190" s="17">
        <v>1</v>
      </c>
      <c r="H190" s="17">
        <v>1</v>
      </c>
      <c r="I190" s="17">
        <v>1</v>
      </c>
      <c r="J190" s="6">
        <f t="shared" si="22"/>
        <v>100</v>
      </c>
      <c r="K190" s="17">
        <v>9</v>
      </c>
      <c r="L190" s="6">
        <f t="shared" si="23"/>
        <v>90</v>
      </c>
      <c r="M190" s="17">
        <v>8</v>
      </c>
      <c r="N190" s="6">
        <f t="shared" si="24"/>
        <v>80</v>
      </c>
      <c r="O190" s="6"/>
      <c r="P190" s="1"/>
      <c r="Q190" s="1"/>
      <c r="R190" s="1"/>
      <c r="S190" s="1"/>
      <c r="T190" s="1"/>
      <c r="U190" s="6"/>
      <c r="V190" s="1"/>
      <c r="W190" s="6"/>
      <c r="X190" s="1"/>
      <c r="Y190" s="3"/>
      <c r="Z190" s="1"/>
      <c r="AA190" s="1"/>
      <c r="AB190" s="1"/>
      <c r="AC190" s="1"/>
      <c r="AD190" s="6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6"/>
      <c r="AP190" s="1"/>
      <c r="AQ190" s="1"/>
      <c r="AR190" s="1"/>
      <c r="AS190" s="6"/>
      <c r="AT190" s="1"/>
      <c r="AU190" s="6"/>
    </row>
    <row r="191" spans="1:48" x14ac:dyDescent="0.15">
      <c r="A191">
        <v>42</v>
      </c>
      <c r="B191" s="4" t="s">
        <v>153</v>
      </c>
      <c r="C191">
        <v>1</v>
      </c>
      <c r="D191" s="17">
        <v>1</v>
      </c>
      <c r="E191" s="17">
        <v>1</v>
      </c>
      <c r="F191" s="17">
        <v>1</v>
      </c>
      <c r="G191" s="17">
        <v>1</v>
      </c>
      <c r="H191" s="17">
        <v>1</v>
      </c>
      <c r="I191" s="17">
        <v>1</v>
      </c>
      <c r="J191" s="6">
        <f t="shared" si="22"/>
        <v>100</v>
      </c>
      <c r="K191" s="17">
        <v>9</v>
      </c>
      <c r="L191" s="6">
        <f t="shared" si="23"/>
        <v>90</v>
      </c>
      <c r="M191" s="17">
        <v>9</v>
      </c>
      <c r="N191" s="6">
        <f t="shared" si="24"/>
        <v>90</v>
      </c>
      <c r="O191" s="6"/>
      <c r="P191" s="1"/>
      <c r="Q191" s="1"/>
      <c r="R191" s="1"/>
      <c r="S191" s="1"/>
      <c r="T191" s="1"/>
      <c r="U191" s="6"/>
      <c r="V191" s="1"/>
      <c r="W191" s="6"/>
      <c r="X191" s="1"/>
      <c r="Y191" s="3"/>
      <c r="Z191" s="1"/>
      <c r="AA191" s="1"/>
      <c r="AB191" s="1"/>
      <c r="AC191" s="1"/>
      <c r="AD191" s="6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6"/>
      <c r="AP191" s="1"/>
      <c r="AQ191" s="1"/>
      <c r="AR191" s="1"/>
      <c r="AS191" s="6"/>
      <c r="AT191" s="1"/>
      <c r="AU191" s="6"/>
    </row>
    <row r="192" spans="1:48" x14ac:dyDescent="0.15">
      <c r="B192" s="22" t="s">
        <v>142</v>
      </c>
      <c r="J192" s="6">
        <f>AVERAGE(J150:J191)</f>
        <v>79.591836734693871</v>
      </c>
      <c r="K192" s="6"/>
      <c r="L192" s="6">
        <f>AVERAGE(L150:L191)</f>
        <v>66.904761904761898</v>
      </c>
      <c r="N192" s="6">
        <f>AVERAGE(N150:N191)</f>
        <v>73.80952380952381</v>
      </c>
      <c r="O192" s="17"/>
      <c r="P192" s="6"/>
      <c r="V192" s="6"/>
      <c r="W192" s="17"/>
      <c r="X192" s="6"/>
      <c r="Z192" s="3"/>
      <c r="AD192" s="17"/>
      <c r="AE192" s="6"/>
      <c r="AP192" s="6"/>
      <c r="AT192" s="6"/>
      <c r="AU192" s="17"/>
      <c r="AV192" s="6"/>
    </row>
    <row r="193" spans="1:33" x14ac:dyDescent="0.15">
      <c r="B193" s="6" t="s">
        <v>146</v>
      </c>
      <c r="D193">
        <f>AVERAGE(J192,L192,N192)</f>
        <v>73.435374149659864</v>
      </c>
    </row>
    <row r="196" spans="1:33" x14ac:dyDescent="0.15">
      <c r="A196" s="3" t="s">
        <v>103</v>
      </c>
    </row>
    <row r="197" spans="1:33" ht="24" x14ac:dyDescent="0.15">
      <c r="A197" s="4" t="s">
        <v>119</v>
      </c>
      <c r="B197" s="2" t="s">
        <v>56</v>
      </c>
      <c r="C197" s="2" t="s">
        <v>35</v>
      </c>
      <c r="D197" s="7" t="s">
        <v>37</v>
      </c>
      <c r="E197" s="2" t="s">
        <v>36</v>
      </c>
      <c r="F197" s="7" t="s">
        <v>38</v>
      </c>
      <c r="G197" s="5" t="s">
        <v>100</v>
      </c>
      <c r="H197" s="9" t="s">
        <v>39</v>
      </c>
      <c r="I197" s="5" t="s">
        <v>101</v>
      </c>
      <c r="J197" s="9" t="s">
        <v>40</v>
      </c>
      <c r="K197" s="7" t="s">
        <v>104</v>
      </c>
      <c r="L197" s="2">
        <v>129</v>
      </c>
      <c r="M197" s="7" t="s">
        <v>105</v>
      </c>
      <c r="N197" s="2" t="s">
        <v>41</v>
      </c>
      <c r="O197" s="7" t="s">
        <v>106</v>
      </c>
      <c r="P197" s="2" t="s">
        <v>42</v>
      </c>
      <c r="Q197" s="7" t="s">
        <v>107</v>
      </c>
      <c r="R197" s="2">
        <v>132</v>
      </c>
      <c r="S197" s="2">
        <v>132</v>
      </c>
      <c r="T197" s="2">
        <v>132</v>
      </c>
      <c r="U197" s="2">
        <v>132</v>
      </c>
      <c r="V197" s="2">
        <v>132</v>
      </c>
      <c r="W197" s="7" t="s">
        <v>108</v>
      </c>
      <c r="X197" s="2" t="s">
        <v>43</v>
      </c>
      <c r="Y197" s="10" t="s">
        <v>89</v>
      </c>
      <c r="Z197" s="2" t="s">
        <v>44</v>
      </c>
      <c r="AA197" s="7" t="s">
        <v>109</v>
      </c>
      <c r="AB197" s="2" t="s">
        <v>45</v>
      </c>
      <c r="AC197" s="7" t="s">
        <v>110</v>
      </c>
      <c r="AD197" s="7">
        <v>135</v>
      </c>
      <c r="AE197" s="7" t="s">
        <v>111</v>
      </c>
      <c r="AF197" s="2">
        <v>136</v>
      </c>
      <c r="AG197" s="7" t="s">
        <v>112</v>
      </c>
    </row>
    <row r="198" spans="1:33" x14ac:dyDescent="0.15">
      <c r="A198">
        <v>1</v>
      </c>
      <c r="B198" s="1" t="s">
        <v>0</v>
      </c>
      <c r="C198" s="1">
        <v>5</v>
      </c>
      <c r="D198" s="6">
        <f>(C198/MAX($C$198:$C$239)*100)</f>
        <v>50</v>
      </c>
      <c r="E198" s="1">
        <v>5</v>
      </c>
      <c r="F198" s="6">
        <f>(E198/MAX($E$198:$E$239)*100)</f>
        <v>25</v>
      </c>
      <c r="G198" s="1">
        <v>1</v>
      </c>
      <c r="H198" s="6">
        <f>(G198/3)*100</f>
        <v>33.333333333333329</v>
      </c>
      <c r="I198" s="1">
        <v>2</v>
      </c>
      <c r="J198" s="6">
        <f>(I198/4)*100</f>
        <v>50</v>
      </c>
      <c r="K198" s="6">
        <f>((J198+H198+F198+D198)/400)*100</f>
        <v>39.583333333333329</v>
      </c>
      <c r="L198" s="1">
        <v>6</v>
      </c>
      <c r="M198" s="6">
        <f>L198*10</f>
        <v>60</v>
      </c>
      <c r="N198" s="1">
        <v>0</v>
      </c>
      <c r="O198" s="6">
        <f>N198*100</f>
        <v>0</v>
      </c>
      <c r="P198" s="1">
        <v>2</v>
      </c>
      <c r="Q198" s="6">
        <f>(P198/2)*100</f>
        <v>100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6">
        <f>(SUM(R198:V198)/5)*100</f>
        <v>100</v>
      </c>
      <c r="X198" s="1">
        <v>4</v>
      </c>
      <c r="Y198" s="1">
        <v>3</v>
      </c>
      <c r="Z198" s="1">
        <v>4</v>
      </c>
      <c r="AA198" s="6">
        <f>(SUM(X198:Z198)/12)*100</f>
        <v>91.666666666666657</v>
      </c>
      <c r="AB198" s="1">
        <v>3</v>
      </c>
      <c r="AC198" s="6">
        <f>(AB198/3)*100</f>
        <v>100</v>
      </c>
      <c r="AD198" s="17">
        <v>5</v>
      </c>
      <c r="AE198" s="1">
        <f>(AD198/MAX($AD$198:$AD$239)*100)</f>
        <v>33.333333333333329</v>
      </c>
      <c r="AF198" s="1">
        <v>6</v>
      </c>
      <c r="AG198" s="6">
        <f>AF198*10</f>
        <v>60</v>
      </c>
    </row>
    <row r="199" spans="1:33" x14ac:dyDescent="0.15">
      <c r="A199">
        <v>2</v>
      </c>
      <c r="B199" s="1" t="s">
        <v>1</v>
      </c>
      <c r="C199" s="1">
        <v>1</v>
      </c>
      <c r="D199" s="6">
        <f t="shared" ref="D199:D241" si="25">(C199/MAX($C$198:$C$239)*100)</f>
        <v>10</v>
      </c>
      <c r="E199" s="1">
        <v>1</v>
      </c>
      <c r="F199" s="6">
        <f t="shared" ref="F199:F239" si="26">(E199/MAX($E$198:$E$239)*100)</f>
        <v>5</v>
      </c>
      <c r="G199" s="1">
        <v>1</v>
      </c>
      <c r="H199" s="6">
        <f t="shared" ref="H199:H241" si="27">(G199/3)*100</f>
        <v>33.333333333333329</v>
      </c>
      <c r="I199" s="1">
        <v>2</v>
      </c>
      <c r="J199" s="6">
        <f t="shared" ref="J199:J239" si="28">(I199/4)*100</f>
        <v>50</v>
      </c>
      <c r="K199" s="6">
        <f t="shared" ref="K199:K239" si="29">((J199+H199+F199+D199)/400)*100</f>
        <v>24.583333333333332</v>
      </c>
      <c r="L199" s="1">
        <v>7</v>
      </c>
      <c r="M199" s="6">
        <f t="shared" ref="M199:M239" si="30">L199*10</f>
        <v>70</v>
      </c>
      <c r="N199" s="1">
        <v>1</v>
      </c>
      <c r="O199" s="6">
        <f t="shared" ref="O199:O239" si="31">N199*100</f>
        <v>100</v>
      </c>
      <c r="P199" s="1">
        <v>2</v>
      </c>
      <c r="Q199" s="6">
        <f t="shared" ref="Q199:Q239" si="32">(P199/2)*100</f>
        <v>100</v>
      </c>
      <c r="R199" s="1">
        <v>0</v>
      </c>
      <c r="S199" s="1">
        <v>1</v>
      </c>
      <c r="T199" s="1">
        <v>0</v>
      </c>
      <c r="U199" s="1">
        <v>0</v>
      </c>
      <c r="V199" s="1">
        <v>1</v>
      </c>
      <c r="W199" s="6">
        <f t="shared" ref="W199:W239" si="33">(SUM(R199:V199)/5)*100</f>
        <v>40</v>
      </c>
      <c r="X199" s="1">
        <v>3</v>
      </c>
      <c r="Y199" s="1">
        <v>3</v>
      </c>
      <c r="Z199" s="1">
        <v>3</v>
      </c>
      <c r="AA199" s="6">
        <f t="shared" ref="AA199:AA239" si="34">(SUM(X199:Z199)/12)*100</f>
        <v>75</v>
      </c>
      <c r="AB199" s="1">
        <v>2</v>
      </c>
      <c r="AC199" s="6">
        <f t="shared" ref="AC199:AC239" si="35">(AB199/3)*100</f>
        <v>66.666666666666657</v>
      </c>
      <c r="AD199" s="17">
        <v>6</v>
      </c>
      <c r="AE199" s="1">
        <f t="shared" ref="AE199:AE241" si="36">(AD199/MAX($AD$198:$AD$239)*100)</f>
        <v>40</v>
      </c>
      <c r="AF199" s="1">
        <v>7</v>
      </c>
      <c r="AG199" s="6">
        <f t="shared" ref="AG199:AG239" si="37">AF199*10</f>
        <v>70</v>
      </c>
    </row>
    <row r="200" spans="1:33" x14ac:dyDescent="0.15">
      <c r="A200">
        <v>3</v>
      </c>
      <c r="B200" s="1" t="s">
        <v>2</v>
      </c>
      <c r="C200" s="1">
        <v>5</v>
      </c>
      <c r="D200" s="6">
        <f t="shared" si="25"/>
        <v>50</v>
      </c>
      <c r="E200" s="1">
        <v>15</v>
      </c>
      <c r="F200" s="6">
        <f t="shared" si="26"/>
        <v>75</v>
      </c>
      <c r="G200" s="1">
        <v>1</v>
      </c>
      <c r="H200" s="6">
        <f t="shared" si="27"/>
        <v>33.333333333333329</v>
      </c>
      <c r="I200" s="1">
        <v>2</v>
      </c>
      <c r="J200" s="6">
        <f t="shared" si="28"/>
        <v>50</v>
      </c>
      <c r="K200" s="6">
        <f t="shared" si="29"/>
        <v>52.083333333333329</v>
      </c>
      <c r="L200" s="1">
        <v>4</v>
      </c>
      <c r="M200" s="6">
        <f t="shared" si="30"/>
        <v>40</v>
      </c>
      <c r="N200" s="1">
        <v>1</v>
      </c>
      <c r="O200" s="6">
        <f t="shared" si="31"/>
        <v>100</v>
      </c>
      <c r="P200" s="1">
        <v>2</v>
      </c>
      <c r="Q200" s="6">
        <f t="shared" si="32"/>
        <v>100</v>
      </c>
      <c r="R200" s="1">
        <v>1</v>
      </c>
      <c r="S200" s="1">
        <v>1</v>
      </c>
      <c r="T200" s="1">
        <v>1</v>
      </c>
      <c r="U200" s="1">
        <v>0</v>
      </c>
      <c r="V200" s="1">
        <v>1</v>
      </c>
      <c r="W200" s="6">
        <f t="shared" si="33"/>
        <v>80</v>
      </c>
      <c r="X200" s="1">
        <v>3</v>
      </c>
      <c r="Y200" s="1">
        <v>2</v>
      </c>
      <c r="Z200" s="1">
        <v>4</v>
      </c>
      <c r="AA200" s="6">
        <f t="shared" si="34"/>
        <v>75</v>
      </c>
      <c r="AB200" s="1">
        <v>3</v>
      </c>
      <c r="AC200" s="6">
        <f t="shared" si="35"/>
        <v>100</v>
      </c>
      <c r="AD200" s="17">
        <v>5</v>
      </c>
      <c r="AE200" s="1">
        <f t="shared" si="36"/>
        <v>33.333333333333329</v>
      </c>
      <c r="AF200" s="1">
        <v>9</v>
      </c>
      <c r="AG200" s="6">
        <f t="shared" si="37"/>
        <v>90</v>
      </c>
    </row>
    <row r="201" spans="1:33" x14ac:dyDescent="0.15">
      <c r="A201">
        <v>4</v>
      </c>
      <c r="B201" s="1" t="s">
        <v>3</v>
      </c>
      <c r="C201" s="1">
        <v>3</v>
      </c>
      <c r="D201" s="6">
        <f t="shared" si="25"/>
        <v>30</v>
      </c>
      <c r="E201" s="1">
        <v>3</v>
      </c>
      <c r="F201" s="6">
        <f t="shared" si="26"/>
        <v>15</v>
      </c>
      <c r="G201" s="1">
        <v>1</v>
      </c>
      <c r="H201" s="6">
        <f t="shared" si="27"/>
        <v>33.333333333333329</v>
      </c>
      <c r="I201" s="1">
        <v>1</v>
      </c>
      <c r="J201" s="6">
        <f t="shared" si="28"/>
        <v>25</v>
      </c>
      <c r="K201" s="6">
        <f t="shared" si="29"/>
        <v>25.833333333333329</v>
      </c>
      <c r="L201" s="1">
        <v>5</v>
      </c>
      <c r="M201" s="6">
        <f t="shared" si="30"/>
        <v>50</v>
      </c>
      <c r="N201" s="1">
        <v>0</v>
      </c>
      <c r="O201" s="6">
        <f t="shared" si="31"/>
        <v>0</v>
      </c>
      <c r="P201" s="1">
        <v>1</v>
      </c>
      <c r="Q201" s="6">
        <f t="shared" si="32"/>
        <v>50</v>
      </c>
      <c r="R201" s="1">
        <v>0</v>
      </c>
      <c r="S201" s="1">
        <v>0</v>
      </c>
      <c r="T201" s="1">
        <v>1</v>
      </c>
      <c r="U201" s="1">
        <v>1</v>
      </c>
      <c r="V201" s="1">
        <v>0</v>
      </c>
      <c r="W201" s="6">
        <f t="shared" si="33"/>
        <v>40</v>
      </c>
      <c r="X201" s="1">
        <v>4</v>
      </c>
      <c r="Y201" s="1">
        <v>3</v>
      </c>
      <c r="Z201" s="1">
        <v>3</v>
      </c>
      <c r="AA201" s="6">
        <f t="shared" si="34"/>
        <v>83.333333333333343</v>
      </c>
      <c r="AB201" s="1">
        <v>2</v>
      </c>
      <c r="AC201" s="6">
        <f t="shared" si="35"/>
        <v>66.666666666666657</v>
      </c>
      <c r="AD201" s="17">
        <v>2</v>
      </c>
      <c r="AE201" s="1">
        <f t="shared" si="36"/>
        <v>13.333333333333334</v>
      </c>
      <c r="AF201" s="1">
        <v>7</v>
      </c>
      <c r="AG201" s="6">
        <f t="shared" si="37"/>
        <v>70</v>
      </c>
    </row>
    <row r="202" spans="1:33" x14ac:dyDescent="0.15">
      <c r="A202">
        <v>5</v>
      </c>
      <c r="B202" s="1" t="s">
        <v>4</v>
      </c>
      <c r="C202" s="1">
        <v>9</v>
      </c>
      <c r="D202" s="6">
        <f t="shared" si="25"/>
        <v>90</v>
      </c>
      <c r="E202" s="1">
        <v>10</v>
      </c>
      <c r="F202" s="6">
        <f t="shared" si="26"/>
        <v>50</v>
      </c>
      <c r="G202" s="1">
        <v>1</v>
      </c>
      <c r="H202" s="6">
        <f t="shared" si="27"/>
        <v>33.333333333333329</v>
      </c>
      <c r="I202" s="1">
        <v>1</v>
      </c>
      <c r="J202" s="6">
        <f t="shared" si="28"/>
        <v>25</v>
      </c>
      <c r="K202" s="6">
        <f t="shared" si="29"/>
        <v>49.583333333333329</v>
      </c>
      <c r="L202" s="1">
        <v>2</v>
      </c>
      <c r="M202" s="6">
        <f t="shared" si="30"/>
        <v>20</v>
      </c>
      <c r="N202" s="1">
        <v>1</v>
      </c>
      <c r="O202" s="6">
        <f t="shared" si="31"/>
        <v>100</v>
      </c>
      <c r="P202" s="1">
        <v>2</v>
      </c>
      <c r="Q202" s="6">
        <f t="shared" si="32"/>
        <v>100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6">
        <f t="shared" si="33"/>
        <v>100</v>
      </c>
      <c r="X202" s="1">
        <v>1</v>
      </c>
      <c r="Y202" s="1">
        <v>3</v>
      </c>
      <c r="Z202" s="1">
        <v>3</v>
      </c>
      <c r="AA202" s="6">
        <f t="shared" si="34"/>
        <v>58.333333333333336</v>
      </c>
      <c r="AB202" s="1">
        <v>2</v>
      </c>
      <c r="AC202" s="6">
        <f t="shared" si="35"/>
        <v>66.666666666666657</v>
      </c>
      <c r="AD202" s="17">
        <v>1</v>
      </c>
      <c r="AE202" s="1">
        <f t="shared" si="36"/>
        <v>6.666666666666667</v>
      </c>
      <c r="AF202" s="1">
        <v>2</v>
      </c>
      <c r="AG202" s="6">
        <f t="shared" si="37"/>
        <v>20</v>
      </c>
    </row>
    <row r="203" spans="1:33" x14ac:dyDescent="0.15">
      <c r="A203">
        <v>6</v>
      </c>
      <c r="B203" s="1" t="s">
        <v>5</v>
      </c>
      <c r="C203" s="1">
        <v>4</v>
      </c>
      <c r="D203" s="6">
        <f t="shared" si="25"/>
        <v>40</v>
      </c>
      <c r="E203" s="1">
        <v>10</v>
      </c>
      <c r="F203" s="6">
        <f t="shared" si="26"/>
        <v>50</v>
      </c>
      <c r="G203" s="1">
        <v>2</v>
      </c>
      <c r="H203" s="6">
        <f t="shared" si="27"/>
        <v>66.666666666666657</v>
      </c>
      <c r="I203" s="1">
        <v>2</v>
      </c>
      <c r="J203" s="6">
        <f t="shared" si="28"/>
        <v>50</v>
      </c>
      <c r="K203" s="6">
        <f t="shared" si="29"/>
        <v>51.666666666666657</v>
      </c>
      <c r="L203" s="1">
        <v>7</v>
      </c>
      <c r="M203" s="6">
        <f t="shared" si="30"/>
        <v>70</v>
      </c>
      <c r="N203" s="1">
        <v>0</v>
      </c>
      <c r="O203" s="6">
        <f t="shared" si="31"/>
        <v>0</v>
      </c>
      <c r="P203" s="1">
        <v>1</v>
      </c>
      <c r="Q203" s="6">
        <f t="shared" si="32"/>
        <v>50</v>
      </c>
      <c r="R203" s="1">
        <v>1</v>
      </c>
      <c r="S203" s="1">
        <v>0</v>
      </c>
      <c r="T203" s="1">
        <v>1</v>
      </c>
      <c r="U203" s="1">
        <v>1</v>
      </c>
      <c r="V203" s="1">
        <v>1</v>
      </c>
      <c r="W203" s="6">
        <f t="shared" si="33"/>
        <v>80</v>
      </c>
      <c r="X203" s="1">
        <v>3</v>
      </c>
      <c r="Y203" s="1">
        <v>4</v>
      </c>
      <c r="Z203" s="1">
        <v>3</v>
      </c>
      <c r="AA203" s="6">
        <f t="shared" si="34"/>
        <v>83.333333333333343</v>
      </c>
      <c r="AB203" s="1">
        <v>2</v>
      </c>
      <c r="AC203" s="6">
        <f t="shared" si="35"/>
        <v>66.666666666666657</v>
      </c>
      <c r="AD203" s="17">
        <v>3</v>
      </c>
      <c r="AE203" s="1">
        <f t="shared" si="36"/>
        <v>20</v>
      </c>
      <c r="AF203" s="1">
        <v>7</v>
      </c>
      <c r="AG203" s="6">
        <f t="shared" si="37"/>
        <v>70</v>
      </c>
    </row>
    <row r="204" spans="1:33" x14ac:dyDescent="0.15">
      <c r="A204">
        <v>7</v>
      </c>
      <c r="B204" s="1" t="s">
        <v>6</v>
      </c>
      <c r="C204" s="1">
        <v>3</v>
      </c>
      <c r="D204" s="6">
        <f t="shared" si="25"/>
        <v>30</v>
      </c>
      <c r="E204" s="1">
        <v>3</v>
      </c>
      <c r="F204" s="6">
        <f t="shared" si="26"/>
        <v>15</v>
      </c>
      <c r="G204" s="1">
        <v>1</v>
      </c>
      <c r="H204" s="6">
        <f t="shared" si="27"/>
        <v>33.333333333333329</v>
      </c>
      <c r="I204" s="1">
        <v>2</v>
      </c>
      <c r="J204" s="6">
        <f t="shared" si="28"/>
        <v>50</v>
      </c>
      <c r="K204" s="6">
        <f t="shared" si="29"/>
        <v>32.083333333333329</v>
      </c>
      <c r="L204" s="1">
        <v>8</v>
      </c>
      <c r="M204" s="6">
        <f t="shared" si="30"/>
        <v>80</v>
      </c>
      <c r="N204" s="1">
        <v>0</v>
      </c>
      <c r="O204" s="6">
        <f t="shared" si="31"/>
        <v>0</v>
      </c>
      <c r="P204" s="1">
        <v>1</v>
      </c>
      <c r="Q204" s="6">
        <f t="shared" si="32"/>
        <v>50</v>
      </c>
      <c r="R204" s="1">
        <v>1</v>
      </c>
      <c r="S204" s="1">
        <v>0</v>
      </c>
      <c r="T204" s="1">
        <v>1</v>
      </c>
      <c r="U204" s="1">
        <v>1</v>
      </c>
      <c r="V204" s="1">
        <v>1</v>
      </c>
      <c r="W204" s="6">
        <f t="shared" si="33"/>
        <v>80</v>
      </c>
      <c r="X204" s="1">
        <v>3</v>
      </c>
      <c r="Y204" s="1">
        <v>2</v>
      </c>
      <c r="Z204" s="1">
        <v>3</v>
      </c>
      <c r="AA204" s="6">
        <f t="shared" si="34"/>
        <v>66.666666666666657</v>
      </c>
      <c r="AB204" s="1">
        <v>1</v>
      </c>
      <c r="AC204" s="6">
        <f t="shared" si="35"/>
        <v>33.333333333333329</v>
      </c>
      <c r="AD204" s="17">
        <v>3</v>
      </c>
      <c r="AE204" s="1">
        <f t="shared" si="36"/>
        <v>20</v>
      </c>
      <c r="AF204" s="1">
        <v>6</v>
      </c>
      <c r="AG204" s="6">
        <f t="shared" si="37"/>
        <v>60</v>
      </c>
    </row>
    <row r="205" spans="1:33" x14ac:dyDescent="0.15">
      <c r="A205">
        <v>8</v>
      </c>
      <c r="B205" s="1" t="s">
        <v>7</v>
      </c>
      <c r="C205" s="1">
        <v>2</v>
      </c>
      <c r="D205" s="6">
        <f t="shared" si="25"/>
        <v>20</v>
      </c>
      <c r="E205" s="1">
        <v>2</v>
      </c>
      <c r="F205" s="6">
        <f t="shared" si="26"/>
        <v>10</v>
      </c>
      <c r="G205" s="1">
        <v>2</v>
      </c>
      <c r="H205" s="6">
        <f t="shared" si="27"/>
        <v>66.666666666666657</v>
      </c>
      <c r="I205" s="1">
        <v>3</v>
      </c>
      <c r="J205" s="6">
        <f t="shared" si="28"/>
        <v>75</v>
      </c>
      <c r="K205" s="6">
        <f t="shared" si="29"/>
        <v>42.916666666666664</v>
      </c>
      <c r="L205" s="1">
        <v>7</v>
      </c>
      <c r="M205" s="6">
        <f t="shared" si="30"/>
        <v>70</v>
      </c>
      <c r="N205" s="1">
        <v>0</v>
      </c>
      <c r="O205" s="6">
        <f t="shared" si="31"/>
        <v>0</v>
      </c>
      <c r="P205" s="1">
        <v>1</v>
      </c>
      <c r="Q205" s="6">
        <f t="shared" si="32"/>
        <v>50</v>
      </c>
      <c r="R205" s="1">
        <v>0</v>
      </c>
      <c r="S205" s="1">
        <v>1</v>
      </c>
      <c r="T205" s="1">
        <v>1</v>
      </c>
      <c r="U205" s="1">
        <v>0</v>
      </c>
      <c r="V205" s="1">
        <v>0</v>
      </c>
      <c r="W205" s="6">
        <f t="shared" si="33"/>
        <v>40</v>
      </c>
      <c r="X205" s="1">
        <v>3</v>
      </c>
      <c r="Y205" s="1">
        <v>3</v>
      </c>
      <c r="Z205" s="1">
        <v>4</v>
      </c>
      <c r="AA205" s="6">
        <f t="shared" si="34"/>
        <v>83.333333333333343</v>
      </c>
      <c r="AB205" s="1">
        <v>2</v>
      </c>
      <c r="AC205" s="6">
        <f t="shared" si="35"/>
        <v>66.666666666666657</v>
      </c>
      <c r="AD205" s="17">
        <v>3</v>
      </c>
      <c r="AE205" s="1">
        <f t="shared" si="36"/>
        <v>20</v>
      </c>
      <c r="AF205" s="1">
        <v>7</v>
      </c>
      <c r="AG205" s="6">
        <f t="shared" si="37"/>
        <v>70</v>
      </c>
    </row>
    <row r="206" spans="1:33" x14ac:dyDescent="0.15">
      <c r="A206">
        <v>9</v>
      </c>
      <c r="B206" s="1" t="s">
        <v>8</v>
      </c>
      <c r="C206" s="1">
        <v>2</v>
      </c>
      <c r="D206" s="6">
        <f t="shared" si="25"/>
        <v>20</v>
      </c>
      <c r="E206" s="1">
        <v>3</v>
      </c>
      <c r="F206" s="6">
        <f t="shared" si="26"/>
        <v>15</v>
      </c>
      <c r="G206" s="1">
        <v>2</v>
      </c>
      <c r="H206" s="6">
        <f t="shared" si="27"/>
        <v>66.666666666666657</v>
      </c>
      <c r="I206" s="1">
        <v>2</v>
      </c>
      <c r="J206" s="6">
        <f t="shared" si="28"/>
        <v>50</v>
      </c>
      <c r="K206" s="6">
        <f t="shared" si="29"/>
        <v>37.916666666666664</v>
      </c>
      <c r="L206" s="1">
        <v>4</v>
      </c>
      <c r="M206" s="6">
        <f t="shared" si="30"/>
        <v>40</v>
      </c>
      <c r="N206" s="1">
        <v>0</v>
      </c>
      <c r="O206" s="6">
        <f t="shared" si="31"/>
        <v>0</v>
      </c>
      <c r="P206" s="1">
        <v>1</v>
      </c>
      <c r="Q206" s="6">
        <f t="shared" si="32"/>
        <v>50</v>
      </c>
      <c r="R206" s="1">
        <v>1</v>
      </c>
      <c r="S206" s="1">
        <v>0</v>
      </c>
      <c r="T206" s="1">
        <v>1</v>
      </c>
      <c r="U206" s="1">
        <v>1</v>
      </c>
      <c r="V206" s="1">
        <v>1</v>
      </c>
      <c r="W206" s="6">
        <f t="shared" si="33"/>
        <v>80</v>
      </c>
      <c r="X206" s="1">
        <v>3</v>
      </c>
      <c r="Y206" s="1">
        <v>3</v>
      </c>
      <c r="Z206" s="1">
        <v>3</v>
      </c>
      <c r="AA206" s="6">
        <f t="shared" si="34"/>
        <v>75</v>
      </c>
      <c r="AB206" s="1">
        <v>2</v>
      </c>
      <c r="AC206" s="6">
        <f t="shared" si="35"/>
        <v>66.666666666666657</v>
      </c>
      <c r="AD206" s="17">
        <v>2</v>
      </c>
      <c r="AE206" s="1">
        <f t="shared" si="36"/>
        <v>13.333333333333334</v>
      </c>
      <c r="AF206" s="1">
        <v>2</v>
      </c>
      <c r="AG206" s="6">
        <f t="shared" si="37"/>
        <v>20</v>
      </c>
    </row>
    <row r="207" spans="1:33" x14ac:dyDescent="0.15">
      <c r="A207">
        <v>10</v>
      </c>
      <c r="B207" s="1" t="s">
        <v>9</v>
      </c>
      <c r="C207" s="1">
        <v>1</v>
      </c>
      <c r="D207" s="6">
        <f t="shared" si="25"/>
        <v>10</v>
      </c>
      <c r="E207" s="1">
        <v>5</v>
      </c>
      <c r="F207" s="6">
        <f t="shared" si="26"/>
        <v>25</v>
      </c>
      <c r="G207" s="1">
        <v>1</v>
      </c>
      <c r="H207" s="6">
        <f t="shared" si="27"/>
        <v>33.333333333333329</v>
      </c>
      <c r="I207" s="1">
        <v>2</v>
      </c>
      <c r="J207" s="6">
        <f t="shared" si="28"/>
        <v>50</v>
      </c>
      <c r="K207" s="6">
        <f t="shared" si="29"/>
        <v>29.583333333333332</v>
      </c>
      <c r="L207" s="1">
        <v>6</v>
      </c>
      <c r="M207" s="6">
        <f t="shared" si="30"/>
        <v>60</v>
      </c>
      <c r="N207" s="1">
        <v>1</v>
      </c>
      <c r="O207" s="6">
        <f t="shared" si="31"/>
        <v>100</v>
      </c>
      <c r="P207" s="1">
        <v>1</v>
      </c>
      <c r="Q207" s="6">
        <f t="shared" si="32"/>
        <v>50</v>
      </c>
      <c r="R207" s="1">
        <v>0</v>
      </c>
      <c r="S207" s="1">
        <v>1</v>
      </c>
      <c r="T207" s="1">
        <v>1</v>
      </c>
      <c r="U207" s="1">
        <v>1</v>
      </c>
      <c r="V207" s="1">
        <v>0</v>
      </c>
      <c r="W207" s="6">
        <f t="shared" si="33"/>
        <v>60</v>
      </c>
      <c r="X207" s="1">
        <v>4</v>
      </c>
      <c r="Y207" s="1">
        <v>3</v>
      </c>
      <c r="Z207" s="1">
        <v>4</v>
      </c>
      <c r="AA207" s="6">
        <f t="shared" si="34"/>
        <v>91.666666666666657</v>
      </c>
      <c r="AB207" s="1">
        <v>2</v>
      </c>
      <c r="AC207" s="6">
        <f t="shared" si="35"/>
        <v>66.666666666666657</v>
      </c>
      <c r="AD207" s="17">
        <v>5</v>
      </c>
      <c r="AE207" s="1">
        <f t="shared" si="36"/>
        <v>33.333333333333329</v>
      </c>
      <c r="AF207" s="1">
        <v>6</v>
      </c>
      <c r="AG207" s="6">
        <f t="shared" si="37"/>
        <v>60</v>
      </c>
    </row>
    <row r="208" spans="1:33" x14ac:dyDescent="0.15">
      <c r="A208">
        <v>11</v>
      </c>
      <c r="B208" s="1" t="s">
        <v>10</v>
      </c>
      <c r="C208" s="1">
        <v>1</v>
      </c>
      <c r="D208" s="6">
        <f t="shared" si="25"/>
        <v>10</v>
      </c>
      <c r="E208" s="1">
        <v>2</v>
      </c>
      <c r="F208" s="6">
        <f t="shared" si="26"/>
        <v>10</v>
      </c>
      <c r="G208" s="1">
        <v>1</v>
      </c>
      <c r="H208" s="6">
        <f t="shared" si="27"/>
        <v>33.333333333333329</v>
      </c>
      <c r="I208" s="1">
        <v>1</v>
      </c>
      <c r="J208" s="6">
        <f t="shared" si="28"/>
        <v>25</v>
      </c>
      <c r="K208" s="6">
        <f t="shared" si="29"/>
        <v>19.583333333333332</v>
      </c>
      <c r="L208" s="1">
        <v>1</v>
      </c>
      <c r="M208" s="6">
        <f t="shared" si="30"/>
        <v>10</v>
      </c>
      <c r="N208" s="1">
        <v>0</v>
      </c>
      <c r="O208" s="6">
        <f t="shared" si="31"/>
        <v>0</v>
      </c>
      <c r="P208" s="1">
        <v>1</v>
      </c>
      <c r="Q208" s="6">
        <f t="shared" si="32"/>
        <v>50</v>
      </c>
      <c r="R208" s="1">
        <v>1</v>
      </c>
      <c r="S208" s="1">
        <v>0</v>
      </c>
      <c r="T208" s="1">
        <v>1</v>
      </c>
      <c r="U208" s="1">
        <v>1</v>
      </c>
      <c r="V208" s="1">
        <v>1</v>
      </c>
      <c r="W208" s="6">
        <f t="shared" si="33"/>
        <v>80</v>
      </c>
      <c r="X208" s="1">
        <v>3</v>
      </c>
      <c r="Y208" s="1">
        <v>3</v>
      </c>
      <c r="Z208" s="1">
        <v>3</v>
      </c>
      <c r="AA208" s="6">
        <f t="shared" si="34"/>
        <v>75</v>
      </c>
      <c r="AB208" s="1">
        <v>1</v>
      </c>
      <c r="AC208" s="6">
        <f t="shared" si="35"/>
        <v>33.333333333333329</v>
      </c>
      <c r="AD208" s="17">
        <v>4</v>
      </c>
      <c r="AE208" s="1">
        <f t="shared" si="36"/>
        <v>26.666666666666668</v>
      </c>
      <c r="AF208" s="1">
        <v>1</v>
      </c>
      <c r="AG208" s="6">
        <f t="shared" si="37"/>
        <v>10</v>
      </c>
    </row>
    <row r="209" spans="1:48" x14ac:dyDescent="0.15">
      <c r="A209">
        <v>12</v>
      </c>
      <c r="B209" s="1" t="s">
        <v>11</v>
      </c>
      <c r="C209" s="1">
        <v>1</v>
      </c>
      <c r="D209" s="6">
        <f t="shared" si="25"/>
        <v>10</v>
      </c>
      <c r="E209" s="1">
        <v>10</v>
      </c>
      <c r="F209" s="6">
        <f t="shared" si="26"/>
        <v>50</v>
      </c>
      <c r="G209" s="1">
        <v>1</v>
      </c>
      <c r="H209" s="6">
        <f t="shared" si="27"/>
        <v>33.333333333333329</v>
      </c>
      <c r="I209" s="1">
        <v>2</v>
      </c>
      <c r="J209" s="6">
        <f t="shared" si="28"/>
        <v>50</v>
      </c>
      <c r="K209" s="6">
        <f t="shared" si="29"/>
        <v>35.833333333333329</v>
      </c>
      <c r="L209" s="1">
        <v>5</v>
      </c>
      <c r="M209" s="6">
        <f t="shared" si="30"/>
        <v>50</v>
      </c>
      <c r="N209" s="1">
        <v>0</v>
      </c>
      <c r="O209" s="6">
        <f t="shared" si="31"/>
        <v>0</v>
      </c>
      <c r="P209" s="1">
        <v>1</v>
      </c>
      <c r="Q209" s="6">
        <f t="shared" si="32"/>
        <v>50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6">
        <f t="shared" si="33"/>
        <v>100</v>
      </c>
      <c r="X209" s="1">
        <v>3</v>
      </c>
      <c r="Y209" s="1">
        <v>3</v>
      </c>
      <c r="Z209" s="1">
        <v>3</v>
      </c>
      <c r="AA209" s="6">
        <f t="shared" si="34"/>
        <v>75</v>
      </c>
      <c r="AB209" s="1">
        <v>2</v>
      </c>
      <c r="AC209" s="6">
        <f t="shared" si="35"/>
        <v>66.666666666666657</v>
      </c>
      <c r="AD209" s="17">
        <v>12</v>
      </c>
      <c r="AE209" s="1">
        <f t="shared" si="36"/>
        <v>80</v>
      </c>
      <c r="AF209" s="1">
        <v>7</v>
      </c>
      <c r="AG209" s="6">
        <f t="shared" si="37"/>
        <v>70</v>
      </c>
    </row>
    <row r="210" spans="1:48" x14ac:dyDescent="0.15">
      <c r="A210">
        <v>13</v>
      </c>
      <c r="B210" s="17" t="s">
        <v>114</v>
      </c>
      <c r="C210" s="18">
        <v>2</v>
      </c>
      <c r="D210" s="6">
        <f t="shared" si="25"/>
        <v>20</v>
      </c>
      <c r="E210" s="18"/>
      <c r="F210" s="6">
        <f t="shared" si="26"/>
        <v>0</v>
      </c>
      <c r="G210" s="18">
        <v>2</v>
      </c>
      <c r="H210" s="6">
        <f t="shared" si="27"/>
        <v>66.666666666666657</v>
      </c>
      <c r="I210" s="18">
        <v>3</v>
      </c>
      <c r="J210" s="6">
        <f t="shared" si="28"/>
        <v>75</v>
      </c>
      <c r="K210" s="6">
        <f t="shared" si="29"/>
        <v>40.416666666666664</v>
      </c>
      <c r="L210" s="18">
        <v>6</v>
      </c>
      <c r="M210" s="6">
        <f t="shared" si="30"/>
        <v>60</v>
      </c>
      <c r="N210" s="18">
        <v>0</v>
      </c>
      <c r="O210" s="6">
        <f t="shared" si="31"/>
        <v>0</v>
      </c>
      <c r="P210" s="18"/>
      <c r="Q210" s="6">
        <f t="shared" si="32"/>
        <v>0</v>
      </c>
      <c r="R210" s="18"/>
      <c r="S210" s="18"/>
      <c r="T210" s="18"/>
      <c r="U210" s="18"/>
      <c r="V210" s="18"/>
      <c r="W210" s="6">
        <f t="shared" si="33"/>
        <v>0</v>
      </c>
      <c r="X210" s="18">
        <v>3</v>
      </c>
      <c r="Y210" s="18">
        <v>3</v>
      </c>
      <c r="Z210" s="18">
        <v>3</v>
      </c>
      <c r="AA210" s="6">
        <f t="shared" si="34"/>
        <v>75</v>
      </c>
      <c r="AB210" s="18">
        <v>2</v>
      </c>
      <c r="AC210" s="6">
        <f t="shared" si="35"/>
        <v>66.666666666666657</v>
      </c>
      <c r="AD210" s="18">
        <v>5</v>
      </c>
      <c r="AE210" s="1">
        <f t="shared" si="36"/>
        <v>33.333333333333329</v>
      </c>
      <c r="AF210" s="18">
        <v>7</v>
      </c>
      <c r="AG210" s="6">
        <f t="shared" si="37"/>
        <v>70</v>
      </c>
    </row>
    <row r="211" spans="1:48" x14ac:dyDescent="0.15">
      <c r="A211">
        <v>14</v>
      </c>
      <c r="B211" s="17" t="s">
        <v>115</v>
      </c>
      <c r="C211" s="18">
        <v>1</v>
      </c>
      <c r="D211" s="6">
        <f t="shared" si="25"/>
        <v>10</v>
      </c>
      <c r="E211" s="18">
        <v>1</v>
      </c>
      <c r="F211" s="6">
        <f t="shared" si="26"/>
        <v>5</v>
      </c>
      <c r="G211" s="18">
        <v>2</v>
      </c>
      <c r="H211" s="6">
        <f t="shared" si="27"/>
        <v>66.666666666666657</v>
      </c>
      <c r="I211" s="18">
        <v>2</v>
      </c>
      <c r="J211" s="6">
        <f t="shared" si="28"/>
        <v>50</v>
      </c>
      <c r="K211" s="6">
        <f t="shared" si="29"/>
        <v>32.916666666666664</v>
      </c>
      <c r="L211" s="18">
        <v>6</v>
      </c>
      <c r="M211" s="6">
        <f t="shared" si="30"/>
        <v>60</v>
      </c>
      <c r="N211" s="18">
        <v>1</v>
      </c>
      <c r="O211" s="6">
        <f t="shared" si="31"/>
        <v>100</v>
      </c>
      <c r="P211" s="18">
        <v>1</v>
      </c>
      <c r="Q211" s="6">
        <f t="shared" si="32"/>
        <v>50</v>
      </c>
      <c r="R211" s="18">
        <v>1</v>
      </c>
      <c r="S211" s="18">
        <v>1</v>
      </c>
      <c r="T211" s="18">
        <v>1</v>
      </c>
      <c r="U211" s="18">
        <v>1</v>
      </c>
      <c r="V211" s="18">
        <v>1</v>
      </c>
      <c r="W211" s="6">
        <f t="shared" si="33"/>
        <v>100</v>
      </c>
      <c r="X211" s="18">
        <v>2</v>
      </c>
      <c r="Y211" s="18">
        <v>3</v>
      </c>
      <c r="Z211" s="18">
        <v>3</v>
      </c>
      <c r="AA211" s="6">
        <f t="shared" si="34"/>
        <v>66.666666666666657</v>
      </c>
      <c r="AB211" s="18">
        <v>2</v>
      </c>
      <c r="AC211" s="6">
        <f t="shared" si="35"/>
        <v>66.666666666666657</v>
      </c>
      <c r="AD211" s="18">
        <v>8</v>
      </c>
      <c r="AE211" s="1">
        <f t="shared" si="36"/>
        <v>53.333333333333336</v>
      </c>
      <c r="AF211" s="18">
        <v>7</v>
      </c>
      <c r="AG211" s="6">
        <f t="shared" si="37"/>
        <v>70</v>
      </c>
    </row>
    <row r="212" spans="1:48" x14ac:dyDescent="0.15">
      <c r="A212">
        <v>15</v>
      </c>
      <c r="B212" s="17" t="s">
        <v>116</v>
      </c>
      <c r="C212" s="18">
        <v>3</v>
      </c>
      <c r="D212" s="6">
        <f t="shared" si="25"/>
        <v>30</v>
      </c>
      <c r="E212" s="18">
        <v>2</v>
      </c>
      <c r="F212" s="6">
        <f t="shared" si="26"/>
        <v>10</v>
      </c>
      <c r="G212" s="18">
        <v>3</v>
      </c>
      <c r="H212" s="6">
        <f t="shared" si="27"/>
        <v>100</v>
      </c>
      <c r="I212" s="18"/>
      <c r="J212" s="6">
        <f t="shared" si="28"/>
        <v>0</v>
      </c>
      <c r="K212" s="6">
        <f t="shared" si="29"/>
        <v>35</v>
      </c>
      <c r="L212" s="18">
        <v>6</v>
      </c>
      <c r="M212" s="6">
        <f t="shared" si="30"/>
        <v>60</v>
      </c>
      <c r="N212" s="18">
        <v>0</v>
      </c>
      <c r="O212" s="6">
        <f t="shared" si="31"/>
        <v>0</v>
      </c>
      <c r="P212" s="18">
        <v>1</v>
      </c>
      <c r="Q212" s="6">
        <f t="shared" si="32"/>
        <v>50</v>
      </c>
      <c r="R212" s="18">
        <v>1</v>
      </c>
      <c r="S212" s="18">
        <v>1</v>
      </c>
      <c r="T212" s="18">
        <v>1</v>
      </c>
      <c r="U212" s="18">
        <v>1</v>
      </c>
      <c r="V212" s="18">
        <v>1</v>
      </c>
      <c r="W212" s="6">
        <f t="shared" si="33"/>
        <v>100</v>
      </c>
      <c r="X212" s="18">
        <v>2</v>
      </c>
      <c r="Y212" s="18">
        <v>2</v>
      </c>
      <c r="Z212" s="18">
        <v>3</v>
      </c>
      <c r="AA212" s="6">
        <f t="shared" si="34"/>
        <v>58.333333333333336</v>
      </c>
      <c r="AB212" s="18">
        <v>2</v>
      </c>
      <c r="AC212" s="6">
        <f t="shared" si="35"/>
        <v>66.666666666666657</v>
      </c>
      <c r="AD212" s="18">
        <v>4</v>
      </c>
      <c r="AE212" s="1">
        <f t="shared" si="36"/>
        <v>26.666666666666668</v>
      </c>
      <c r="AF212" s="18">
        <v>9</v>
      </c>
      <c r="AG212" s="6">
        <f t="shared" si="37"/>
        <v>90</v>
      </c>
    </row>
    <row r="213" spans="1:48" x14ac:dyDescent="0.15">
      <c r="A213">
        <v>16</v>
      </c>
      <c r="B213" s="17" t="s">
        <v>117</v>
      </c>
      <c r="C213" s="18">
        <v>7</v>
      </c>
      <c r="D213" s="6">
        <f t="shared" si="25"/>
        <v>70</v>
      </c>
      <c r="E213" s="18">
        <v>9</v>
      </c>
      <c r="F213" s="6">
        <f t="shared" si="26"/>
        <v>45</v>
      </c>
      <c r="G213" s="18">
        <v>1</v>
      </c>
      <c r="H213" s="6">
        <f t="shared" si="27"/>
        <v>33.333333333333329</v>
      </c>
      <c r="I213" s="18">
        <v>2</v>
      </c>
      <c r="J213" s="6">
        <f t="shared" si="28"/>
        <v>50</v>
      </c>
      <c r="K213" s="6">
        <f t="shared" si="29"/>
        <v>49.583333333333329</v>
      </c>
      <c r="L213" s="18">
        <v>7</v>
      </c>
      <c r="M213" s="6">
        <f t="shared" si="30"/>
        <v>70</v>
      </c>
      <c r="N213" s="18">
        <v>1</v>
      </c>
      <c r="O213" s="6">
        <f t="shared" si="31"/>
        <v>100</v>
      </c>
      <c r="P213" s="18">
        <v>0</v>
      </c>
      <c r="Q213" s="6">
        <f t="shared" si="32"/>
        <v>0</v>
      </c>
      <c r="R213" s="18">
        <v>1</v>
      </c>
      <c r="S213" s="18">
        <v>0</v>
      </c>
      <c r="T213" s="18">
        <v>1</v>
      </c>
      <c r="U213" s="18">
        <v>1</v>
      </c>
      <c r="V213" s="18">
        <v>0</v>
      </c>
      <c r="W213" s="6">
        <f t="shared" si="33"/>
        <v>60</v>
      </c>
      <c r="X213" s="18">
        <v>3</v>
      </c>
      <c r="Y213" s="18">
        <v>3</v>
      </c>
      <c r="Z213" s="18">
        <v>3</v>
      </c>
      <c r="AA213" s="6">
        <f t="shared" si="34"/>
        <v>75</v>
      </c>
      <c r="AB213" s="18">
        <v>1</v>
      </c>
      <c r="AC213" s="6">
        <f t="shared" si="35"/>
        <v>33.333333333333329</v>
      </c>
      <c r="AD213" s="18">
        <v>5</v>
      </c>
      <c r="AE213" s="1">
        <f t="shared" si="36"/>
        <v>33.333333333333329</v>
      </c>
      <c r="AF213" s="18">
        <v>7</v>
      </c>
      <c r="AG213" s="6">
        <f t="shared" si="37"/>
        <v>70</v>
      </c>
    </row>
    <row r="214" spans="1:48" x14ac:dyDescent="0.15">
      <c r="A214">
        <v>17</v>
      </c>
      <c r="B214" s="17" t="s">
        <v>118</v>
      </c>
      <c r="C214" s="18">
        <v>5</v>
      </c>
      <c r="D214" s="6">
        <f t="shared" si="25"/>
        <v>50</v>
      </c>
      <c r="E214" s="18">
        <v>20</v>
      </c>
      <c r="F214" s="6">
        <f t="shared" si="26"/>
        <v>100</v>
      </c>
      <c r="G214" s="18">
        <v>1</v>
      </c>
      <c r="H214" s="6">
        <f t="shared" si="27"/>
        <v>33.333333333333329</v>
      </c>
      <c r="I214" s="18">
        <v>3</v>
      </c>
      <c r="J214" s="6">
        <f t="shared" si="28"/>
        <v>75</v>
      </c>
      <c r="K214" s="6">
        <f t="shared" si="29"/>
        <v>64.583333333333329</v>
      </c>
      <c r="L214" s="18">
        <v>8</v>
      </c>
      <c r="M214" s="6">
        <f t="shared" si="30"/>
        <v>80</v>
      </c>
      <c r="N214" s="18">
        <v>0</v>
      </c>
      <c r="O214" s="6">
        <f t="shared" si="31"/>
        <v>0</v>
      </c>
      <c r="P214" s="18">
        <v>1</v>
      </c>
      <c r="Q214" s="6">
        <f t="shared" si="32"/>
        <v>50</v>
      </c>
      <c r="R214" s="18">
        <v>1</v>
      </c>
      <c r="S214" s="18">
        <v>1</v>
      </c>
      <c r="T214" s="18">
        <v>1</v>
      </c>
      <c r="U214" s="18">
        <v>1</v>
      </c>
      <c r="V214" s="18">
        <v>1</v>
      </c>
      <c r="W214" s="6">
        <f t="shared" si="33"/>
        <v>100</v>
      </c>
      <c r="X214" s="18">
        <v>3</v>
      </c>
      <c r="Y214" s="18">
        <v>2</v>
      </c>
      <c r="Z214" s="18">
        <v>3</v>
      </c>
      <c r="AA214" s="6">
        <f t="shared" si="34"/>
        <v>66.666666666666657</v>
      </c>
      <c r="AB214" s="18">
        <v>3</v>
      </c>
      <c r="AC214" s="6">
        <f t="shared" si="35"/>
        <v>100</v>
      </c>
      <c r="AD214" s="18">
        <v>5</v>
      </c>
      <c r="AE214" s="1">
        <f t="shared" si="36"/>
        <v>33.333333333333329</v>
      </c>
      <c r="AF214" s="18">
        <v>8</v>
      </c>
      <c r="AG214" s="6">
        <f t="shared" si="37"/>
        <v>80</v>
      </c>
    </row>
    <row r="215" spans="1:48" x14ac:dyDescent="0.15">
      <c r="A215">
        <v>18</v>
      </c>
      <c r="B215" s="19" t="s">
        <v>120</v>
      </c>
      <c r="C215" s="17">
        <v>5</v>
      </c>
      <c r="D215" s="6">
        <f t="shared" si="25"/>
        <v>50</v>
      </c>
      <c r="E215" s="17">
        <v>1</v>
      </c>
      <c r="F215" s="6">
        <f t="shared" si="26"/>
        <v>5</v>
      </c>
      <c r="G215" s="17">
        <v>2</v>
      </c>
      <c r="H215" s="6">
        <f t="shared" si="27"/>
        <v>66.666666666666657</v>
      </c>
      <c r="I215" s="17">
        <v>3</v>
      </c>
      <c r="J215" s="6">
        <f t="shared" si="28"/>
        <v>75</v>
      </c>
      <c r="K215" s="6">
        <f t="shared" si="29"/>
        <v>49.166666666666664</v>
      </c>
      <c r="L215" s="17">
        <v>7</v>
      </c>
      <c r="M215" s="6">
        <f t="shared" si="30"/>
        <v>70</v>
      </c>
      <c r="N215" s="17">
        <v>0</v>
      </c>
      <c r="O215" s="6">
        <f t="shared" si="31"/>
        <v>0</v>
      </c>
      <c r="P215" s="17">
        <v>2</v>
      </c>
      <c r="Q215" s="6">
        <f t="shared" si="32"/>
        <v>100</v>
      </c>
      <c r="R215" s="17">
        <v>1</v>
      </c>
      <c r="S215" s="17">
        <v>1</v>
      </c>
      <c r="T215" s="17">
        <v>1</v>
      </c>
      <c r="U215" s="17">
        <v>1</v>
      </c>
      <c r="V215" s="17">
        <v>1</v>
      </c>
      <c r="W215" s="6">
        <f t="shared" si="33"/>
        <v>100</v>
      </c>
      <c r="X215" s="17">
        <v>3</v>
      </c>
      <c r="Y215" s="17">
        <v>4</v>
      </c>
      <c r="Z215" s="17">
        <v>4</v>
      </c>
      <c r="AA215" s="6">
        <f t="shared" si="34"/>
        <v>91.666666666666657</v>
      </c>
      <c r="AB215" s="17">
        <v>2</v>
      </c>
      <c r="AC215" s="6">
        <f t="shared" si="35"/>
        <v>66.666666666666657</v>
      </c>
      <c r="AD215" s="17">
        <v>2</v>
      </c>
      <c r="AE215" s="1">
        <f t="shared" si="36"/>
        <v>13.333333333333334</v>
      </c>
      <c r="AF215" s="17">
        <v>7</v>
      </c>
      <c r="AG215" s="6">
        <f t="shared" si="37"/>
        <v>70</v>
      </c>
      <c r="AH215" s="18"/>
      <c r="AI215" s="18"/>
      <c r="AJ215" s="18"/>
      <c r="AK215" s="18"/>
      <c r="AL215" s="18"/>
      <c r="AM215" s="18"/>
      <c r="AN215" s="18"/>
      <c r="AO215" s="18"/>
      <c r="AP215" s="6"/>
      <c r="AQ215" s="18"/>
      <c r="AR215" s="18"/>
      <c r="AS215" s="18"/>
      <c r="AT215" s="6"/>
      <c r="AU215" s="18"/>
      <c r="AV215" s="6"/>
    </row>
    <row r="216" spans="1:48" x14ac:dyDescent="0.15">
      <c r="A216">
        <v>19</v>
      </c>
      <c r="B216" s="19" t="s">
        <v>121</v>
      </c>
      <c r="C216" s="17">
        <v>5</v>
      </c>
      <c r="D216" s="6">
        <f t="shared" si="25"/>
        <v>50</v>
      </c>
      <c r="E216" s="17">
        <v>6</v>
      </c>
      <c r="F216" s="6">
        <f t="shared" si="26"/>
        <v>30</v>
      </c>
      <c r="G216" s="17">
        <v>1</v>
      </c>
      <c r="H216" s="6">
        <f t="shared" si="27"/>
        <v>33.333333333333329</v>
      </c>
      <c r="I216" s="17">
        <v>2</v>
      </c>
      <c r="J216" s="6">
        <f t="shared" si="28"/>
        <v>50</v>
      </c>
      <c r="K216" s="6">
        <f t="shared" si="29"/>
        <v>40.833333333333329</v>
      </c>
      <c r="L216" s="17">
        <v>8</v>
      </c>
      <c r="M216" s="6">
        <f t="shared" si="30"/>
        <v>80</v>
      </c>
      <c r="N216" s="17">
        <v>0</v>
      </c>
      <c r="O216" s="6">
        <f t="shared" si="31"/>
        <v>0</v>
      </c>
      <c r="P216" s="17">
        <v>1</v>
      </c>
      <c r="Q216" s="6">
        <f t="shared" si="32"/>
        <v>50</v>
      </c>
      <c r="R216" s="17">
        <v>1</v>
      </c>
      <c r="S216" s="17">
        <v>0</v>
      </c>
      <c r="T216" s="17">
        <v>1</v>
      </c>
      <c r="U216" s="17">
        <v>1</v>
      </c>
      <c r="V216" s="17">
        <v>1</v>
      </c>
      <c r="W216" s="6">
        <f t="shared" si="33"/>
        <v>80</v>
      </c>
      <c r="X216" s="17">
        <v>1</v>
      </c>
      <c r="Y216" s="17">
        <v>3</v>
      </c>
      <c r="Z216" s="17">
        <v>4</v>
      </c>
      <c r="AA216" s="6">
        <f t="shared" si="34"/>
        <v>66.666666666666657</v>
      </c>
      <c r="AB216" s="17">
        <v>1</v>
      </c>
      <c r="AC216" s="6">
        <f t="shared" si="35"/>
        <v>33.333333333333329</v>
      </c>
      <c r="AD216" s="17">
        <v>6</v>
      </c>
      <c r="AE216" s="1">
        <f t="shared" si="36"/>
        <v>40</v>
      </c>
      <c r="AF216" s="17">
        <v>5</v>
      </c>
      <c r="AG216" s="6">
        <f t="shared" si="37"/>
        <v>50</v>
      </c>
      <c r="AH216" s="18"/>
      <c r="AI216" s="18"/>
      <c r="AJ216" s="18"/>
      <c r="AK216" s="18"/>
      <c r="AL216" s="18"/>
      <c r="AM216" s="18"/>
      <c r="AN216" s="18"/>
      <c r="AO216" s="18"/>
      <c r="AP216" s="6"/>
      <c r="AQ216" s="18"/>
      <c r="AR216" s="18"/>
      <c r="AS216" s="18"/>
      <c r="AT216" s="6"/>
      <c r="AU216" s="18"/>
      <c r="AV216" s="6"/>
    </row>
    <row r="217" spans="1:48" x14ac:dyDescent="0.15">
      <c r="A217">
        <v>20</v>
      </c>
      <c r="B217" s="19" t="s">
        <v>122</v>
      </c>
      <c r="C217" s="17">
        <v>1</v>
      </c>
      <c r="D217" s="6">
        <f t="shared" si="25"/>
        <v>10</v>
      </c>
      <c r="E217" s="17">
        <v>1</v>
      </c>
      <c r="F217" s="6">
        <f t="shared" si="26"/>
        <v>5</v>
      </c>
      <c r="G217" s="17">
        <v>1</v>
      </c>
      <c r="H217" s="6">
        <f t="shared" si="27"/>
        <v>33.333333333333329</v>
      </c>
      <c r="I217" s="17">
        <v>2</v>
      </c>
      <c r="J217" s="6">
        <f t="shared" si="28"/>
        <v>50</v>
      </c>
      <c r="K217" s="6">
        <f t="shared" si="29"/>
        <v>24.583333333333332</v>
      </c>
      <c r="L217" s="17">
        <v>5</v>
      </c>
      <c r="M217" s="6">
        <f t="shared" si="30"/>
        <v>50</v>
      </c>
      <c r="N217" s="17">
        <v>0</v>
      </c>
      <c r="O217" s="6">
        <f t="shared" si="31"/>
        <v>0</v>
      </c>
      <c r="P217" s="17">
        <v>2</v>
      </c>
      <c r="Q217" s="6">
        <f t="shared" si="32"/>
        <v>100</v>
      </c>
      <c r="R217" s="17">
        <v>0</v>
      </c>
      <c r="S217" s="17">
        <v>0</v>
      </c>
      <c r="T217" s="17">
        <v>1</v>
      </c>
      <c r="U217" s="17">
        <v>1</v>
      </c>
      <c r="V217" s="17">
        <v>0</v>
      </c>
      <c r="W217" s="6">
        <f t="shared" si="33"/>
        <v>40</v>
      </c>
      <c r="X217" s="17">
        <v>3</v>
      </c>
      <c r="Y217" s="17">
        <v>3</v>
      </c>
      <c r="Z217" s="17">
        <v>3</v>
      </c>
      <c r="AA217" s="6">
        <f t="shared" si="34"/>
        <v>75</v>
      </c>
      <c r="AB217" s="17">
        <v>2</v>
      </c>
      <c r="AC217" s="6">
        <f t="shared" si="35"/>
        <v>66.666666666666657</v>
      </c>
      <c r="AD217" s="17">
        <v>1</v>
      </c>
      <c r="AE217" s="1">
        <f t="shared" si="36"/>
        <v>6.666666666666667</v>
      </c>
      <c r="AF217" s="17">
        <v>5</v>
      </c>
      <c r="AG217" s="6">
        <f t="shared" si="37"/>
        <v>50</v>
      </c>
      <c r="AH217" s="18"/>
      <c r="AI217" s="18"/>
      <c r="AJ217" s="18"/>
      <c r="AK217" s="18"/>
      <c r="AL217" s="18"/>
      <c r="AM217" s="18"/>
      <c r="AN217" s="18"/>
      <c r="AO217" s="18"/>
      <c r="AP217" s="6"/>
      <c r="AQ217" s="18"/>
      <c r="AR217" s="18"/>
      <c r="AS217" s="18"/>
      <c r="AT217" s="6"/>
      <c r="AU217" s="18"/>
      <c r="AV217" s="6"/>
    </row>
    <row r="218" spans="1:48" x14ac:dyDescent="0.15">
      <c r="A218">
        <v>21</v>
      </c>
      <c r="B218" s="19" t="s">
        <v>123</v>
      </c>
      <c r="C218" s="17">
        <v>5</v>
      </c>
      <c r="D218" s="6">
        <f t="shared" si="25"/>
        <v>50</v>
      </c>
      <c r="E218" s="17">
        <v>1</v>
      </c>
      <c r="F218" s="6">
        <f t="shared" si="26"/>
        <v>5</v>
      </c>
      <c r="G218" s="17">
        <v>1</v>
      </c>
      <c r="H218" s="6">
        <f t="shared" si="27"/>
        <v>33.333333333333329</v>
      </c>
      <c r="I218" s="17">
        <v>2</v>
      </c>
      <c r="J218" s="6">
        <f t="shared" si="28"/>
        <v>50</v>
      </c>
      <c r="K218" s="6">
        <f t="shared" si="29"/>
        <v>34.583333333333329</v>
      </c>
      <c r="L218" s="17">
        <v>4</v>
      </c>
      <c r="M218" s="6">
        <f t="shared" si="30"/>
        <v>40</v>
      </c>
      <c r="N218" s="17">
        <v>1</v>
      </c>
      <c r="O218" s="6">
        <f t="shared" si="31"/>
        <v>100</v>
      </c>
      <c r="P218" s="17">
        <v>2</v>
      </c>
      <c r="Q218" s="6">
        <f t="shared" si="32"/>
        <v>100</v>
      </c>
      <c r="R218" s="17">
        <v>1</v>
      </c>
      <c r="S218" s="17">
        <v>1</v>
      </c>
      <c r="T218" s="17">
        <v>1</v>
      </c>
      <c r="U218" s="17">
        <v>1</v>
      </c>
      <c r="V218" s="17">
        <v>1</v>
      </c>
      <c r="W218" s="6">
        <f t="shared" si="33"/>
        <v>100</v>
      </c>
      <c r="X218" s="17">
        <v>2</v>
      </c>
      <c r="Y218" s="17">
        <v>2</v>
      </c>
      <c r="Z218" s="17">
        <v>3</v>
      </c>
      <c r="AA218" s="6">
        <f t="shared" si="34"/>
        <v>58.333333333333336</v>
      </c>
      <c r="AB218" s="17">
        <v>1</v>
      </c>
      <c r="AC218" s="6">
        <f t="shared" si="35"/>
        <v>33.333333333333329</v>
      </c>
      <c r="AD218" s="17">
        <v>8</v>
      </c>
      <c r="AE218" s="1">
        <f t="shared" si="36"/>
        <v>53.333333333333336</v>
      </c>
      <c r="AF218" s="17">
        <v>4</v>
      </c>
      <c r="AG218" s="6">
        <f t="shared" si="37"/>
        <v>40</v>
      </c>
      <c r="AH218" s="18"/>
      <c r="AI218" s="18"/>
      <c r="AJ218" s="18"/>
      <c r="AK218" s="18"/>
      <c r="AL218" s="18"/>
      <c r="AM218" s="18"/>
      <c r="AN218" s="18"/>
      <c r="AO218" s="18"/>
      <c r="AP218" s="6"/>
      <c r="AQ218" s="18"/>
      <c r="AR218" s="18"/>
      <c r="AS218" s="18"/>
      <c r="AT218" s="6"/>
      <c r="AU218" s="18"/>
      <c r="AV218" s="6"/>
    </row>
    <row r="219" spans="1:48" x14ac:dyDescent="0.15">
      <c r="A219">
        <v>22</v>
      </c>
      <c r="B219" s="19" t="s">
        <v>124</v>
      </c>
      <c r="C219" s="17">
        <v>3</v>
      </c>
      <c r="D219" s="6">
        <f t="shared" si="25"/>
        <v>30</v>
      </c>
      <c r="E219" s="17">
        <v>1</v>
      </c>
      <c r="F219" s="6">
        <f t="shared" si="26"/>
        <v>5</v>
      </c>
      <c r="G219" s="17">
        <v>2</v>
      </c>
      <c r="H219" s="6">
        <f t="shared" si="27"/>
        <v>66.666666666666657</v>
      </c>
      <c r="I219" s="17">
        <v>3</v>
      </c>
      <c r="J219" s="6">
        <f t="shared" si="28"/>
        <v>75</v>
      </c>
      <c r="K219" s="6">
        <f t="shared" si="29"/>
        <v>44.166666666666664</v>
      </c>
      <c r="L219" s="17">
        <v>8</v>
      </c>
      <c r="M219" s="6">
        <f t="shared" si="30"/>
        <v>80</v>
      </c>
      <c r="N219" s="17">
        <v>1</v>
      </c>
      <c r="O219" s="6">
        <f t="shared" si="31"/>
        <v>100</v>
      </c>
      <c r="P219" s="17">
        <v>1</v>
      </c>
      <c r="Q219" s="6">
        <f t="shared" si="32"/>
        <v>50</v>
      </c>
      <c r="R219" s="17">
        <v>0</v>
      </c>
      <c r="S219" s="17">
        <v>0</v>
      </c>
      <c r="T219" s="17">
        <v>1</v>
      </c>
      <c r="U219" s="17">
        <v>1</v>
      </c>
      <c r="V219" s="17">
        <v>1</v>
      </c>
      <c r="W219" s="6">
        <f t="shared" si="33"/>
        <v>60</v>
      </c>
      <c r="X219" s="17">
        <v>3</v>
      </c>
      <c r="Y219" s="17">
        <v>4</v>
      </c>
      <c r="Z219" s="17">
        <v>3</v>
      </c>
      <c r="AA219" s="6">
        <f t="shared" si="34"/>
        <v>83.333333333333343</v>
      </c>
      <c r="AB219" s="17">
        <v>2</v>
      </c>
      <c r="AC219" s="6">
        <f t="shared" si="35"/>
        <v>66.666666666666657</v>
      </c>
      <c r="AD219" s="17">
        <v>1</v>
      </c>
      <c r="AE219" s="1">
        <f t="shared" si="36"/>
        <v>6.666666666666667</v>
      </c>
      <c r="AF219" s="17">
        <v>8</v>
      </c>
      <c r="AG219" s="6">
        <f t="shared" si="37"/>
        <v>80</v>
      </c>
      <c r="AH219" s="18"/>
      <c r="AI219" s="18"/>
      <c r="AJ219" s="18"/>
      <c r="AK219" s="18"/>
      <c r="AL219" s="18"/>
      <c r="AM219" s="18"/>
      <c r="AN219" s="18"/>
      <c r="AO219" s="18"/>
      <c r="AP219" s="6"/>
      <c r="AQ219" s="18"/>
      <c r="AR219" s="18"/>
      <c r="AS219" s="18"/>
      <c r="AT219" s="6"/>
      <c r="AU219" s="18"/>
      <c r="AV219" s="6"/>
    </row>
    <row r="220" spans="1:48" x14ac:dyDescent="0.15">
      <c r="A220">
        <v>23</v>
      </c>
      <c r="B220" s="19" t="s">
        <v>125</v>
      </c>
      <c r="C220" s="17">
        <v>1</v>
      </c>
      <c r="D220" s="6">
        <f t="shared" si="25"/>
        <v>10</v>
      </c>
      <c r="E220" s="17">
        <v>1</v>
      </c>
      <c r="F220" s="6">
        <f t="shared" si="26"/>
        <v>5</v>
      </c>
      <c r="G220" s="17">
        <v>2</v>
      </c>
      <c r="H220" s="6">
        <f t="shared" si="27"/>
        <v>66.666666666666657</v>
      </c>
      <c r="I220" s="17">
        <v>2</v>
      </c>
      <c r="J220" s="6">
        <f t="shared" si="28"/>
        <v>50</v>
      </c>
      <c r="K220" s="6">
        <f t="shared" si="29"/>
        <v>32.916666666666664</v>
      </c>
      <c r="L220" s="17">
        <v>7</v>
      </c>
      <c r="M220" s="6">
        <f t="shared" si="30"/>
        <v>70</v>
      </c>
      <c r="N220" s="17">
        <v>1</v>
      </c>
      <c r="O220" s="6">
        <f t="shared" si="31"/>
        <v>100</v>
      </c>
      <c r="P220" s="17">
        <v>1</v>
      </c>
      <c r="Q220" s="6">
        <f t="shared" si="32"/>
        <v>50</v>
      </c>
      <c r="R220" s="17">
        <v>1</v>
      </c>
      <c r="S220" s="17">
        <v>1</v>
      </c>
      <c r="T220" s="17">
        <v>1</v>
      </c>
      <c r="U220" s="17">
        <v>1</v>
      </c>
      <c r="V220" s="17">
        <v>1</v>
      </c>
      <c r="W220" s="6">
        <f t="shared" si="33"/>
        <v>100</v>
      </c>
      <c r="X220" s="17">
        <v>2</v>
      </c>
      <c r="Y220" s="17">
        <v>4</v>
      </c>
      <c r="Z220" s="17">
        <v>3</v>
      </c>
      <c r="AA220" s="6">
        <f t="shared" si="34"/>
        <v>75</v>
      </c>
      <c r="AB220" s="17">
        <v>2</v>
      </c>
      <c r="AC220" s="6">
        <f t="shared" si="35"/>
        <v>66.666666666666657</v>
      </c>
      <c r="AD220" s="17">
        <v>5</v>
      </c>
      <c r="AE220" s="1">
        <f t="shared" si="36"/>
        <v>33.333333333333329</v>
      </c>
      <c r="AF220" s="17">
        <v>4</v>
      </c>
      <c r="AG220" s="6">
        <f t="shared" si="37"/>
        <v>40</v>
      </c>
    </row>
    <row r="221" spans="1:48" x14ac:dyDescent="0.15">
      <c r="A221">
        <v>24</v>
      </c>
      <c r="B221" s="19" t="s">
        <v>126</v>
      </c>
      <c r="C221" s="1">
        <v>5</v>
      </c>
      <c r="D221" s="6">
        <f t="shared" si="25"/>
        <v>50</v>
      </c>
      <c r="E221" s="1">
        <v>1</v>
      </c>
      <c r="F221" s="6">
        <f t="shared" si="26"/>
        <v>5</v>
      </c>
      <c r="G221" s="1">
        <v>2</v>
      </c>
      <c r="H221" s="6">
        <f t="shared" si="27"/>
        <v>66.666666666666657</v>
      </c>
      <c r="I221" s="1">
        <v>2</v>
      </c>
      <c r="J221" s="6">
        <f t="shared" si="28"/>
        <v>50</v>
      </c>
      <c r="K221" s="6">
        <f t="shared" si="29"/>
        <v>42.916666666666664</v>
      </c>
      <c r="L221" s="1">
        <v>6</v>
      </c>
      <c r="M221" s="6">
        <f t="shared" si="30"/>
        <v>60</v>
      </c>
      <c r="N221" s="1">
        <v>0</v>
      </c>
      <c r="O221" s="6">
        <f t="shared" si="31"/>
        <v>0</v>
      </c>
      <c r="P221" s="1">
        <v>2</v>
      </c>
      <c r="Q221" s="6">
        <f t="shared" si="32"/>
        <v>100</v>
      </c>
      <c r="R221" s="1">
        <v>0</v>
      </c>
      <c r="S221" s="1">
        <v>0</v>
      </c>
      <c r="T221" s="1">
        <v>1</v>
      </c>
      <c r="U221" s="1">
        <v>1</v>
      </c>
      <c r="V221" s="1">
        <v>0</v>
      </c>
      <c r="W221" s="6">
        <f t="shared" si="33"/>
        <v>40</v>
      </c>
      <c r="X221" s="1">
        <v>3</v>
      </c>
      <c r="Y221" s="1">
        <v>3</v>
      </c>
      <c r="Z221" s="1">
        <v>3</v>
      </c>
      <c r="AA221" s="6">
        <f t="shared" si="34"/>
        <v>75</v>
      </c>
      <c r="AB221" s="1">
        <v>2</v>
      </c>
      <c r="AC221" s="6">
        <f t="shared" si="35"/>
        <v>66.666666666666657</v>
      </c>
      <c r="AD221">
        <v>12</v>
      </c>
      <c r="AE221" s="1">
        <f t="shared" si="36"/>
        <v>80</v>
      </c>
      <c r="AF221" s="1">
        <v>7</v>
      </c>
      <c r="AG221" s="6">
        <f t="shared" si="37"/>
        <v>70</v>
      </c>
    </row>
    <row r="222" spans="1:48" x14ac:dyDescent="0.15">
      <c r="A222">
        <v>25</v>
      </c>
      <c r="B222" s="19" t="s">
        <v>127</v>
      </c>
      <c r="C222" s="1">
        <v>2</v>
      </c>
      <c r="D222" s="6">
        <f t="shared" si="25"/>
        <v>20</v>
      </c>
      <c r="E222" s="1">
        <v>2</v>
      </c>
      <c r="F222" s="6">
        <f t="shared" si="26"/>
        <v>10</v>
      </c>
      <c r="G222" s="1">
        <v>2</v>
      </c>
      <c r="H222" s="6">
        <f t="shared" si="27"/>
        <v>66.666666666666657</v>
      </c>
      <c r="I222" s="1">
        <v>3</v>
      </c>
      <c r="J222" s="6">
        <f t="shared" si="28"/>
        <v>75</v>
      </c>
      <c r="K222" s="6">
        <f t="shared" si="29"/>
        <v>42.916666666666664</v>
      </c>
      <c r="L222" s="1">
        <v>7</v>
      </c>
      <c r="M222" s="6">
        <f t="shared" si="30"/>
        <v>70</v>
      </c>
      <c r="N222" s="1">
        <v>1</v>
      </c>
      <c r="O222" s="6">
        <f t="shared" si="31"/>
        <v>100</v>
      </c>
      <c r="P222" s="1">
        <v>1</v>
      </c>
      <c r="Q222" s="6">
        <f t="shared" si="32"/>
        <v>50</v>
      </c>
      <c r="R222" s="1">
        <v>1</v>
      </c>
      <c r="S222" s="1">
        <v>0</v>
      </c>
      <c r="T222" s="1">
        <v>0</v>
      </c>
      <c r="U222" s="1">
        <v>1</v>
      </c>
      <c r="V222" s="1">
        <v>1</v>
      </c>
      <c r="W222" s="6">
        <f t="shared" si="33"/>
        <v>60</v>
      </c>
      <c r="X222" s="1">
        <v>4</v>
      </c>
      <c r="Y222" s="1">
        <v>3</v>
      </c>
      <c r="Z222" s="1">
        <v>3</v>
      </c>
      <c r="AA222" s="6">
        <f t="shared" si="34"/>
        <v>83.333333333333343</v>
      </c>
      <c r="AB222" s="1">
        <v>3</v>
      </c>
      <c r="AC222" s="6">
        <f t="shared" si="35"/>
        <v>100</v>
      </c>
      <c r="AD222">
        <v>2</v>
      </c>
      <c r="AE222" s="1">
        <f t="shared" si="36"/>
        <v>13.333333333333334</v>
      </c>
      <c r="AF222" s="1">
        <v>4</v>
      </c>
      <c r="AG222" s="6">
        <f t="shared" si="37"/>
        <v>40</v>
      </c>
    </row>
    <row r="223" spans="1:48" x14ac:dyDescent="0.15">
      <c r="A223">
        <v>26</v>
      </c>
      <c r="B223" s="19" t="s">
        <v>128</v>
      </c>
      <c r="C223" s="1">
        <v>2</v>
      </c>
      <c r="D223" s="6">
        <f t="shared" si="25"/>
        <v>20</v>
      </c>
      <c r="E223" s="1">
        <v>1</v>
      </c>
      <c r="F223" s="6">
        <f t="shared" si="26"/>
        <v>5</v>
      </c>
      <c r="G223" s="1">
        <v>2</v>
      </c>
      <c r="H223" s="6">
        <f t="shared" si="27"/>
        <v>66.666666666666657</v>
      </c>
      <c r="I223" s="1">
        <v>4</v>
      </c>
      <c r="J223" s="6">
        <f t="shared" si="28"/>
        <v>100</v>
      </c>
      <c r="K223" s="6">
        <f t="shared" si="29"/>
        <v>47.916666666666664</v>
      </c>
      <c r="L223" s="1">
        <v>7</v>
      </c>
      <c r="M223" s="6">
        <f t="shared" si="30"/>
        <v>70</v>
      </c>
      <c r="N223" s="1">
        <v>1</v>
      </c>
      <c r="O223" s="6">
        <f t="shared" si="31"/>
        <v>100</v>
      </c>
      <c r="P223" s="1">
        <v>1</v>
      </c>
      <c r="Q223" s="6">
        <f t="shared" si="32"/>
        <v>50</v>
      </c>
      <c r="R223" s="1">
        <v>1</v>
      </c>
      <c r="S223" s="1">
        <v>1</v>
      </c>
      <c r="T223" s="1">
        <v>0</v>
      </c>
      <c r="U223" s="1">
        <v>0</v>
      </c>
      <c r="V223" s="1">
        <v>0</v>
      </c>
      <c r="W223" s="6">
        <f t="shared" si="33"/>
        <v>40</v>
      </c>
      <c r="X223" s="1">
        <v>4</v>
      </c>
      <c r="Y223" s="1">
        <v>3</v>
      </c>
      <c r="Z223" s="1">
        <v>3</v>
      </c>
      <c r="AA223" s="6">
        <f t="shared" si="34"/>
        <v>83.333333333333343</v>
      </c>
      <c r="AB223" s="1">
        <v>3</v>
      </c>
      <c r="AC223" s="6">
        <f t="shared" si="35"/>
        <v>100</v>
      </c>
      <c r="AD223">
        <v>15</v>
      </c>
      <c r="AE223" s="1">
        <f t="shared" si="36"/>
        <v>100</v>
      </c>
      <c r="AF223" s="1">
        <v>8</v>
      </c>
      <c r="AG223" s="6">
        <f t="shared" si="37"/>
        <v>80</v>
      </c>
    </row>
    <row r="224" spans="1:48" x14ac:dyDescent="0.15">
      <c r="A224">
        <v>27</v>
      </c>
      <c r="B224" s="19" t="s">
        <v>129</v>
      </c>
      <c r="C224" s="1">
        <v>5</v>
      </c>
      <c r="D224" s="6">
        <f t="shared" si="25"/>
        <v>50</v>
      </c>
      <c r="E224" s="1">
        <v>1</v>
      </c>
      <c r="F224" s="6">
        <f t="shared" si="26"/>
        <v>5</v>
      </c>
      <c r="G224" s="1">
        <v>2</v>
      </c>
      <c r="H224" s="6">
        <f t="shared" si="27"/>
        <v>66.666666666666657</v>
      </c>
      <c r="I224" s="1">
        <v>4</v>
      </c>
      <c r="J224" s="6">
        <f t="shared" si="28"/>
        <v>100</v>
      </c>
      <c r="K224" s="6">
        <f t="shared" si="29"/>
        <v>55.416666666666671</v>
      </c>
      <c r="L224" s="1">
        <v>9</v>
      </c>
      <c r="M224" s="6">
        <f t="shared" si="30"/>
        <v>90</v>
      </c>
      <c r="N224" s="1">
        <v>1</v>
      </c>
      <c r="O224" s="6">
        <f t="shared" si="31"/>
        <v>100</v>
      </c>
      <c r="P224" s="1">
        <v>1</v>
      </c>
      <c r="Q224" s="6">
        <f t="shared" si="32"/>
        <v>50</v>
      </c>
      <c r="R224" s="1">
        <v>1</v>
      </c>
      <c r="S224" s="1">
        <v>0</v>
      </c>
      <c r="T224" s="1">
        <v>0</v>
      </c>
      <c r="U224" s="1">
        <v>1</v>
      </c>
      <c r="V224" s="1">
        <v>1</v>
      </c>
      <c r="W224" s="6">
        <f t="shared" si="33"/>
        <v>60</v>
      </c>
      <c r="X224" s="1">
        <v>4</v>
      </c>
      <c r="Y224" s="1">
        <v>3</v>
      </c>
      <c r="Z224" s="1">
        <v>3</v>
      </c>
      <c r="AA224" s="6">
        <f t="shared" si="34"/>
        <v>83.333333333333343</v>
      </c>
      <c r="AB224" s="1">
        <v>3</v>
      </c>
      <c r="AC224" s="6">
        <f t="shared" si="35"/>
        <v>100</v>
      </c>
      <c r="AD224">
        <v>8</v>
      </c>
      <c r="AE224" s="1">
        <f t="shared" si="36"/>
        <v>53.333333333333336</v>
      </c>
      <c r="AF224" s="1">
        <v>7</v>
      </c>
      <c r="AG224" s="6">
        <f t="shared" si="37"/>
        <v>70</v>
      </c>
    </row>
    <row r="225" spans="1:48" x14ac:dyDescent="0.15">
      <c r="A225">
        <v>28</v>
      </c>
      <c r="B225" s="19" t="s">
        <v>130</v>
      </c>
      <c r="C225" s="1">
        <v>1</v>
      </c>
      <c r="D225" s="6">
        <f t="shared" si="25"/>
        <v>10</v>
      </c>
      <c r="E225" s="1">
        <v>4</v>
      </c>
      <c r="F225" s="6">
        <f t="shared" si="26"/>
        <v>20</v>
      </c>
      <c r="G225" s="1">
        <v>2</v>
      </c>
      <c r="H225" s="6">
        <f t="shared" si="27"/>
        <v>66.666666666666657</v>
      </c>
      <c r="I225" s="1">
        <v>3</v>
      </c>
      <c r="J225" s="6">
        <f t="shared" si="28"/>
        <v>75</v>
      </c>
      <c r="K225" s="6">
        <f t="shared" si="29"/>
        <v>42.916666666666664</v>
      </c>
      <c r="L225" s="1">
        <v>8</v>
      </c>
      <c r="M225" s="6">
        <f t="shared" si="30"/>
        <v>80</v>
      </c>
      <c r="N225" s="1">
        <v>1</v>
      </c>
      <c r="O225" s="6">
        <f t="shared" si="31"/>
        <v>100</v>
      </c>
      <c r="P225">
        <v>2</v>
      </c>
      <c r="Q225" s="6">
        <f t="shared" si="32"/>
        <v>100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6">
        <f t="shared" si="33"/>
        <v>100</v>
      </c>
      <c r="X225" s="1">
        <v>3</v>
      </c>
      <c r="Y225" s="17">
        <v>3</v>
      </c>
      <c r="Z225" s="1">
        <v>4</v>
      </c>
      <c r="AA225" s="6">
        <f t="shared" si="34"/>
        <v>83.333333333333343</v>
      </c>
      <c r="AB225">
        <v>2</v>
      </c>
      <c r="AC225" s="6">
        <f t="shared" si="35"/>
        <v>66.666666666666657</v>
      </c>
      <c r="AD225">
        <v>10</v>
      </c>
      <c r="AE225" s="1">
        <f t="shared" si="36"/>
        <v>66.666666666666657</v>
      </c>
      <c r="AF225" s="1">
        <v>7</v>
      </c>
      <c r="AG225" s="6">
        <f t="shared" si="37"/>
        <v>70</v>
      </c>
    </row>
    <row r="226" spans="1:48" x14ac:dyDescent="0.15">
      <c r="A226">
        <v>29</v>
      </c>
      <c r="B226" s="1" t="s">
        <v>131</v>
      </c>
      <c r="C226" s="17">
        <v>3</v>
      </c>
      <c r="D226" s="6">
        <f t="shared" si="25"/>
        <v>30</v>
      </c>
      <c r="E226" s="17">
        <v>2</v>
      </c>
      <c r="F226" s="6">
        <f t="shared" si="26"/>
        <v>10</v>
      </c>
      <c r="G226" s="17">
        <v>1</v>
      </c>
      <c r="H226" s="6">
        <f t="shared" si="27"/>
        <v>33.333333333333329</v>
      </c>
      <c r="I226" s="17">
        <v>1</v>
      </c>
      <c r="J226" s="6">
        <f t="shared" si="28"/>
        <v>25</v>
      </c>
      <c r="K226" s="6">
        <f t="shared" si="29"/>
        <v>24.583333333333332</v>
      </c>
      <c r="L226" s="17">
        <v>3</v>
      </c>
      <c r="M226" s="6">
        <f t="shared" si="30"/>
        <v>30</v>
      </c>
      <c r="N226" s="17">
        <v>0</v>
      </c>
      <c r="O226" s="6">
        <f t="shared" si="31"/>
        <v>0</v>
      </c>
      <c r="P226" s="17">
        <v>1</v>
      </c>
      <c r="Q226" s="6">
        <f t="shared" si="32"/>
        <v>50</v>
      </c>
      <c r="R226" s="17">
        <v>1</v>
      </c>
      <c r="S226" s="17">
        <v>1</v>
      </c>
      <c r="T226" s="17">
        <v>1</v>
      </c>
      <c r="U226" s="17">
        <v>1</v>
      </c>
      <c r="V226" s="17">
        <v>1</v>
      </c>
      <c r="W226" s="6">
        <f t="shared" si="33"/>
        <v>100</v>
      </c>
      <c r="X226" s="17">
        <v>2</v>
      </c>
      <c r="Y226" s="17">
        <v>3</v>
      </c>
      <c r="Z226" s="17">
        <v>3</v>
      </c>
      <c r="AA226" s="6">
        <f t="shared" si="34"/>
        <v>66.666666666666657</v>
      </c>
      <c r="AB226" s="17">
        <v>1</v>
      </c>
      <c r="AC226" s="6">
        <f t="shared" si="35"/>
        <v>33.333333333333329</v>
      </c>
      <c r="AD226" s="17">
        <v>1</v>
      </c>
      <c r="AE226" s="1">
        <f t="shared" si="36"/>
        <v>6.666666666666667</v>
      </c>
      <c r="AF226" s="17">
        <v>3</v>
      </c>
      <c r="AG226" s="6">
        <f t="shared" si="37"/>
        <v>30</v>
      </c>
      <c r="AH226" s="1"/>
      <c r="AI226" s="1"/>
      <c r="AJ226" s="1"/>
      <c r="AK226" s="1"/>
      <c r="AL226" s="1"/>
      <c r="AM226" s="1"/>
      <c r="AN226" s="1"/>
      <c r="AO226" s="1"/>
      <c r="AP226" s="6"/>
      <c r="AQ226" s="1"/>
      <c r="AR226" s="6"/>
      <c r="AS226" s="1"/>
      <c r="AT226" s="6"/>
      <c r="AU226" s="1"/>
      <c r="AV226" s="6"/>
    </row>
    <row r="227" spans="1:48" x14ac:dyDescent="0.15">
      <c r="A227">
        <v>30</v>
      </c>
      <c r="B227" s="1" t="s">
        <v>132</v>
      </c>
      <c r="C227" s="17">
        <v>2</v>
      </c>
      <c r="D227" s="6">
        <f t="shared" si="25"/>
        <v>20</v>
      </c>
      <c r="E227" s="17">
        <v>2</v>
      </c>
      <c r="F227" s="6">
        <f t="shared" si="26"/>
        <v>10</v>
      </c>
      <c r="G227" s="17">
        <v>1</v>
      </c>
      <c r="H227" s="6">
        <f t="shared" si="27"/>
        <v>33.333333333333329</v>
      </c>
      <c r="I227" s="17">
        <v>1</v>
      </c>
      <c r="J227" s="6">
        <f t="shared" si="28"/>
        <v>25</v>
      </c>
      <c r="K227" s="6">
        <f t="shared" si="29"/>
        <v>22.083333333333332</v>
      </c>
      <c r="L227" s="17">
        <v>2</v>
      </c>
      <c r="M227" s="6">
        <f t="shared" si="30"/>
        <v>20</v>
      </c>
      <c r="N227" s="17">
        <v>0</v>
      </c>
      <c r="O227" s="6">
        <f t="shared" si="31"/>
        <v>0</v>
      </c>
      <c r="P227" s="17">
        <v>1</v>
      </c>
      <c r="Q227" s="6">
        <f t="shared" si="32"/>
        <v>50</v>
      </c>
      <c r="R227" s="17">
        <v>1</v>
      </c>
      <c r="S227" s="17">
        <v>1</v>
      </c>
      <c r="T227" s="17">
        <v>1</v>
      </c>
      <c r="U227" s="17">
        <v>1</v>
      </c>
      <c r="V227" s="17">
        <v>1</v>
      </c>
      <c r="W227" s="6">
        <f t="shared" si="33"/>
        <v>100</v>
      </c>
      <c r="X227" s="17">
        <v>3</v>
      </c>
      <c r="Y227" s="17">
        <v>2</v>
      </c>
      <c r="Z227" s="17">
        <v>3</v>
      </c>
      <c r="AA227" s="6">
        <f t="shared" si="34"/>
        <v>66.666666666666657</v>
      </c>
      <c r="AB227" s="17">
        <v>1</v>
      </c>
      <c r="AC227" s="6">
        <f t="shared" si="35"/>
        <v>33.333333333333329</v>
      </c>
      <c r="AD227" s="17">
        <v>5</v>
      </c>
      <c r="AE227" s="1">
        <f t="shared" si="36"/>
        <v>33.333333333333329</v>
      </c>
      <c r="AF227" s="17">
        <v>4</v>
      </c>
      <c r="AG227" s="6">
        <f t="shared" si="37"/>
        <v>40</v>
      </c>
      <c r="AH227" s="1"/>
      <c r="AI227" s="1"/>
      <c r="AJ227" s="1"/>
      <c r="AK227" s="1"/>
      <c r="AL227" s="1"/>
      <c r="AM227" s="1"/>
      <c r="AN227" s="1"/>
      <c r="AO227" s="1"/>
      <c r="AP227" s="6"/>
      <c r="AQ227" s="1"/>
      <c r="AR227" s="6"/>
      <c r="AS227" s="1"/>
      <c r="AT227" s="6"/>
      <c r="AU227" s="1"/>
      <c r="AV227" s="6"/>
    </row>
    <row r="228" spans="1:48" x14ac:dyDescent="0.15">
      <c r="A228">
        <v>31</v>
      </c>
      <c r="B228" s="1" t="s">
        <v>133</v>
      </c>
      <c r="C228" s="17">
        <v>1</v>
      </c>
      <c r="D228" s="6">
        <f t="shared" si="25"/>
        <v>10</v>
      </c>
      <c r="E228" s="17">
        <v>1</v>
      </c>
      <c r="F228" s="6">
        <f t="shared" si="26"/>
        <v>5</v>
      </c>
      <c r="G228" s="17">
        <v>3</v>
      </c>
      <c r="H228" s="6">
        <f t="shared" si="27"/>
        <v>100</v>
      </c>
      <c r="I228" s="17">
        <v>4</v>
      </c>
      <c r="J228" s="6">
        <f t="shared" si="28"/>
        <v>100</v>
      </c>
      <c r="K228" s="6">
        <f t="shared" si="29"/>
        <v>53.75</v>
      </c>
      <c r="L228" s="17">
        <v>9</v>
      </c>
      <c r="M228" s="6">
        <f t="shared" si="30"/>
        <v>90</v>
      </c>
      <c r="N228" s="17">
        <v>0</v>
      </c>
      <c r="O228" s="6">
        <f t="shared" si="31"/>
        <v>0</v>
      </c>
      <c r="P228" s="17">
        <v>0</v>
      </c>
      <c r="Q228" s="6">
        <f t="shared" si="32"/>
        <v>0</v>
      </c>
      <c r="R228" s="17">
        <v>1</v>
      </c>
      <c r="S228" s="17">
        <v>0</v>
      </c>
      <c r="T228" s="17">
        <v>1</v>
      </c>
      <c r="U228" s="17">
        <v>1</v>
      </c>
      <c r="V228" s="17">
        <v>0</v>
      </c>
      <c r="W228" s="6">
        <f t="shared" si="33"/>
        <v>60</v>
      </c>
      <c r="X228" s="17">
        <v>3</v>
      </c>
      <c r="Y228" s="17">
        <v>2</v>
      </c>
      <c r="Z228" s="17">
        <v>2</v>
      </c>
      <c r="AA228" s="6">
        <f t="shared" si="34"/>
        <v>58.333333333333336</v>
      </c>
      <c r="AB228" s="17">
        <v>1</v>
      </c>
      <c r="AC228" s="6">
        <f t="shared" si="35"/>
        <v>33.333333333333329</v>
      </c>
      <c r="AD228" s="17">
        <v>6</v>
      </c>
      <c r="AE228" s="1">
        <f t="shared" si="36"/>
        <v>40</v>
      </c>
      <c r="AF228" s="17">
        <v>6</v>
      </c>
      <c r="AG228" s="6">
        <f t="shared" si="37"/>
        <v>60</v>
      </c>
      <c r="AH228" s="1"/>
      <c r="AI228" s="1"/>
      <c r="AJ228" s="1"/>
      <c r="AK228" s="1"/>
      <c r="AL228" s="1"/>
      <c r="AM228" s="1"/>
      <c r="AN228" s="1"/>
      <c r="AO228" s="1"/>
      <c r="AP228" s="6"/>
      <c r="AQ228" s="1"/>
      <c r="AR228" s="6"/>
      <c r="AS228" s="1"/>
      <c r="AT228" s="6"/>
      <c r="AU228" s="1"/>
      <c r="AV228" s="6"/>
    </row>
    <row r="229" spans="1:48" x14ac:dyDescent="0.15">
      <c r="A229">
        <v>32</v>
      </c>
      <c r="B229" s="1" t="s">
        <v>134</v>
      </c>
      <c r="C229" s="17">
        <v>5</v>
      </c>
      <c r="D229" s="6">
        <f t="shared" si="25"/>
        <v>50</v>
      </c>
      <c r="E229" s="17">
        <v>10</v>
      </c>
      <c r="F229" s="6">
        <f t="shared" si="26"/>
        <v>50</v>
      </c>
      <c r="G229" s="17">
        <v>2</v>
      </c>
      <c r="H229" s="6">
        <f t="shared" si="27"/>
        <v>66.666666666666657</v>
      </c>
      <c r="I229" s="17">
        <v>2</v>
      </c>
      <c r="J229" s="6">
        <f t="shared" si="28"/>
        <v>50</v>
      </c>
      <c r="K229" s="6">
        <f t="shared" si="29"/>
        <v>54.166666666666664</v>
      </c>
      <c r="L229" s="17">
        <v>6</v>
      </c>
      <c r="M229" s="6">
        <f t="shared" si="30"/>
        <v>60</v>
      </c>
      <c r="N229" s="17">
        <v>0</v>
      </c>
      <c r="O229" s="6">
        <f t="shared" si="31"/>
        <v>0</v>
      </c>
      <c r="P229" s="17">
        <v>2</v>
      </c>
      <c r="Q229" s="6">
        <f t="shared" si="32"/>
        <v>100</v>
      </c>
      <c r="R229" s="17">
        <v>0</v>
      </c>
      <c r="S229" s="17">
        <v>0</v>
      </c>
      <c r="T229" s="17">
        <v>1</v>
      </c>
      <c r="U229" s="17">
        <v>1</v>
      </c>
      <c r="V229" s="17">
        <v>1</v>
      </c>
      <c r="W229" s="6">
        <f t="shared" si="33"/>
        <v>60</v>
      </c>
      <c r="X229" s="17">
        <v>4</v>
      </c>
      <c r="Y229" s="17">
        <v>2</v>
      </c>
      <c r="Z229" s="17">
        <v>4</v>
      </c>
      <c r="AA229" s="6">
        <f t="shared" si="34"/>
        <v>83.333333333333343</v>
      </c>
      <c r="AB229" s="17">
        <v>2</v>
      </c>
      <c r="AC229" s="6">
        <f t="shared" si="35"/>
        <v>66.666666666666657</v>
      </c>
      <c r="AD229" s="17">
        <v>5</v>
      </c>
      <c r="AE229" s="1">
        <f t="shared" si="36"/>
        <v>33.333333333333329</v>
      </c>
      <c r="AF229" s="17">
        <v>6</v>
      </c>
      <c r="AG229" s="6">
        <f t="shared" si="37"/>
        <v>60</v>
      </c>
      <c r="AH229" s="1"/>
      <c r="AI229" s="1"/>
      <c r="AJ229" s="1"/>
      <c r="AK229" s="1"/>
      <c r="AL229" s="1"/>
      <c r="AM229" s="1"/>
      <c r="AN229" s="1"/>
      <c r="AO229" s="1"/>
      <c r="AP229" s="6"/>
      <c r="AQ229" s="1"/>
      <c r="AR229" s="6"/>
      <c r="AS229" s="1"/>
      <c r="AT229" s="6"/>
      <c r="AU229" s="1"/>
      <c r="AV229" s="6"/>
    </row>
    <row r="230" spans="1:48" x14ac:dyDescent="0.15">
      <c r="A230">
        <v>33</v>
      </c>
      <c r="B230" s="1" t="s">
        <v>135</v>
      </c>
      <c r="C230" s="17">
        <v>10</v>
      </c>
      <c r="D230" s="6">
        <f t="shared" si="25"/>
        <v>100</v>
      </c>
      <c r="E230" s="17">
        <v>15</v>
      </c>
      <c r="F230" s="6">
        <f t="shared" si="26"/>
        <v>75</v>
      </c>
      <c r="G230" s="17">
        <v>2</v>
      </c>
      <c r="H230" s="6">
        <f t="shared" si="27"/>
        <v>66.666666666666657</v>
      </c>
      <c r="I230" s="17">
        <v>3</v>
      </c>
      <c r="J230" s="6">
        <f t="shared" si="28"/>
        <v>75</v>
      </c>
      <c r="K230" s="6">
        <f t="shared" si="29"/>
        <v>79.166666666666657</v>
      </c>
      <c r="L230" s="17">
        <v>10</v>
      </c>
      <c r="M230" s="6">
        <f t="shared" si="30"/>
        <v>100</v>
      </c>
      <c r="N230" s="17">
        <v>1</v>
      </c>
      <c r="O230" s="6">
        <f t="shared" si="31"/>
        <v>100</v>
      </c>
      <c r="P230" s="17">
        <v>1</v>
      </c>
      <c r="Q230" s="6">
        <f t="shared" si="32"/>
        <v>50</v>
      </c>
      <c r="R230" s="17">
        <v>1</v>
      </c>
      <c r="S230" s="17">
        <v>1</v>
      </c>
      <c r="T230" s="17">
        <v>1</v>
      </c>
      <c r="U230" s="17">
        <v>0</v>
      </c>
      <c r="V230" s="17">
        <v>1</v>
      </c>
      <c r="W230" s="6">
        <f t="shared" si="33"/>
        <v>80</v>
      </c>
      <c r="X230" s="17">
        <v>2</v>
      </c>
      <c r="Y230" s="17">
        <v>3</v>
      </c>
      <c r="Z230" s="17">
        <v>3</v>
      </c>
      <c r="AA230" s="6">
        <f t="shared" si="34"/>
        <v>66.666666666666657</v>
      </c>
      <c r="AB230" s="17">
        <v>2</v>
      </c>
      <c r="AC230" s="6">
        <f t="shared" si="35"/>
        <v>66.666666666666657</v>
      </c>
      <c r="AD230" s="17">
        <v>6</v>
      </c>
      <c r="AE230" s="1">
        <f t="shared" si="36"/>
        <v>40</v>
      </c>
      <c r="AF230" s="17">
        <v>9</v>
      </c>
      <c r="AG230" s="6">
        <f t="shared" si="37"/>
        <v>90</v>
      </c>
      <c r="AH230" s="1"/>
      <c r="AI230" s="1"/>
      <c r="AJ230" s="1"/>
      <c r="AK230" s="1"/>
      <c r="AL230" s="1"/>
      <c r="AM230" s="1"/>
      <c r="AN230" s="1"/>
      <c r="AO230" s="1"/>
      <c r="AP230" s="6"/>
      <c r="AQ230" s="1"/>
      <c r="AR230" s="6"/>
      <c r="AS230" s="1"/>
      <c r="AT230" s="6"/>
      <c r="AU230" s="1"/>
      <c r="AV230" s="6"/>
    </row>
    <row r="231" spans="1:48" x14ac:dyDescent="0.15">
      <c r="A231">
        <v>34</v>
      </c>
      <c r="B231" s="1" t="s">
        <v>136</v>
      </c>
      <c r="C231" s="17">
        <v>1</v>
      </c>
      <c r="D231" s="6">
        <f t="shared" si="25"/>
        <v>10</v>
      </c>
      <c r="E231" s="17">
        <v>1</v>
      </c>
      <c r="F231" s="6">
        <f t="shared" si="26"/>
        <v>5</v>
      </c>
      <c r="G231" s="17">
        <v>3</v>
      </c>
      <c r="H231" s="6">
        <f t="shared" si="27"/>
        <v>100</v>
      </c>
      <c r="I231" s="17">
        <v>3</v>
      </c>
      <c r="J231" s="6">
        <f t="shared" si="28"/>
        <v>75</v>
      </c>
      <c r="K231" s="6">
        <f t="shared" si="29"/>
        <v>47.5</v>
      </c>
      <c r="L231" s="17">
        <v>8</v>
      </c>
      <c r="M231" s="6">
        <f t="shared" si="30"/>
        <v>80</v>
      </c>
      <c r="N231" s="17">
        <v>1</v>
      </c>
      <c r="O231" s="6">
        <f t="shared" si="31"/>
        <v>100</v>
      </c>
      <c r="P231" s="17">
        <v>2</v>
      </c>
      <c r="Q231" s="6">
        <f t="shared" si="32"/>
        <v>100</v>
      </c>
      <c r="R231" s="17">
        <v>1</v>
      </c>
      <c r="S231" s="17">
        <v>1</v>
      </c>
      <c r="T231" s="17">
        <v>1</v>
      </c>
      <c r="U231" s="17">
        <v>1</v>
      </c>
      <c r="V231" s="17">
        <v>1</v>
      </c>
      <c r="W231" s="6">
        <f t="shared" si="33"/>
        <v>100</v>
      </c>
      <c r="X231" s="17">
        <v>2</v>
      </c>
      <c r="Y231" s="17">
        <v>4</v>
      </c>
      <c r="Z231" s="17">
        <v>3</v>
      </c>
      <c r="AA231" s="6">
        <f t="shared" si="34"/>
        <v>75</v>
      </c>
      <c r="AB231" s="17">
        <v>3</v>
      </c>
      <c r="AC231" s="6">
        <f t="shared" si="35"/>
        <v>100</v>
      </c>
      <c r="AD231" s="17">
        <v>3</v>
      </c>
      <c r="AE231" s="1">
        <f t="shared" si="36"/>
        <v>20</v>
      </c>
      <c r="AF231" s="17">
        <v>8</v>
      </c>
      <c r="AG231" s="6">
        <f t="shared" si="37"/>
        <v>80</v>
      </c>
      <c r="AH231" s="1"/>
      <c r="AI231" s="1"/>
      <c r="AJ231" s="1"/>
      <c r="AK231" s="1"/>
      <c r="AL231" s="1"/>
      <c r="AM231" s="1"/>
      <c r="AN231" s="1"/>
      <c r="AO231" s="1"/>
      <c r="AP231" s="6"/>
      <c r="AQ231" s="1"/>
      <c r="AR231" s="6"/>
      <c r="AS231" s="1"/>
      <c r="AT231" s="6"/>
      <c r="AU231" s="1"/>
      <c r="AV231" s="6"/>
    </row>
    <row r="232" spans="1:48" x14ac:dyDescent="0.15">
      <c r="A232">
        <v>35</v>
      </c>
      <c r="B232" s="1" t="s">
        <v>137</v>
      </c>
      <c r="C232" s="17">
        <v>1</v>
      </c>
      <c r="D232" s="6">
        <f t="shared" si="25"/>
        <v>10</v>
      </c>
      <c r="E232" s="17">
        <v>1</v>
      </c>
      <c r="F232" s="6">
        <f t="shared" si="26"/>
        <v>5</v>
      </c>
      <c r="G232" s="17">
        <v>1</v>
      </c>
      <c r="H232" s="6">
        <f t="shared" si="27"/>
        <v>33.333333333333329</v>
      </c>
      <c r="I232" s="17">
        <v>2</v>
      </c>
      <c r="J232" s="6">
        <f t="shared" si="28"/>
        <v>50</v>
      </c>
      <c r="K232" s="6">
        <f t="shared" si="29"/>
        <v>24.583333333333332</v>
      </c>
      <c r="L232" s="17">
        <v>6</v>
      </c>
      <c r="M232" s="6">
        <f t="shared" si="30"/>
        <v>60</v>
      </c>
      <c r="N232" s="17">
        <v>0</v>
      </c>
      <c r="O232" s="6">
        <f t="shared" si="31"/>
        <v>0</v>
      </c>
      <c r="P232" s="17">
        <v>1</v>
      </c>
      <c r="Q232" s="6">
        <f t="shared" si="32"/>
        <v>50</v>
      </c>
      <c r="R232" s="17">
        <v>1</v>
      </c>
      <c r="S232" s="17">
        <v>0</v>
      </c>
      <c r="T232" s="17">
        <v>1</v>
      </c>
      <c r="U232" s="17">
        <v>1</v>
      </c>
      <c r="V232" s="17">
        <v>0</v>
      </c>
      <c r="W232" s="6">
        <f t="shared" si="33"/>
        <v>60</v>
      </c>
      <c r="X232" s="17">
        <v>2</v>
      </c>
      <c r="Y232" s="17">
        <v>3</v>
      </c>
      <c r="Z232" s="17">
        <v>3</v>
      </c>
      <c r="AA232" s="6">
        <f t="shared" si="34"/>
        <v>66.666666666666657</v>
      </c>
      <c r="AB232" s="17">
        <v>1</v>
      </c>
      <c r="AC232" s="6">
        <f t="shared" si="35"/>
        <v>33.333333333333329</v>
      </c>
      <c r="AD232" s="17">
        <v>8</v>
      </c>
      <c r="AE232" s="1">
        <f t="shared" si="36"/>
        <v>53.333333333333336</v>
      </c>
      <c r="AF232" s="17">
        <v>8</v>
      </c>
      <c r="AG232" s="6">
        <f t="shared" si="37"/>
        <v>80</v>
      </c>
      <c r="AH232" s="1"/>
      <c r="AI232" s="1"/>
      <c r="AJ232" s="1"/>
      <c r="AK232" s="1"/>
      <c r="AL232" s="1"/>
      <c r="AM232" s="1"/>
      <c r="AN232" s="1"/>
      <c r="AO232" s="1"/>
      <c r="AP232" s="6"/>
      <c r="AQ232" s="1"/>
      <c r="AR232" s="6"/>
      <c r="AS232" s="1"/>
      <c r="AT232" s="6"/>
      <c r="AU232" s="1"/>
      <c r="AV232" s="6"/>
    </row>
    <row r="233" spans="1:48" x14ac:dyDescent="0.15">
      <c r="A233">
        <v>36</v>
      </c>
      <c r="B233" s="1" t="s">
        <v>138</v>
      </c>
      <c r="C233" s="17">
        <v>2</v>
      </c>
      <c r="D233" s="6">
        <f t="shared" si="25"/>
        <v>20</v>
      </c>
      <c r="E233" s="17">
        <v>3</v>
      </c>
      <c r="F233" s="6">
        <f t="shared" si="26"/>
        <v>15</v>
      </c>
      <c r="G233" s="17">
        <v>3</v>
      </c>
      <c r="H233" s="6">
        <f t="shared" si="27"/>
        <v>100</v>
      </c>
      <c r="I233" s="17">
        <v>2</v>
      </c>
      <c r="J233" s="6">
        <f t="shared" si="28"/>
        <v>50</v>
      </c>
      <c r="K233" s="6">
        <f t="shared" si="29"/>
        <v>46.25</v>
      </c>
      <c r="L233" s="17">
        <v>7</v>
      </c>
      <c r="M233" s="6">
        <f t="shared" si="30"/>
        <v>70</v>
      </c>
      <c r="N233" s="17">
        <v>0</v>
      </c>
      <c r="O233" s="6">
        <f t="shared" si="31"/>
        <v>0</v>
      </c>
      <c r="P233" s="17">
        <v>1</v>
      </c>
      <c r="Q233" s="6">
        <f t="shared" si="32"/>
        <v>50</v>
      </c>
      <c r="R233" s="17">
        <v>1</v>
      </c>
      <c r="S233" s="17">
        <v>0</v>
      </c>
      <c r="T233" s="17">
        <v>1</v>
      </c>
      <c r="U233" s="17">
        <v>1</v>
      </c>
      <c r="V233" s="17">
        <v>1</v>
      </c>
      <c r="W233" s="6">
        <f t="shared" si="33"/>
        <v>80</v>
      </c>
      <c r="X233" s="17">
        <v>3</v>
      </c>
      <c r="Y233" s="17">
        <v>2</v>
      </c>
      <c r="Z233" s="17">
        <v>3</v>
      </c>
      <c r="AA233" s="6">
        <f t="shared" si="34"/>
        <v>66.666666666666657</v>
      </c>
      <c r="AB233" s="17">
        <v>2</v>
      </c>
      <c r="AC233" s="6">
        <f t="shared" si="35"/>
        <v>66.666666666666657</v>
      </c>
      <c r="AD233" s="17">
        <v>3</v>
      </c>
      <c r="AE233" s="1">
        <f t="shared" si="36"/>
        <v>20</v>
      </c>
      <c r="AF233" s="17">
        <v>7</v>
      </c>
      <c r="AG233" s="6">
        <f t="shared" si="37"/>
        <v>70</v>
      </c>
      <c r="AH233" s="1"/>
      <c r="AI233" s="1"/>
      <c r="AJ233" s="1"/>
      <c r="AK233" s="1"/>
      <c r="AL233" s="1"/>
      <c r="AM233" s="1"/>
      <c r="AN233" s="1"/>
      <c r="AO233" s="1"/>
      <c r="AP233" s="6"/>
      <c r="AQ233" s="1"/>
      <c r="AR233" s="6"/>
      <c r="AS233" s="1"/>
      <c r="AT233" s="6"/>
      <c r="AU233" s="1"/>
      <c r="AV233" s="6"/>
    </row>
    <row r="234" spans="1:48" x14ac:dyDescent="0.15">
      <c r="A234">
        <v>37</v>
      </c>
      <c r="B234" s="1" t="s">
        <v>139</v>
      </c>
      <c r="C234" s="17">
        <v>0</v>
      </c>
      <c r="D234" s="6">
        <f t="shared" si="25"/>
        <v>0</v>
      </c>
      <c r="E234" s="17">
        <v>0</v>
      </c>
      <c r="F234" s="6">
        <f t="shared" si="26"/>
        <v>0</v>
      </c>
      <c r="G234" s="17">
        <v>1</v>
      </c>
      <c r="H234" s="6">
        <f t="shared" si="27"/>
        <v>33.333333333333329</v>
      </c>
      <c r="I234" s="17">
        <v>1</v>
      </c>
      <c r="J234" s="6">
        <f t="shared" si="28"/>
        <v>25</v>
      </c>
      <c r="K234" s="6">
        <f t="shared" si="29"/>
        <v>14.583333333333332</v>
      </c>
      <c r="L234" s="17">
        <v>5</v>
      </c>
      <c r="M234" s="6">
        <f t="shared" si="30"/>
        <v>50</v>
      </c>
      <c r="N234" s="17">
        <v>0</v>
      </c>
      <c r="O234" s="6">
        <f t="shared" si="31"/>
        <v>0</v>
      </c>
      <c r="P234" s="17">
        <v>0</v>
      </c>
      <c r="Q234" s="6">
        <f t="shared" si="32"/>
        <v>0</v>
      </c>
      <c r="R234" s="17">
        <v>1</v>
      </c>
      <c r="S234" s="17">
        <v>0</v>
      </c>
      <c r="T234" s="17">
        <v>1</v>
      </c>
      <c r="U234" s="17">
        <v>1</v>
      </c>
      <c r="V234" s="17">
        <v>0</v>
      </c>
      <c r="W234" s="6">
        <f t="shared" si="33"/>
        <v>60</v>
      </c>
      <c r="X234" s="17">
        <v>2</v>
      </c>
      <c r="Y234" s="17">
        <v>3</v>
      </c>
      <c r="Z234" s="17">
        <v>3</v>
      </c>
      <c r="AA234" s="6">
        <f t="shared" si="34"/>
        <v>66.666666666666657</v>
      </c>
      <c r="AB234" s="17">
        <v>1</v>
      </c>
      <c r="AC234" s="6">
        <f t="shared" si="35"/>
        <v>33.333333333333329</v>
      </c>
      <c r="AD234" s="17">
        <v>0</v>
      </c>
      <c r="AE234" s="1">
        <f t="shared" si="36"/>
        <v>0</v>
      </c>
      <c r="AF234" s="17">
        <v>6</v>
      </c>
      <c r="AG234" s="6">
        <f t="shared" si="37"/>
        <v>60</v>
      </c>
      <c r="AH234" s="1"/>
      <c r="AI234" s="1"/>
      <c r="AJ234" s="1"/>
      <c r="AK234" s="1"/>
      <c r="AL234" s="1"/>
      <c r="AM234" s="1"/>
      <c r="AN234" s="1"/>
      <c r="AO234" s="1"/>
      <c r="AP234" s="6"/>
      <c r="AQ234" s="1"/>
      <c r="AR234" s="6"/>
      <c r="AS234" s="1"/>
      <c r="AT234" s="6"/>
      <c r="AU234" s="1"/>
      <c r="AV234" s="6"/>
    </row>
    <row r="235" spans="1:48" x14ac:dyDescent="0.15">
      <c r="A235">
        <v>38</v>
      </c>
      <c r="B235" s="4" t="s">
        <v>149</v>
      </c>
      <c r="C235" s="17">
        <v>10</v>
      </c>
      <c r="D235" s="6">
        <f>(C235/MAX($C$198:$C$239)*100)</f>
        <v>100</v>
      </c>
      <c r="E235" s="17">
        <v>10</v>
      </c>
      <c r="F235" s="6">
        <f>(E235/MAX($E$198:$E$239)*100)</f>
        <v>50</v>
      </c>
      <c r="G235" s="17">
        <v>2</v>
      </c>
      <c r="H235" s="6">
        <f t="shared" si="27"/>
        <v>66.666666666666657</v>
      </c>
      <c r="I235" s="17">
        <v>3</v>
      </c>
      <c r="J235" s="6">
        <f t="shared" si="28"/>
        <v>75</v>
      </c>
      <c r="K235" s="6">
        <f t="shared" si="29"/>
        <v>72.916666666666657</v>
      </c>
      <c r="L235" s="17">
        <v>9</v>
      </c>
      <c r="M235" s="6">
        <f t="shared" si="30"/>
        <v>90</v>
      </c>
      <c r="N235" s="17">
        <v>1</v>
      </c>
      <c r="O235" s="6">
        <f t="shared" si="31"/>
        <v>100</v>
      </c>
      <c r="P235" s="17">
        <v>2</v>
      </c>
      <c r="Q235" s="6">
        <f t="shared" si="32"/>
        <v>100</v>
      </c>
      <c r="R235" s="17">
        <v>1</v>
      </c>
      <c r="S235" s="17">
        <v>0</v>
      </c>
      <c r="T235" s="17">
        <v>1</v>
      </c>
      <c r="U235" s="17">
        <v>1</v>
      </c>
      <c r="V235" s="17">
        <v>1</v>
      </c>
      <c r="W235" s="6">
        <f t="shared" si="33"/>
        <v>80</v>
      </c>
      <c r="X235" s="17">
        <v>3</v>
      </c>
      <c r="Y235" s="17">
        <v>3</v>
      </c>
      <c r="Z235" s="17">
        <v>3</v>
      </c>
      <c r="AA235" s="6">
        <f t="shared" si="34"/>
        <v>75</v>
      </c>
      <c r="AB235" s="17">
        <v>2</v>
      </c>
      <c r="AC235" s="6">
        <f t="shared" si="35"/>
        <v>66.666666666666657</v>
      </c>
      <c r="AD235" s="6">
        <v>4</v>
      </c>
      <c r="AE235" s="1">
        <f t="shared" si="36"/>
        <v>26.666666666666668</v>
      </c>
      <c r="AF235" s="17">
        <v>8</v>
      </c>
      <c r="AG235" s="6">
        <f t="shared" si="37"/>
        <v>80</v>
      </c>
      <c r="AH235" s="1"/>
      <c r="AI235" s="1"/>
      <c r="AJ235" s="1"/>
      <c r="AK235" s="1"/>
      <c r="AL235" s="1"/>
      <c r="AM235" s="1"/>
      <c r="AN235" s="1"/>
      <c r="AO235" s="6"/>
      <c r="AP235" s="1"/>
      <c r="AQ235" s="1"/>
      <c r="AR235" s="1"/>
      <c r="AS235" s="6"/>
      <c r="AT235" s="1"/>
      <c r="AU235" s="6"/>
    </row>
    <row r="236" spans="1:48" x14ac:dyDescent="0.15">
      <c r="A236">
        <v>39</v>
      </c>
      <c r="B236" s="4" t="s">
        <v>150</v>
      </c>
      <c r="C236">
        <v>2</v>
      </c>
      <c r="D236" s="6">
        <f t="shared" si="25"/>
        <v>20</v>
      </c>
      <c r="E236">
        <v>2</v>
      </c>
      <c r="F236" s="6">
        <f t="shared" si="26"/>
        <v>10</v>
      </c>
      <c r="G236">
        <v>1</v>
      </c>
      <c r="H236" s="6">
        <f t="shared" si="27"/>
        <v>33.333333333333329</v>
      </c>
      <c r="I236">
        <v>2</v>
      </c>
      <c r="J236" s="6">
        <f t="shared" si="28"/>
        <v>50</v>
      </c>
      <c r="K236" s="6">
        <f t="shared" si="29"/>
        <v>28.333333333333332</v>
      </c>
      <c r="L236">
        <v>7</v>
      </c>
      <c r="M236" s="6">
        <f t="shared" si="30"/>
        <v>70</v>
      </c>
      <c r="N236">
        <v>0</v>
      </c>
      <c r="O236" s="6">
        <f t="shared" si="31"/>
        <v>0</v>
      </c>
      <c r="P236">
        <v>1</v>
      </c>
      <c r="Q236" s="6">
        <f t="shared" si="32"/>
        <v>50</v>
      </c>
      <c r="R236">
        <v>1</v>
      </c>
      <c r="S236" s="6">
        <v>1</v>
      </c>
      <c r="T236">
        <v>1</v>
      </c>
      <c r="U236" s="6">
        <v>1</v>
      </c>
      <c r="V236">
        <v>1</v>
      </c>
      <c r="W236" s="6">
        <f t="shared" si="33"/>
        <v>100</v>
      </c>
      <c r="X236" s="17">
        <v>3</v>
      </c>
      <c r="Y236" s="17">
        <v>3</v>
      </c>
      <c r="Z236" s="17">
        <v>3</v>
      </c>
      <c r="AA236" s="6">
        <f t="shared" si="34"/>
        <v>75</v>
      </c>
      <c r="AB236" s="17">
        <v>2</v>
      </c>
      <c r="AC236" s="6">
        <f t="shared" si="35"/>
        <v>66.666666666666657</v>
      </c>
      <c r="AD236" s="6">
        <v>2</v>
      </c>
      <c r="AE236" s="1">
        <f t="shared" si="36"/>
        <v>13.333333333333334</v>
      </c>
      <c r="AF236">
        <v>7</v>
      </c>
      <c r="AG236" s="6">
        <f t="shared" si="37"/>
        <v>70</v>
      </c>
      <c r="AH236" s="1"/>
      <c r="AI236" s="1"/>
      <c r="AJ236" s="1"/>
      <c r="AK236" s="1"/>
      <c r="AL236" s="1"/>
      <c r="AM236" s="1"/>
      <c r="AN236" s="1"/>
      <c r="AO236" s="6"/>
      <c r="AP236" s="1"/>
      <c r="AQ236" s="1"/>
      <c r="AR236" s="1"/>
      <c r="AS236" s="6"/>
      <c r="AT236" s="1"/>
      <c r="AU236" s="6"/>
    </row>
    <row r="237" spans="1:48" x14ac:dyDescent="0.15">
      <c r="A237">
        <v>40</v>
      </c>
      <c r="B237" s="4" t="s">
        <v>151</v>
      </c>
      <c r="C237">
        <v>9</v>
      </c>
      <c r="D237" s="6">
        <f t="shared" si="25"/>
        <v>90</v>
      </c>
      <c r="E237">
        <v>9</v>
      </c>
      <c r="F237" s="6">
        <f t="shared" si="26"/>
        <v>45</v>
      </c>
      <c r="G237">
        <v>2</v>
      </c>
      <c r="H237" s="6">
        <f t="shared" si="27"/>
        <v>66.666666666666657</v>
      </c>
      <c r="I237">
        <v>2</v>
      </c>
      <c r="J237" s="6">
        <f t="shared" si="28"/>
        <v>50</v>
      </c>
      <c r="K237" s="6">
        <f t="shared" si="29"/>
        <v>62.916666666666664</v>
      </c>
      <c r="L237">
        <v>8</v>
      </c>
      <c r="M237" s="6">
        <f t="shared" si="30"/>
        <v>80</v>
      </c>
      <c r="N237">
        <v>1</v>
      </c>
      <c r="O237" s="6">
        <f t="shared" si="31"/>
        <v>100</v>
      </c>
      <c r="P237">
        <v>1</v>
      </c>
      <c r="Q237" s="6">
        <f t="shared" si="32"/>
        <v>50</v>
      </c>
      <c r="R237">
        <v>1</v>
      </c>
      <c r="S237" s="6">
        <v>1</v>
      </c>
      <c r="T237">
        <v>1</v>
      </c>
      <c r="U237" s="6">
        <v>1</v>
      </c>
      <c r="V237">
        <v>1</v>
      </c>
      <c r="W237" s="6">
        <f t="shared" si="33"/>
        <v>100</v>
      </c>
      <c r="X237" s="17">
        <v>3</v>
      </c>
      <c r="Y237" s="17">
        <v>2</v>
      </c>
      <c r="Z237" s="17">
        <v>3</v>
      </c>
      <c r="AA237" s="6">
        <f t="shared" si="34"/>
        <v>66.666666666666657</v>
      </c>
      <c r="AB237" s="17">
        <v>2</v>
      </c>
      <c r="AC237" s="6">
        <f t="shared" si="35"/>
        <v>66.666666666666657</v>
      </c>
      <c r="AD237" s="6">
        <v>5</v>
      </c>
      <c r="AE237" s="1">
        <f t="shared" si="36"/>
        <v>33.333333333333329</v>
      </c>
      <c r="AF237">
        <v>8</v>
      </c>
      <c r="AG237" s="6">
        <f t="shared" si="37"/>
        <v>80</v>
      </c>
      <c r="AH237" s="1"/>
      <c r="AI237" s="1"/>
      <c r="AJ237" s="1"/>
      <c r="AK237" s="1"/>
      <c r="AL237" s="1"/>
      <c r="AM237" s="1"/>
      <c r="AN237" s="1"/>
      <c r="AO237" s="6"/>
      <c r="AP237" s="1"/>
      <c r="AQ237" s="1"/>
      <c r="AR237" s="1"/>
      <c r="AS237" s="6"/>
      <c r="AT237" s="1"/>
      <c r="AU237" s="6"/>
    </row>
    <row r="238" spans="1:48" x14ac:dyDescent="0.15">
      <c r="A238">
        <v>41</v>
      </c>
      <c r="B238" s="4" t="s">
        <v>152</v>
      </c>
      <c r="C238">
        <v>5</v>
      </c>
      <c r="D238" s="6">
        <f t="shared" si="25"/>
        <v>50</v>
      </c>
      <c r="E238">
        <v>5</v>
      </c>
      <c r="F238" s="6">
        <f t="shared" si="26"/>
        <v>25</v>
      </c>
      <c r="G238">
        <v>2</v>
      </c>
      <c r="H238" s="6">
        <f t="shared" si="27"/>
        <v>66.666666666666657</v>
      </c>
      <c r="I238">
        <v>2</v>
      </c>
      <c r="J238" s="6">
        <f t="shared" si="28"/>
        <v>50</v>
      </c>
      <c r="K238" s="6">
        <f t="shared" si="29"/>
        <v>47.916666666666664</v>
      </c>
      <c r="L238">
        <v>8</v>
      </c>
      <c r="M238" s="6">
        <f t="shared" si="30"/>
        <v>80</v>
      </c>
      <c r="O238" s="6">
        <f t="shared" si="31"/>
        <v>0</v>
      </c>
      <c r="P238">
        <v>2</v>
      </c>
      <c r="Q238" s="6">
        <f t="shared" si="32"/>
        <v>100</v>
      </c>
      <c r="R238">
        <v>1</v>
      </c>
      <c r="S238" s="6">
        <v>1</v>
      </c>
      <c r="T238">
        <v>1</v>
      </c>
      <c r="U238" s="6">
        <v>1</v>
      </c>
      <c r="V238">
        <v>1</v>
      </c>
      <c r="W238" s="6">
        <f t="shared" si="33"/>
        <v>100</v>
      </c>
      <c r="X238" s="17">
        <v>3</v>
      </c>
      <c r="Y238" s="17">
        <v>3</v>
      </c>
      <c r="Z238" s="17">
        <v>3</v>
      </c>
      <c r="AA238" s="6">
        <f t="shared" si="34"/>
        <v>75</v>
      </c>
      <c r="AB238" s="17">
        <v>2</v>
      </c>
      <c r="AC238" s="6">
        <f t="shared" si="35"/>
        <v>66.666666666666657</v>
      </c>
      <c r="AD238" s="6">
        <v>4</v>
      </c>
      <c r="AE238" s="1">
        <f t="shared" si="36"/>
        <v>26.666666666666668</v>
      </c>
      <c r="AF238">
        <v>8</v>
      </c>
      <c r="AG238" s="6">
        <f t="shared" si="37"/>
        <v>80</v>
      </c>
      <c r="AH238" s="1"/>
      <c r="AI238" s="1"/>
      <c r="AJ238" s="1"/>
      <c r="AK238" s="1"/>
      <c r="AL238" s="1"/>
      <c r="AM238" s="1"/>
      <c r="AN238" s="1"/>
      <c r="AO238" s="6"/>
      <c r="AP238" s="1"/>
      <c r="AQ238" s="1"/>
      <c r="AR238" s="1"/>
      <c r="AS238" s="6"/>
      <c r="AT238" s="1"/>
      <c r="AU238" s="6"/>
    </row>
    <row r="239" spans="1:48" x14ac:dyDescent="0.15">
      <c r="A239">
        <v>42</v>
      </c>
      <c r="B239" s="4" t="s">
        <v>153</v>
      </c>
      <c r="C239">
        <v>3</v>
      </c>
      <c r="D239" s="6">
        <f t="shared" si="25"/>
        <v>30</v>
      </c>
      <c r="E239">
        <v>3</v>
      </c>
      <c r="F239" s="6">
        <f t="shared" si="26"/>
        <v>15</v>
      </c>
      <c r="G239">
        <v>1</v>
      </c>
      <c r="H239" s="6">
        <f t="shared" si="27"/>
        <v>33.333333333333329</v>
      </c>
      <c r="I239">
        <v>1</v>
      </c>
      <c r="J239" s="6">
        <f t="shared" si="28"/>
        <v>25</v>
      </c>
      <c r="K239" s="6">
        <f t="shared" si="29"/>
        <v>25.833333333333329</v>
      </c>
      <c r="L239">
        <v>7</v>
      </c>
      <c r="M239" s="6">
        <f t="shared" si="30"/>
        <v>70</v>
      </c>
      <c r="O239" s="6">
        <f t="shared" si="31"/>
        <v>0</v>
      </c>
      <c r="P239">
        <v>1</v>
      </c>
      <c r="Q239" s="6">
        <f t="shared" si="32"/>
        <v>50</v>
      </c>
      <c r="R239">
        <v>1</v>
      </c>
      <c r="S239" s="6">
        <v>1</v>
      </c>
      <c r="T239">
        <v>1</v>
      </c>
      <c r="U239" s="6">
        <v>1</v>
      </c>
      <c r="V239">
        <v>1</v>
      </c>
      <c r="W239" s="6">
        <f t="shared" si="33"/>
        <v>100</v>
      </c>
      <c r="X239" s="17">
        <v>3</v>
      </c>
      <c r="Y239" s="17">
        <v>3</v>
      </c>
      <c r="Z239" s="17">
        <v>3</v>
      </c>
      <c r="AA239" s="6">
        <f t="shared" si="34"/>
        <v>75</v>
      </c>
      <c r="AB239" s="17">
        <v>2</v>
      </c>
      <c r="AC239" s="6">
        <f t="shared" si="35"/>
        <v>66.666666666666657</v>
      </c>
      <c r="AD239" s="6">
        <v>3</v>
      </c>
      <c r="AE239" s="1">
        <f t="shared" si="36"/>
        <v>20</v>
      </c>
      <c r="AF239">
        <v>7</v>
      </c>
      <c r="AG239" s="6">
        <f t="shared" si="37"/>
        <v>70</v>
      </c>
      <c r="AH239" s="1"/>
      <c r="AI239" s="1"/>
      <c r="AJ239" s="1"/>
      <c r="AK239" s="1"/>
      <c r="AL239" s="1"/>
      <c r="AM239" s="1"/>
      <c r="AN239" s="1"/>
      <c r="AO239" s="6"/>
      <c r="AP239" s="1"/>
      <c r="AQ239" s="1"/>
      <c r="AR239" s="1"/>
      <c r="AS239" s="6"/>
      <c r="AT239" s="1"/>
      <c r="AU239" s="6"/>
    </row>
    <row r="240" spans="1:48" x14ac:dyDescent="0.15">
      <c r="B240" s="22" t="s">
        <v>142</v>
      </c>
      <c r="D240" s="6"/>
      <c r="F240" s="1"/>
      <c r="H240" s="6"/>
      <c r="J240" s="17"/>
      <c r="K240" s="6">
        <f>AVERAGE(K198:K239)</f>
        <v>41.111111111111107</v>
      </c>
      <c r="M240" s="6">
        <f>AVERAGE(M198:M239)</f>
        <v>63.333333333333336</v>
      </c>
      <c r="N240" s="6"/>
      <c r="O240" s="6">
        <f>AVERAGE(O198:O239)</f>
        <v>40.476190476190474</v>
      </c>
      <c r="P240" s="6"/>
      <c r="Q240" s="6">
        <f>AVERAGE(Q198:Q239)</f>
        <v>60.714285714285715</v>
      </c>
      <c r="V240" s="6"/>
      <c r="W240" s="6">
        <f>AVERAGE(W198:W239)</f>
        <v>76.19047619047619</v>
      </c>
      <c r="X240" s="6"/>
      <c r="Z240" s="3"/>
      <c r="AA240" s="6">
        <f>AVERAGE(AA198:AA239)</f>
        <v>74.206349206349188</v>
      </c>
      <c r="AC240" s="6">
        <f>AVERAGE(AC198:AC239)</f>
        <v>64.285714285714263</v>
      </c>
      <c r="AD240" s="17"/>
      <c r="AE240" s="6">
        <f>AVERAGE(AE198:AE239)</f>
        <v>32.222222222222221</v>
      </c>
      <c r="AG240" s="6">
        <f>AVERAGE(AG198:AG239)</f>
        <v>63.333333333333336</v>
      </c>
      <c r="AP240" s="6"/>
      <c r="AT240" s="6"/>
      <c r="AU240" s="17"/>
      <c r="AV240" s="6"/>
    </row>
    <row r="241" spans="1:31" x14ac:dyDescent="0.15">
      <c r="B241" s="6" t="s">
        <v>145</v>
      </c>
      <c r="C241">
        <f>AVERAGE(K240,M240,O240,Q240,W240,AA240,AC240,AG240,AE240)</f>
        <v>57.319223985890645</v>
      </c>
      <c r="D241" s="6"/>
      <c r="F241" s="1"/>
      <c r="H241" s="6"/>
      <c r="AE241" s="1"/>
    </row>
    <row r="242" spans="1:31" x14ac:dyDescent="0.15">
      <c r="B242" s="17"/>
    </row>
    <row r="243" spans="1:31" x14ac:dyDescent="0.15">
      <c r="B243" s="17"/>
    </row>
    <row r="244" spans="1:31" x14ac:dyDescent="0.15">
      <c r="A244" s="3" t="s">
        <v>91</v>
      </c>
    </row>
    <row r="245" spans="1:31" x14ac:dyDescent="0.15">
      <c r="A245" s="4" t="s">
        <v>119</v>
      </c>
      <c r="B245" s="2" t="s">
        <v>56</v>
      </c>
      <c r="C245" s="2">
        <v>201</v>
      </c>
      <c r="D245" s="7" t="s">
        <v>46</v>
      </c>
      <c r="E245" s="2">
        <v>202</v>
      </c>
      <c r="F245" s="7" t="s">
        <v>47</v>
      </c>
      <c r="G245" s="2">
        <v>203</v>
      </c>
      <c r="H245" s="7" t="s">
        <v>48</v>
      </c>
      <c r="I245" s="2" t="s">
        <v>49</v>
      </c>
      <c r="J245" s="2" t="s">
        <v>50</v>
      </c>
      <c r="K245" s="7" t="s">
        <v>51</v>
      </c>
      <c r="L245" s="13">
        <v>205</v>
      </c>
      <c r="M245" s="16" t="s">
        <v>52</v>
      </c>
      <c r="N245" s="2">
        <v>206</v>
      </c>
      <c r="O245" s="7" t="s">
        <v>102</v>
      </c>
    </row>
    <row r="246" spans="1:31" x14ac:dyDescent="0.15">
      <c r="A246">
        <v>1</v>
      </c>
      <c r="B246" s="1" t="s">
        <v>0</v>
      </c>
      <c r="C246" s="1">
        <v>0</v>
      </c>
      <c r="D246" s="6">
        <f>C246*100</f>
        <v>0</v>
      </c>
      <c r="E246" s="1">
        <v>84</v>
      </c>
      <c r="F246" s="6">
        <f>(E246/MAX($E$246:$E$287)*100)</f>
        <v>8.4</v>
      </c>
      <c r="G246" s="1">
        <v>3</v>
      </c>
      <c r="H246" s="6">
        <f>G246*20</f>
        <v>60</v>
      </c>
      <c r="I246" s="1">
        <v>1</v>
      </c>
      <c r="J246" s="1">
        <v>1</v>
      </c>
      <c r="K246" s="6">
        <f>(SUM(I246:J246)/2)*100</f>
        <v>100</v>
      </c>
      <c r="L246" s="14">
        <v>11</v>
      </c>
      <c r="M246" s="15">
        <f>(L246/11)*100</f>
        <v>100</v>
      </c>
      <c r="N246" s="1">
        <v>9</v>
      </c>
      <c r="O246" s="6">
        <f>N246*10</f>
        <v>90</v>
      </c>
    </row>
    <row r="247" spans="1:31" x14ac:dyDescent="0.15">
      <c r="A247">
        <v>2</v>
      </c>
      <c r="B247" s="1" t="s">
        <v>1</v>
      </c>
      <c r="C247" s="1">
        <v>1</v>
      </c>
      <c r="D247" s="6">
        <f t="shared" ref="D247:D287" si="38">C247*100</f>
        <v>100</v>
      </c>
      <c r="E247" s="1">
        <v>36</v>
      </c>
      <c r="F247" s="6">
        <f t="shared" ref="F247:F287" si="39">(E247/MAX($E$246:$E$287)*100)</f>
        <v>3.5999999999999996</v>
      </c>
      <c r="G247" s="1">
        <v>3</v>
      </c>
      <c r="H247" s="6">
        <f t="shared" ref="H247:H287" si="40">G247*20</f>
        <v>60</v>
      </c>
      <c r="I247" s="1">
        <v>1</v>
      </c>
      <c r="J247" s="1">
        <v>1</v>
      </c>
      <c r="K247" s="6">
        <f t="shared" ref="K247:K287" si="41">(SUM(I247:J247)/2)*100</f>
        <v>100</v>
      </c>
      <c r="L247" s="14">
        <v>10</v>
      </c>
      <c r="M247" s="15">
        <f t="shared" ref="M247:M287" si="42">(L247/11)*100</f>
        <v>90.909090909090907</v>
      </c>
      <c r="N247" s="1">
        <v>8</v>
      </c>
      <c r="O247" s="6">
        <f t="shared" ref="O247:O287" si="43">N247*10</f>
        <v>80</v>
      </c>
    </row>
    <row r="248" spans="1:31" x14ac:dyDescent="0.15">
      <c r="A248">
        <v>3</v>
      </c>
      <c r="B248" s="1" t="s">
        <v>2</v>
      </c>
      <c r="C248" s="1">
        <v>0</v>
      </c>
      <c r="D248" s="6">
        <f t="shared" si="38"/>
        <v>0</v>
      </c>
      <c r="E248" s="1">
        <v>12</v>
      </c>
      <c r="F248" s="6">
        <f t="shared" si="39"/>
        <v>1.2</v>
      </c>
      <c r="G248" s="1">
        <v>0</v>
      </c>
      <c r="H248" s="6">
        <f t="shared" si="40"/>
        <v>0</v>
      </c>
      <c r="I248" s="1">
        <v>1</v>
      </c>
      <c r="J248" s="1">
        <v>1</v>
      </c>
      <c r="K248" s="6">
        <f t="shared" si="41"/>
        <v>100</v>
      </c>
      <c r="L248" s="14">
        <v>10</v>
      </c>
      <c r="M248" s="15">
        <f t="shared" si="42"/>
        <v>90.909090909090907</v>
      </c>
      <c r="N248" s="1">
        <v>9</v>
      </c>
      <c r="O248" s="6">
        <f t="shared" si="43"/>
        <v>90</v>
      </c>
    </row>
    <row r="249" spans="1:31" x14ac:dyDescent="0.15">
      <c r="A249">
        <v>4</v>
      </c>
      <c r="B249" s="1" t="s">
        <v>3</v>
      </c>
      <c r="C249" s="1">
        <v>0</v>
      </c>
      <c r="D249" s="6">
        <f t="shared" si="38"/>
        <v>0</v>
      </c>
      <c r="E249" s="1">
        <v>36</v>
      </c>
      <c r="F249" s="6">
        <f t="shared" si="39"/>
        <v>3.5999999999999996</v>
      </c>
      <c r="G249" s="1">
        <v>3</v>
      </c>
      <c r="H249" s="6">
        <f t="shared" si="40"/>
        <v>60</v>
      </c>
      <c r="I249" s="1">
        <v>1</v>
      </c>
      <c r="J249" s="1">
        <v>1</v>
      </c>
      <c r="K249" s="6">
        <f t="shared" si="41"/>
        <v>100</v>
      </c>
      <c r="L249" s="14">
        <v>11</v>
      </c>
      <c r="M249" s="15">
        <f t="shared" si="42"/>
        <v>100</v>
      </c>
      <c r="N249" s="1">
        <v>8</v>
      </c>
      <c r="O249" s="6">
        <f t="shared" si="43"/>
        <v>80</v>
      </c>
    </row>
    <row r="250" spans="1:31" x14ac:dyDescent="0.15">
      <c r="A250">
        <v>5</v>
      </c>
      <c r="B250" s="1" t="s">
        <v>4</v>
      </c>
      <c r="C250" s="1">
        <v>0</v>
      </c>
      <c r="D250" s="6">
        <f t="shared" si="38"/>
        <v>0</v>
      </c>
      <c r="E250" s="1">
        <v>19</v>
      </c>
      <c r="F250" s="6">
        <f t="shared" si="39"/>
        <v>1.9</v>
      </c>
      <c r="G250" s="1">
        <v>4</v>
      </c>
      <c r="H250" s="6">
        <f t="shared" si="40"/>
        <v>80</v>
      </c>
      <c r="I250" s="1">
        <v>1</v>
      </c>
      <c r="J250" s="1">
        <v>1</v>
      </c>
      <c r="K250" s="6">
        <f t="shared" si="41"/>
        <v>100</v>
      </c>
      <c r="L250" s="14">
        <v>9</v>
      </c>
      <c r="M250" s="15">
        <f t="shared" si="42"/>
        <v>81.818181818181827</v>
      </c>
      <c r="N250" s="1">
        <v>8</v>
      </c>
      <c r="O250" s="6">
        <f t="shared" si="43"/>
        <v>80</v>
      </c>
    </row>
    <row r="251" spans="1:31" x14ac:dyDescent="0.15">
      <c r="A251">
        <v>6</v>
      </c>
      <c r="B251" s="1" t="s">
        <v>5</v>
      </c>
      <c r="C251" s="1">
        <v>0</v>
      </c>
      <c r="D251" s="6">
        <f t="shared" si="38"/>
        <v>0</v>
      </c>
      <c r="E251" s="1">
        <v>25</v>
      </c>
      <c r="F251" s="6">
        <f t="shared" si="39"/>
        <v>2.5</v>
      </c>
      <c r="G251" s="1">
        <v>3</v>
      </c>
      <c r="H251" s="6">
        <f t="shared" si="40"/>
        <v>60</v>
      </c>
      <c r="I251" s="1">
        <v>0</v>
      </c>
      <c r="J251" s="1">
        <v>0</v>
      </c>
      <c r="K251" s="6">
        <f t="shared" si="41"/>
        <v>0</v>
      </c>
      <c r="L251" s="14">
        <v>11</v>
      </c>
      <c r="M251" s="15">
        <f t="shared" si="42"/>
        <v>100</v>
      </c>
      <c r="N251" s="1">
        <v>6</v>
      </c>
      <c r="O251" s="6">
        <f t="shared" si="43"/>
        <v>60</v>
      </c>
    </row>
    <row r="252" spans="1:31" x14ac:dyDescent="0.15">
      <c r="A252">
        <v>7</v>
      </c>
      <c r="B252" s="1" t="s">
        <v>6</v>
      </c>
      <c r="C252" s="1">
        <v>0</v>
      </c>
      <c r="D252" s="6">
        <f t="shared" si="38"/>
        <v>0</v>
      </c>
      <c r="E252" s="1">
        <v>18</v>
      </c>
      <c r="F252" s="6">
        <f t="shared" si="39"/>
        <v>1.7999999999999998</v>
      </c>
      <c r="G252" s="1">
        <v>4</v>
      </c>
      <c r="H252" s="6">
        <f t="shared" si="40"/>
        <v>80</v>
      </c>
      <c r="I252" s="1">
        <v>1</v>
      </c>
      <c r="J252" s="1">
        <v>1</v>
      </c>
      <c r="K252" s="6">
        <f t="shared" si="41"/>
        <v>100</v>
      </c>
      <c r="L252" s="14">
        <v>11</v>
      </c>
      <c r="M252" s="15">
        <f t="shared" si="42"/>
        <v>100</v>
      </c>
      <c r="N252" s="1">
        <v>8</v>
      </c>
      <c r="O252" s="6">
        <f t="shared" si="43"/>
        <v>80</v>
      </c>
    </row>
    <row r="253" spans="1:31" x14ac:dyDescent="0.15">
      <c r="A253">
        <v>8</v>
      </c>
      <c r="B253" s="1" t="s">
        <v>7</v>
      </c>
      <c r="C253" s="1">
        <v>0</v>
      </c>
      <c r="D253" s="6">
        <f t="shared" si="38"/>
        <v>0</v>
      </c>
      <c r="E253" s="1">
        <v>82</v>
      </c>
      <c r="F253" s="6">
        <f t="shared" si="39"/>
        <v>8.2000000000000011</v>
      </c>
      <c r="G253" s="1">
        <v>4</v>
      </c>
      <c r="H253" s="6">
        <f t="shared" si="40"/>
        <v>80</v>
      </c>
      <c r="I253" s="1">
        <v>1</v>
      </c>
      <c r="J253" s="1">
        <v>1</v>
      </c>
      <c r="K253" s="6">
        <f t="shared" si="41"/>
        <v>100</v>
      </c>
      <c r="L253" s="14">
        <v>11</v>
      </c>
      <c r="M253" s="15">
        <f t="shared" si="42"/>
        <v>100</v>
      </c>
      <c r="N253" s="1">
        <v>8</v>
      </c>
      <c r="O253" s="6">
        <f t="shared" si="43"/>
        <v>80</v>
      </c>
    </row>
    <row r="254" spans="1:31" x14ac:dyDescent="0.15">
      <c r="A254">
        <v>9</v>
      </c>
      <c r="B254" s="1" t="s">
        <v>8</v>
      </c>
      <c r="C254" s="1">
        <v>1</v>
      </c>
      <c r="D254" s="6">
        <f t="shared" si="38"/>
        <v>100</v>
      </c>
      <c r="E254" s="1">
        <v>72</v>
      </c>
      <c r="F254" s="6">
        <f t="shared" si="39"/>
        <v>7.1999999999999993</v>
      </c>
      <c r="G254" s="1">
        <v>3</v>
      </c>
      <c r="H254" s="6">
        <f t="shared" si="40"/>
        <v>60</v>
      </c>
      <c r="I254" s="1">
        <v>1</v>
      </c>
      <c r="J254" s="1">
        <v>1</v>
      </c>
      <c r="K254" s="6">
        <f t="shared" si="41"/>
        <v>100</v>
      </c>
      <c r="L254" s="14">
        <v>10</v>
      </c>
      <c r="M254" s="15">
        <f t="shared" si="42"/>
        <v>90.909090909090907</v>
      </c>
      <c r="N254" s="1">
        <v>6</v>
      </c>
      <c r="O254" s="6">
        <f t="shared" si="43"/>
        <v>60</v>
      </c>
    </row>
    <row r="255" spans="1:31" x14ac:dyDescent="0.15">
      <c r="A255">
        <v>10</v>
      </c>
      <c r="B255" s="1" t="s">
        <v>9</v>
      </c>
      <c r="C255" s="1">
        <v>0</v>
      </c>
      <c r="D255" s="6">
        <f t="shared" si="38"/>
        <v>0</v>
      </c>
      <c r="E255" s="1">
        <v>43</v>
      </c>
      <c r="F255" s="6">
        <f t="shared" si="39"/>
        <v>4.3</v>
      </c>
      <c r="G255" s="1">
        <v>4</v>
      </c>
      <c r="H255" s="6">
        <f t="shared" si="40"/>
        <v>80</v>
      </c>
      <c r="I255" s="1">
        <v>1</v>
      </c>
      <c r="J255" s="1">
        <v>1</v>
      </c>
      <c r="K255" s="6">
        <f t="shared" si="41"/>
        <v>100</v>
      </c>
      <c r="L255" s="14">
        <v>11</v>
      </c>
      <c r="M255" s="15">
        <f t="shared" si="42"/>
        <v>100</v>
      </c>
      <c r="N255" s="1">
        <v>7</v>
      </c>
      <c r="O255" s="6">
        <f t="shared" si="43"/>
        <v>70</v>
      </c>
    </row>
    <row r="256" spans="1:31" x14ac:dyDescent="0.15">
      <c r="A256">
        <v>11</v>
      </c>
      <c r="B256" s="1" t="s">
        <v>10</v>
      </c>
      <c r="C256" s="1">
        <v>0</v>
      </c>
      <c r="D256" s="6">
        <f t="shared" si="38"/>
        <v>0</v>
      </c>
      <c r="E256" s="1">
        <v>300</v>
      </c>
      <c r="F256" s="6">
        <f t="shared" si="39"/>
        <v>30</v>
      </c>
      <c r="G256" s="1">
        <v>5</v>
      </c>
      <c r="H256" s="6">
        <f t="shared" si="40"/>
        <v>100</v>
      </c>
      <c r="I256" s="1">
        <v>0</v>
      </c>
      <c r="J256" s="1">
        <v>1</v>
      </c>
      <c r="K256" s="6">
        <f t="shared" si="41"/>
        <v>50</v>
      </c>
      <c r="L256" s="14">
        <v>11</v>
      </c>
      <c r="M256" s="15">
        <f t="shared" si="42"/>
        <v>100</v>
      </c>
      <c r="N256" s="1">
        <v>9</v>
      </c>
      <c r="O256" s="6">
        <f t="shared" si="43"/>
        <v>90</v>
      </c>
    </row>
    <row r="257" spans="1:48" x14ac:dyDescent="0.15">
      <c r="A257">
        <v>12</v>
      </c>
      <c r="B257" s="1" t="s">
        <v>11</v>
      </c>
      <c r="C257" s="1">
        <v>0</v>
      </c>
      <c r="D257" s="6">
        <f t="shared" si="38"/>
        <v>0</v>
      </c>
      <c r="E257" s="1">
        <v>12</v>
      </c>
      <c r="F257" s="6">
        <f t="shared" si="39"/>
        <v>1.2</v>
      </c>
      <c r="G257" s="1">
        <v>2</v>
      </c>
      <c r="H257" s="6">
        <f t="shared" si="40"/>
        <v>40</v>
      </c>
      <c r="I257" s="1">
        <v>1</v>
      </c>
      <c r="J257" s="1">
        <v>0</v>
      </c>
      <c r="K257" s="6">
        <f t="shared" si="41"/>
        <v>50</v>
      </c>
      <c r="L257" s="14">
        <v>11</v>
      </c>
      <c r="M257" s="15">
        <f t="shared" si="42"/>
        <v>100</v>
      </c>
      <c r="N257" s="1">
        <v>5</v>
      </c>
      <c r="O257" s="6">
        <f t="shared" si="43"/>
        <v>50</v>
      </c>
    </row>
    <row r="258" spans="1:48" x14ac:dyDescent="0.15">
      <c r="A258">
        <v>13</v>
      </c>
      <c r="B258" s="17" t="s">
        <v>114</v>
      </c>
      <c r="C258" s="18">
        <v>1</v>
      </c>
      <c r="D258" s="6">
        <f t="shared" si="38"/>
        <v>100</v>
      </c>
      <c r="E258" s="18"/>
      <c r="F258" s="6">
        <f t="shared" si="39"/>
        <v>0</v>
      </c>
      <c r="G258" s="18">
        <v>1</v>
      </c>
      <c r="H258" s="6">
        <f t="shared" si="40"/>
        <v>20</v>
      </c>
      <c r="I258" s="17">
        <v>0</v>
      </c>
      <c r="J258" s="17">
        <v>0</v>
      </c>
      <c r="K258" s="6">
        <f t="shared" si="41"/>
        <v>0</v>
      </c>
      <c r="L258" s="18">
        <v>11</v>
      </c>
      <c r="M258" s="15">
        <f t="shared" si="42"/>
        <v>100</v>
      </c>
      <c r="N258" s="18">
        <v>9</v>
      </c>
      <c r="O258" s="6">
        <f t="shared" si="43"/>
        <v>90</v>
      </c>
    </row>
    <row r="259" spans="1:48" x14ac:dyDescent="0.15">
      <c r="A259">
        <v>14</v>
      </c>
      <c r="B259" s="17" t="s">
        <v>115</v>
      </c>
      <c r="C259" s="18">
        <v>0</v>
      </c>
      <c r="D259" s="6">
        <f t="shared" si="38"/>
        <v>0</v>
      </c>
      <c r="E259" s="18"/>
      <c r="F259" s="6">
        <f t="shared" si="39"/>
        <v>0</v>
      </c>
      <c r="G259" s="18">
        <v>4</v>
      </c>
      <c r="H259" s="6">
        <f t="shared" si="40"/>
        <v>80</v>
      </c>
      <c r="I259" s="18">
        <v>0</v>
      </c>
      <c r="J259" s="18">
        <v>1</v>
      </c>
      <c r="K259" s="6">
        <f t="shared" si="41"/>
        <v>50</v>
      </c>
      <c r="L259" s="18">
        <v>11</v>
      </c>
      <c r="M259" s="15">
        <f t="shared" si="42"/>
        <v>100</v>
      </c>
      <c r="N259" s="18">
        <v>7</v>
      </c>
      <c r="O259" s="6">
        <f t="shared" si="43"/>
        <v>70</v>
      </c>
    </row>
    <row r="260" spans="1:48" x14ac:dyDescent="0.15">
      <c r="A260">
        <v>15</v>
      </c>
      <c r="B260" s="17" t="s">
        <v>116</v>
      </c>
      <c r="C260" s="18">
        <v>1</v>
      </c>
      <c r="D260" s="6">
        <f t="shared" si="38"/>
        <v>100</v>
      </c>
      <c r="E260" s="18"/>
      <c r="F260" s="6">
        <f t="shared" si="39"/>
        <v>0</v>
      </c>
      <c r="G260" s="18">
        <v>2</v>
      </c>
      <c r="H260" s="6">
        <f t="shared" si="40"/>
        <v>40</v>
      </c>
      <c r="I260" s="18">
        <v>1</v>
      </c>
      <c r="J260" s="18">
        <v>1</v>
      </c>
      <c r="K260" s="6">
        <f t="shared" si="41"/>
        <v>100</v>
      </c>
      <c r="L260" s="18">
        <v>10</v>
      </c>
      <c r="M260" s="15">
        <f t="shared" si="42"/>
        <v>90.909090909090907</v>
      </c>
      <c r="N260" s="18">
        <v>10</v>
      </c>
      <c r="O260" s="6">
        <f t="shared" si="43"/>
        <v>100</v>
      </c>
    </row>
    <row r="261" spans="1:48" x14ac:dyDescent="0.15">
      <c r="A261">
        <v>16</v>
      </c>
      <c r="B261" s="17" t="s">
        <v>117</v>
      </c>
      <c r="C261" s="18">
        <v>0</v>
      </c>
      <c r="D261" s="6">
        <f t="shared" si="38"/>
        <v>0</v>
      </c>
      <c r="E261" s="18"/>
      <c r="F261" s="6">
        <f t="shared" si="39"/>
        <v>0</v>
      </c>
      <c r="G261" s="18">
        <v>2</v>
      </c>
      <c r="H261" s="6">
        <f t="shared" si="40"/>
        <v>40</v>
      </c>
      <c r="I261" s="18">
        <v>1</v>
      </c>
      <c r="J261" s="18">
        <v>1</v>
      </c>
      <c r="K261" s="6">
        <f t="shared" si="41"/>
        <v>100</v>
      </c>
      <c r="L261" s="18">
        <v>11</v>
      </c>
      <c r="M261" s="15">
        <f t="shared" si="42"/>
        <v>100</v>
      </c>
      <c r="N261" s="18">
        <v>6</v>
      </c>
      <c r="O261" s="6">
        <f t="shared" si="43"/>
        <v>60</v>
      </c>
    </row>
    <row r="262" spans="1:48" x14ac:dyDescent="0.15">
      <c r="A262">
        <v>17</v>
      </c>
      <c r="B262" s="17" t="s">
        <v>118</v>
      </c>
      <c r="C262" s="18">
        <v>1</v>
      </c>
      <c r="D262" s="6">
        <f t="shared" si="38"/>
        <v>100</v>
      </c>
      <c r="E262" s="18">
        <v>140</v>
      </c>
      <c r="F262" s="6">
        <f t="shared" si="39"/>
        <v>14.000000000000002</v>
      </c>
      <c r="G262" s="18">
        <v>3</v>
      </c>
      <c r="H262" s="6">
        <f t="shared" si="40"/>
        <v>60</v>
      </c>
      <c r="I262" s="18">
        <v>0</v>
      </c>
      <c r="J262" s="18">
        <v>0</v>
      </c>
      <c r="K262" s="6">
        <f t="shared" si="41"/>
        <v>0</v>
      </c>
      <c r="L262" s="18">
        <v>11</v>
      </c>
      <c r="M262" s="15">
        <f t="shared" si="42"/>
        <v>100</v>
      </c>
      <c r="N262" s="18">
        <v>8</v>
      </c>
      <c r="O262" s="6">
        <f t="shared" si="43"/>
        <v>80</v>
      </c>
    </row>
    <row r="263" spans="1:48" x14ac:dyDescent="0.15">
      <c r="A263">
        <v>18</v>
      </c>
      <c r="B263" s="19" t="s">
        <v>120</v>
      </c>
      <c r="C263" s="17">
        <v>0</v>
      </c>
      <c r="D263" s="6">
        <f t="shared" si="38"/>
        <v>0</v>
      </c>
      <c r="E263" s="17">
        <v>9</v>
      </c>
      <c r="F263" s="6">
        <f t="shared" si="39"/>
        <v>0.89999999999999991</v>
      </c>
      <c r="G263" s="17">
        <v>3</v>
      </c>
      <c r="H263" s="6">
        <f t="shared" si="40"/>
        <v>60</v>
      </c>
      <c r="I263" s="17">
        <v>1</v>
      </c>
      <c r="J263" s="17">
        <v>1</v>
      </c>
      <c r="K263" s="6">
        <f t="shared" si="41"/>
        <v>100</v>
      </c>
      <c r="L263" s="20">
        <v>11</v>
      </c>
      <c r="M263" s="15">
        <f t="shared" si="42"/>
        <v>100</v>
      </c>
      <c r="N263" s="17">
        <v>8</v>
      </c>
      <c r="O263" s="6">
        <f t="shared" si="43"/>
        <v>80</v>
      </c>
      <c r="P263" s="6"/>
      <c r="Q263" s="18"/>
      <c r="R263" s="18"/>
      <c r="S263" s="18"/>
      <c r="T263" s="18"/>
      <c r="U263" s="18"/>
      <c r="V263" s="6"/>
      <c r="W263" s="18"/>
      <c r="X263" s="6"/>
      <c r="Y263" s="18"/>
      <c r="Z263" s="3"/>
      <c r="AA263" s="18"/>
      <c r="AB263" s="18"/>
      <c r="AC263" s="18"/>
      <c r="AD263" s="17"/>
      <c r="AE263" s="6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6"/>
      <c r="AQ263" s="18"/>
      <c r="AR263" s="18"/>
      <c r="AS263" s="18"/>
      <c r="AT263" s="6"/>
      <c r="AU263" s="18"/>
      <c r="AV263" s="6"/>
    </row>
    <row r="264" spans="1:48" x14ac:dyDescent="0.15">
      <c r="A264">
        <v>19</v>
      </c>
      <c r="B264" s="19" t="s">
        <v>121</v>
      </c>
      <c r="C264" s="17">
        <v>0</v>
      </c>
      <c r="D264" s="6">
        <f t="shared" si="38"/>
        <v>0</v>
      </c>
      <c r="E264" s="17">
        <v>9</v>
      </c>
      <c r="F264" s="6">
        <f t="shared" si="39"/>
        <v>0.89999999999999991</v>
      </c>
      <c r="G264" s="17">
        <v>2</v>
      </c>
      <c r="H264" s="6">
        <f t="shared" si="40"/>
        <v>40</v>
      </c>
      <c r="I264" s="17">
        <v>0</v>
      </c>
      <c r="J264" s="17">
        <v>1</v>
      </c>
      <c r="K264" s="6">
        <f t="shared" si="41"/>
        <v>50</v>
      </c>
      <c r="L264" s="20">
        <v>10</v>
      </c>
      <c r="M264" s="15">
        <f t="shared" si="42"/>
        <v>90.909090909090907</v>
      </c>
      <c r="N264" s="17">
        <v>6</v>
      </c>
      <c r="O264" s="6">
        <f t="shared" si="43"/>
        <v>60</v>
      </c>
      <c r="P264" s="6"/>
      <c r="Q264" s="18"/>
      <c r="R264" s="18"/>
      <c r="S264" s="18"/>
      <c r="T264" s="18"/>
      <c r="U264" s="18"/>
      <c r="V264" s="6"/>
      <c r="W264" s="18"/>
      <c r="X264" s="6"/>
      <c r="Y264" s="18"/>
      <c r="Z264" s="3"/>
      <c r="AA264" s="18"/>
      <c r="AB264" s="18"/>
      <c r="AC264" s="18"/>
      <c r="AD264" s="17"/>
      <c r="AE264" s="6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6"/>
      <c r="AQ264" s="18"/>
      <c r="AR264" s="18"/>
      <c r="AS264" s="18"/>
      <c r="AT264" s="6"/>
      <c r="AU264" s="18"/>
      <c r="AV264" s="6"/>
    </row>
    <row r="265" spans="1:48" x14ac:dyDescent="0.15">
      <c r="A265">
        <v>20</v>
      </c>
      <c r="B265" s="19" t="s">
        <v>122</v>
      </c>
      <c r="C265" s="17">
        <v>0</v>
      </c>
      <c r="D265" s="6">
        <f t="shared" si="38"/>
        <v>0</v>
      </c>
      <c r="E265" s="17">
        <v>36</v>
      </c>
      <c r="F265" s="6">
        <f t="shared" si="39"/>
        <v>3.5999999999999996</v>
      </c>
      <c r="G265" s="17">
        <v>4</v>
      </c>
      <c r="H265" s="6">
        <f t="shared" si="40"/>
        <v>80</v>
      </c>
      <c r="I265" s="17">
        <v>1</v>
      </c>
      <c r="J265" s="17">
        <v>1</v>
      </c>
      <c r="K265" s="6">
        <f t="shared" si="41"/>
        <v>100</v>
      </c>
      <c r="L265" s="20">
        <v>11</v>
      </c>
      <c r="M265" s="15">
        <f t="shared" si="42"/>
        <v>100</v>
      </c>
      <c r="N265" s="17">
        <v>7</v>
      </c>
      <c r="O265" s="6">
        <f t="shared" si="43"/>
        <v>70</v>
      </c>
      <c r="P265" s="6"/>
      <c r="Q265" s="18"/>
      <c r="R265" s="18"/>
      <c r="S265" s="18"/>
      <c r="T265" s="18"/>
      <c r="U265" s="18"/>
      <c r="V265" s="6"/>
      <c r="W265" s="18"/>
      <c r="X265" s="6"/>
      <c r="Y265" s="18"/>
      <c r="Z265" s="3"/>
      <c r="AA265" s="18"/>
      <c r="AB265" s="18"/>
      <c r="AC265" s="18"/>
      <c r="AD265" s="17"/>
      <c r="AE265" s="6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6"/>
      <c r="AQ265" s="18"/>
      <c r="AR265" s="18"/>
      <c r="AS265" s="18"/>
      <c r="AT265" s="6"/>
      <c r="AU265" s="18"/>
      <c r="AV265" s="6"/>
    </row>
    <row r="266" spans="1:48" x14ac:dyDescent="0.15">
      <c r="A266">
        <v>21</v>
      </c>
      <c r="B266" s="19" t="s">
        <v>123</v>
      </c>
      <c r="C266" s="17">
        <v>0</v>
      </c>
      <c r="D266" s="6">
        <f t="shared" si="38"/>
        <v>0</v>
      </c>
      <c r="E266" s="17">
        <v>9</v>
      </c>
      <c r="F266" s="6">
        <f t="shared" si="39"/>
        <v>0.89999999999999991</v>
      </c>
      <c r="G266" s="17">
        <v>3</v>
      </c>
      <c r="H266" s="6">
        <f t="shared" si="40"/>
        <v>60</v>
      </c>
      <c r="I266" s="17">
        <v>1</v>
      </c>
      <c r="J266" s="17">
        <v>1</v>
      </c>
      <c r="K266" s="6">
        <f t="shared" si="41"/>
        <v>100</v>
      </c>
      <c r="L266" s="20">
        <v>11</v>
      </c>
      <c r="M266" s="15">
        <f t="shared" si="42"/>
        <v>100</v>
      </c>
      <c r="N266" s="17">
        <v>4</v>
      </c>
      <c r="O266" s="6">
        <f t="shared" si="43"/>
        <v>40</v>
      </c>
      <c r="P266" s="6"/>
      <c r="Q266" s="18"/>
      <c r="R266" s="18"/>
      <c r="S266" s="18"/>
      <c r="T266" s="18"/>
      <c r="U266" s="18"/>
      <c r="V266" s="6"/>
      <c r="W266" s="18"/>
      <c r="X266" s="6"/>
      <c r="Y266" s="18"/>
      <c r="Z266" s="3"/>
      <c r="AA266" s="18"/>
      <c r="AB266" s="18"/>
      <c r="AC266" s="18"/>
      <c r="AD266" s="17"/>
      <c r="AE266" s="6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6"/>
      <c r="AQ266" s="18"/>
      <c r="AR266" s="18"/>
      <c r="AS266" s="18"/>
      <c r="AT266" s="6"/>
      <c r="AU266" s="18"/>
      <c r="AV266" s="6"/>
    </row>
    <row r="267" spans="1:48" x14ac:dyDescent="0.15">
      <c r="A267">
        <v>22</v>
      </c>
      <c r="B267" s="19" t="s">
        <v>124</v>
      </c>
      <c r="C267" s="17">
        <v>0</v>
      </c>
      <c r="D267" s="6">
        <f t="shared" si="38"/>
        <v>0</v>
      </c>
      <c r="E267" s="17">
        <v>25</v>
      </c>
      <c r="F267" s="6">
        <f t="shared" si="39"/>
        <v>2.5</v>
      </c>
      <c r="G267" s="17">
        <v>3</v>
      </c>
      <c r="H267" s="6">
        <f t="shared" si="40"/>
        <v>60</v>
      </c>
      <c r="I267" s="17">
        <v>1</v>
      </c>
      <c r="J267" s="17">
        <v>1</v>
      </c>
      <c r="K267" s="6">
        <f t="shared" si="41"/>
        <v>100</v>
      </c>
      <c r="L267" s="20">
        <v>10</v>
      </c>
      <c r="M267" s="15">
        <f t="shared" si="42"/>
        <v>90.909090909090907</v>
      </c>
      <c r="N267" s="17">
        <v>8</v>
      </c>
      <c r="O267" s="6">
        <f t="shared" si="43"/>
        <v>80</v>
      </c>
      <c r="P267" s="6"/>
      <c r="Q267" s="18"/>
      <c r="R267" s="18"/>
      <c r="S267" s="18"/>
      <c r="T267" s="18"/>
      <c r="U267" s="18"/>
      <c r="V267" s="6"/>
      <c r="W267" s="18"/>
      <c r="X267" s="6"/>
      <c r="Y267" s="18"/>
      <c r="Z267" s="3"/>
      <c r="AA267" s="18"/>
      <c r="AB267" s="18"/>
      <c r="AC267" s="18"/>
      <c r="AD267" s="17"/>
      <c r="AE267" s="6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6"/>
      <c r="AQ267" s="18"/>
      <c r="AR267" s="18"/>
      <c r="AS267" s="18"/>
      <c r="AT267" s="6"/>
      <c r="AU267" s="18"/>
      <c r="AV267" s="6"/>
    </row>
    <row r="268" spans="1:48" x14ac:dyDescent="0.15">
      <c r="A268">
        <v>23</v>
      </c>
      <c r="B268" s="19" t="s">
        <v>125</v>
      </c>
      <c r="C268" s="17">
        <v>0</v>
      </c>
      <c r="D268" s="6">
        <f t="shared" si="38"/>
        <v>0</v>
      </c>
      <c r="E268" s="17">
        <v>9</v>
      </c>
      <c r="F268" s="6">
        <f t="shared" si="39"/>
        <v>0.89999999999999991</v>
      </c>
      <c r="G268" s="17">
        <v>2</v>
      </c>
      <c r="H268" s="6">
        <f t="shared" si="40"/>
        <v>40</v>
      </c>
      <c r="I268" s="17">
        <v>0</v>
      </c>
      <c r="J268" s="17">
        <v>1</v>
      </c>
      <c r="K268" s="6">
        <f t="shared" si="41"/>
        <v>50</v>
      </c>
      <c r="L268" s="20">
        <v>11</v>
      </c>
      <c r="M268" s="15">
        <f t="shared" si="42"/>
        <v>100</v>
      </c>
      <c r="N268" s="17">
        <v>7</v>
      </c>
      <c r="O268" s="6">
        <f t="shared" si="43"/>
        <v>70</v>
      </c>
    </row>
    <row r="269" spans="1:48" x14ac:dyDescent="0.15">
      <c r="A269">
        <v>24</v>
      </c>
      <c r="B269" s="19" t="s">
        <v>126</v>
      </c>
      <c r="C269" s="1">
        <v>0</v>
      </c>
      <c r="D269" s="6">
        <f t="shared" si="38"/>
        <v>0</v>
      </c>
      <c r="E269" s="1">
        <v>100</v>
      </c>
      <c r="F269" s="6">
        <f t="shared" si="39"/>
        <v>10</v>
      </c>
      <c r="G269" s="1">
        <v>3</v>
      </c>
      <c r="H269" s="6">
        <f t="shared" si="40"/>
        <v>60</v>
      </c>
      <c r="I269" s="1">
        <v>1</v>
      </c>
      <c r="J269" s="1">
        <v>1</v>
      </c>
      <c r="K269" s="6">
        <f t="shared" si="41"/>
        <v>100</v>
      </c>
      <c r="L269" s="20">
        <v>11</v>
      </c>
      <c r="M269" s="15">
        <f t="shared" si="42"/>
        <v>100</v>
      </c>
      <c r="N269" s="1">
        <v>10</v>
      </c>
      <c r="O269" s="6">
        <f t="shared" si="43"/>
        <v>100</v>
      </c>
    </row>
    <row r="270" spans="1:48" x14ac:dyDescent="0.15">
      <c r="A270">
        <v>25</v>
      </c>
      <c r="B270" s="19" t="s">
        <v>127</v>
      </c>
      <c r="C270" s="1">
        <v>1</v>
      </c>
      <c r="D270" s="6">
        <f t="shared" si="38"/>
        <v>100</v>
      </c>
      <c r="E270" s="1">
        <v>120</v>
      </c>
      <c r="F270" s="6">
        <f t="shared" si="39"/>
        <v>12</v>
      </c>
      <c r="G270" s="1">
        <v>3</v>
      </c>
      <c r="H270" s="6">
        <f t="shared" si="40"/>
        <v>60</v>
      </c>
      <c r="I270" s="1">
        <v>1</v>
      </c>
      <c r="J270" s="1">
        <v>1</v>
      </c>
      <c r="K270" s="6">
        <f t="shared" si="41"/>
        <v>100</v>
      </c>
      <c r="L270" s="20">
        <v>11</v>
      </c>
      <c r="M270" s="15">
        <f t="shared" si="42"/>
        <v>100</v>
      </c>
      <c r="N270" s="1">
        <v>8</v>
      </c>
      <c r="O270" s="6">
        <f t="shared" si="43"/>
        <v>80</v>
      </c>
    </row>
    <row r="271" spans="1:48" x14ac:dyDescent="0.15">
      <c r="A271">
        <v>26</v>
      </c>
      <c r="B271" s="19" t="s">
        <v>128</v>
      </c>
      <c r="C271" s="1">
        <v>1</v>
      </c>
      <c r="D271" s="6">
        <f t="shared" si="38"/>
        <v>100</v>
      </c>
      <c r="E271" s="1">
        <v>150</v>
      </c>
      <c r="F271" s="6">
        <f t="shared" si="39"/>
        <v>15</v>
      </c>
      <c r="G271" s="1">
        <v>3</v>
      </c>
      <c r="H271" s="6">
        <f t="shared" si="40"/>
        <v>60</v>
      </c>
      <c r="I271" s="1">
        <v>1</v>
      </c>
      <c r="J271" s="1">
        <v>0</v>
      </c>
      <c r="K271" s="6">
        <f t="shared" si="41"/>
        <v>50</v>
      </c>
      <c r="L271" s="20">
        <v>11</v>
      </c>
      <c r="M271" s="15">
        <f t="shared" si="42"/>
        <v>100</v>
      </c>
      <c r="N271" s="1">
        <v>8</v>
      </c>
      <c r="O271" s="6">
        <f t="shared" si="43"/>
        <v>80</v>
      </c>
    </row>
    <row r="272" spans="1:48" x14ac:dyDescent="0.15">
      <c r="A272">
        <v>27</v>
      </c>
      <c r="B272" s="19" t="s">
        <v>129</v>
      </c>
      <c r="C272" s="1">
        <v>1</v>
      </c>
      <c r="D272" s="6">
        <f t="shared" si="38"/>
        <v>100</v>
      </c>
      <c r="E272" s="1">
        <v>130</v>
      </c>
      <c r="F272" s="6">
        <f t="shared" si="39"/>
        <v>13</v>
      </c>
      <c r="G272" s="1">
        <v>3</v>
      </c>
      <c r="H272" s="6">
        <f t="shared" si="40"/>
        <v>60</v>
      </c>
      <c r="I272" s="1">
        <v>1</v>
      </c>
      <c r="J272" s="1">
        <v>1</v>
      </c>
      <c r="K272" s="6">
        <f t="shared" si="41"/>
        <v>100</v>
      </c>
      <c r="L272" s="20">
        <v>11</v>
      </c>
      <c r="M272" s="15">
        <f t="shared" si="42"/>
        <v>100</v>
      </c>
      <c r="N272" s="1">
        <v>7</v>
      </c>
      <c r="O272" s="6">
        <f t="shared" si="43"/>
        <v>70</v>
      </c>
    </row>
    <row r="273" spans="1:48" x14ac:dyDescent="0.15">
      <c r="A273">
        <v>28</v>
      </c>
      <c r="B273" s="19" t="s">
        <v>130</v>
      </c>
      <c r="C273" s="1">
        <v>1</v>
      </c>
      <c r="D273" s="6">
        <f t="shared" si="38"/>
        <v>100</v>
      </c>
      <c r="E273" s="1">
        <v>100</v>
      </c>
      <c r="F273" s="6">
        <f t="shared" si="39"/>
        <v>10</v>
      </c>
      <c r="G273" s="1">
        <v>3</v>
      </c>
      <c r="H273" s="6">
        <f t="shared" si="40"/>
        <v>60</v>
      </c>
      <c r="I273" s="1">
        <v>1</v>
      </c>
      <c r="J273" s="1">
        <v>1</v>
      </c>
      <c r="K273" s="6">
        <f t="shared" si="41"/>
        <v>100</v>
      </c>
      <c r="L273" s="20">
        <v>11</v>
      </c>
      <c r="M273" s="15">
        <f t="shared" si="42"/>
        <v>100</v>
      </c>
      <c r="N273" s="1">
        <v>9</v>
      </c>
      <c r="O273" s="6">
        <f t="shared" si="43"/>
        <v>90</v>
      </c>
    </row>
    <row r="274" spans="1:48" x14ac:dyDescent="0.15">
      <c r="A274">
        <v>29</v>
      </c>
      <c r="B274" s="1" t="s">
        <v>131</v>
      </c>
      <c r="C274" s="17">
        <v>0</v>
      </c>
      <c r="D274" s="6">
        <f t="shared" si="38"/>
        <v>0</v>
      </c>
      <c r="E274" s="17">
        <v>6</v>
      </c>
      <c r="F274" s="6">
        <f t="shared" si="39"/>
        <v>0.6</v>
      </c>
      <c r="G274" s="17">
        <v>2</v>
      </c>
      <c r="H274" s="6">
        <f t="shared" si="40"/>
        <v>40</v>
      </c>
      <c r="I274" s="17">
        <v>1</v>
      </c>
      <c r="J274" s="17">
        <v>1</v>
      </c>
      <c r="K274" s="6">
        <f t="shared" si="41"/>
        <v>100</v>
      </c>
      <c r="L274" s="17">
        <v>11</v>
      </c>
      <c r="M274" s="15">
        <f t="shared" si="42"/>
        <v>100</v>
      </c>
      <c r="N274" s="17">
        <v>5</v>
      </c>
      <c r="O274" s="6">
        <f t="shared" si="43"/>
        <v>50</v>
      </c>
      <c r="P274" s="6"/>
      <c r="Q274" s="1"/>
      <c r="R274" s="1"/>
      <c r="S274" s="1"/>
      <c r="T274" s="1"/>
      <c r="U274" s="1"/>
      <c r="V274" s="6"/>
      <c r="W274" s="1"/>
      <c r="X274" s="6"/>
      <c r="Y274" s="1"/>
      <c r="Z274" s="3"/>
      <c r="AA274" s="1"/>
      <c r="AB274" s="1"/>
      <c r="AC274" s="1"/>
      <c r="AD274" s="1"/>
      <c r="AE274" s="6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6"/>
      <c r="AQ274" s="1"/>
      <c r="AR274" s="6"/>
      <c r="AS274" s="1"/>
      <c r="AT274" s="6"/>
      <c r="AU274" s="1"/>
      <c r="AV274" s="6"/>
    </row>
    <row r="275" spans="1:48" x14ac:dyDescent="0.15">
      <c r="A275">
        <v>30</v>
      </c>
      <c r="B275" s="1" t="s">
        <v>132</v>
      </c>
      <c r="C275" s="17">
        <v>0</v>
      </c>
      <c r="D275" s="6">
        <f t="shared" si="38"/>
        <v>0</v>
      </c>
      <c r="E275" s="17">
        <v>60</v>
      </c>
      <c r="F275" s="6">
        <f t="shared" si="39"/>
        <v>6</v>
      </c>
      <c r="G275" s="17">
        <v>2</v>
      </c>
      <c r="H275" s="6">
        <f t="shared" si="40"/>
        <v>40</v>
      </c>
      <c r="I275" s="17">
        <v>1</v>
      </c>
      <c r="J275" s="17">
        <v>1</v>
      </c>
      <c r="K275" s="6">
        <f t="shared" si="41"/>
        <v>100</v>
      </c>
      <c r="L275" s="17">
        <v>11</v>
      </c>
      <c r="M275" s="15">
        <f t="shared" si="42"/>
        <v>100</v>
      </c>
      <c r="N275" s="17">
        <v>3</v>
      </c>
      <c r="O275" s="6">
        <f t="shared" si="43"/>
        <v>30</v>
      </c>
      <c r="P275" s="6"/>
      <c r="Q275" s="1"/>
      <c r="R275" s="1"/>
      <c r="S275" s="1"/>
      <c r="T275" s="1"/>
      <c r="U275" s="1"/>
      <c r="V275" s="6"/>
      <c r="W275" s="1"/>
      <c r="X275" s="6"/>
      <c r="Y275" s="1"/>
      <c r="Z275" s="3"/>
      <c r="AA275" s="1"/>
      <c r="AB275" s="1"/>
      <c r="AC275" s="1"/>
      <c r="AD275" s="1"/>
      <c r="AE275" s="6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6"/>
      <c r="AQ275" s="1"/>
      <c r="AR275" s="6"/>
      <c r="AS275" s="1"/>
      <c r="AT275" s="6"/>
      <c r="AU275" s="1"/>
      <c r="AV275" s="6"/>
    </row>
    <row r="276" spans="1:48" x14ac:dyDescent="0.15">
      <c r="A276">
        <v>31</v>
      </c>
      <c r="B276" s="1" t="s">
        <v>133</v>
      </c>
      <c r="C276" s="17">
        <v>0</v>
      </c>
      <c r="D276" s="6">
        <f t="shared" si="38"/>
        <v>0</v>
      </c>
      <c r="E276" s="17">
        <v>1000</v>
      </c>
      <c r="F276" s="6">
        <f t="shared" si="39"/>
        <v>100</v>
      </c>
      <c r="G276" s="17">
        <v>4</v>
      </c>
      <c r="H276" s="6">
        <f t="shared" si="40"/>
        <v>80</v>
      </c>
      <c r="I276" s="17">
        <v>1</v>
      </c>
      <c r="J276" s="17">
        <v>0</v>
      </c>
      <c r="K276" s="6">
        <f t="shared" si="41"/>
        <v>50</v>
      </c>
      <c r="L276" s="17">
        <v>3</v>
      </c>
      <c r="M276" s="15">
        <f t="shared" si="42"/>
        <v>27.27272727272727</v>
      </c>
      <c r="N276" s="17">
        <v>10</v>
      </c>
      <c r="O276" s="6">
        <f t="shared" si="43"/>
        <v>100</v>
      </c>
      <c r="P276" s="6"/>
      <c r="Q276" s="1"/>
      <c r="R276" s="1"/>
      <c r="S276" s="1"/>
      <c r="T276" s="1"/>
      <c r="U276" s="1"/>
      <c r="V276" s="6"/>
      <c r="W276" s="1"/>
      <c r="X276" s="6"/>
      <c r="Y276" s="1"/>
      <c r="Z276" s="3"/>
      <c r="AA276" s="1"/>
      <c r="AB276" s="1"/>
      <c r="AC276" s="1"/>
      <c r="AD276" s="1"/>
      <c r="AE276" s="6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6"/>
      <c r="AQ276" s="1"/>
      <c r="AR276" s="6"/>
      <c r="AS276" s="1"/>
      <c r="AT276" s="6"/>
      <c r="AU276" s="1"/>
      <c r="AV276" s="6"/>
    </row>
    <row r="277" spans="1:48" x14ac:dyDescent="0.15">
      <c r="A277">
        <v>32</v>
      </c>
      <c r="B277" s="1" t="s">
        <v>134</v>
      </c>
      <c r="C277" s="17">
        <v>0</v>
      </c>
      <c r="D277" s="6">
        <f t="shared" si="38"/>
        <v>0</v>
      </c>
      <c r="E277" s="17">
        <v>50</v>
      </c>
      <c r="F277" s="6">
        <f t="shared" si="39"/>
        <v>5</v>
      </c>
      <c r="G277" s="17">
        <v>2</v>
      </c>
      <c r="H277" s="6">
        <f t="shared" si="40"/>
        <v>40</v>
      </c>
      <c r="I277" s="17">
        <v>0</v>
      </c>
      <c r="J277" s="17">
        <v>0</v>
      </c>
      <c r="K277" s="6">
        <f t="shared" si="41"/>
        <v>0</v>
      </c>
      <c r="L277" s="17">
        <v>11</v>
      </c>
      <c r="M277" s="15">
        <f t="shared" si="42"/>
        <v>100</v>
      </c>
      <c r="N277" s="17">
        <v>8</v>
      </c>
      <c r="O277" s="6">
        <f t="shared" si="43"/>
        <v>80</v>
      </c>
      <c r="P277" s="6"/>
      <c r="Q277" s="1"/>
      <c r="R277" s="1"/>
      <c r="S277" s="1"/>
      <c r="T277" s="1"/>
      <c r="U277" s="1"/>
      <c r="V277" s="6"/>
      <c r="W277" s="1"/>
      <c r="X277" s="6"/>
      <c r="Y277" s="1"/>
      <c r="Z277" s="3"/>
      <c r="AA277" s="1"/>
      <c r="AB277" s="1"/>
      <c r="AC277" s="1"/>
      <c r="AD277" s="1"/>
      <c r="AE277" s="6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6"/>
      <c r="AQ277" s="1"/>
      <c r="AR277" s="6"/>
      <c r="AS277" s="1"/>
      <c r="AT277" s="6"/>
      <c r="AU277" s="1"/>
      <c r="AV277" s="6"/>
    </row>
    <row r="278" spans="1:48" x14ac:dyDescent="0.15">
      <c r="A278">
        <v>33</v>
      </c>
      <c r="B278" s="1" t="s">
        <v>135</v>
      </c>
      <c r="C278" s="17">
        <v>0</v>
      </c>
      <c r="D278" s="6">
        <f t="shared" si="38"/>
        <v>0</v>
      </c>
      <c r="E278" s="17">
        <v>50</v>
      </c>
      <c r="F278" s="6">
        <f t="shared" si="39"/>
        <v>5</v>
      </c>
      <c r="G278" s="17">
        <v>2</v>
      </c>
      <c r="H278" s="6">
        <f t="shared" si="40"/>
        <v>40</v>
      </c>
      <c r="I278" s="17">
        <v>1</v>
      </c>
      <c r="J278" s="17">
        <v>1</v>
      </c>
      <c r="K278" s="6">
        <f t="shared" si="41"/>
        <v>100</v>
      </c>
      <c r="L278" s="17">
        <v>11</v>
      </c>
      <c r="M278" s="15">
        <f t="shared" si="42"/>
        <v>100</v>
      </c>
      <c r="N278" s="17">
        <v>8</v>
      </c>
      <c r="O278" s="6">
        <f t="shared" si="43"/>
        <v>80</v>
      </c>
      <c r="P278" s="6"/>
      <c r="Q278" s="1"/>
      <c r="R278" s="1"/>
      <c r="S278" s="1"/>
      <c r="T278" s="1"/>
      <c r="U278" s="1"/>
      <c r="V278" s="6"/>
      <c r="W278" s="1"/>
      <c r="X278" s="6"/>
      <c r="Y278" s="1"/>
      <c r="Z278" s="3"/>
      <c r="AA278" s="1"/>
      <c r="AB278" s="1"/>
      <c r="AC278" s="1"/>
      <c r="AD278" s="1"/>
      <c r="AE278" s="6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6"/>
      <c r="AQ278" s="1"/>
      <c r="AR278" s="6"/>
      <c r="AS278" s="1"/>
      <c r="AT278" s="6"/>
      <c r="AU278" s="1"/>
      <c r="AV278" s="6"/>
    </row>
    <row r="279" spans="1:48" x14ac:dyDescent="0.15">
      <c r="A279">
        <v>34</v>
      </c>
      <c r="B279" s="1" t="s">
        <v>136</v>
      </c>
      <c r="C279" s="17">
        <v>0</v>
      </c>
      <c r="D279" s="6">
        <f t="shared" si="38"/>
        <v>0</v>
      </c>
      <c r="E279" s="17">
        <v>200</v>
      </c>
      <c r="F279" s="6">
        <f t="shared" si="39"/>
        <v>20</v>
      </c>
      <c r="G279" s="17">
        <v>3</v>
      </c>
      <c r="H279" s="6">
        <f t="shared" si="40"/>
        <v>60</v>
      </c>
      <c r="I279" s="17">
        <v>1</v>
      </c>
      <c r="J279" s="17">
        <v>0</v>
      </c>
      <c r="K279" s="6">
        <f t="shared" si="41"/>
        <v>50</v>
      </c>
      <c r="L279" s="17">
        <v>10</v>
      </c>
      <c r="M279" s="15">
        <f t="shared" si="42"/>
        <v>90.909090909090907</v>
      </c>
      <c r="N279" s="17">
        <v>8</v>
      </c>
      <c r="O279" s="6">
        <f t="shared" si="43"/>
        <v>80</v>
      </c>
      <c r="P279" s="6"/>
      <c r="Q279" s="1"/>
      <c r="R279" s="1"/>
      <c r="S279" s="1"/>
      <c r="T279" s="1"/>
      <c r="U279" s="1"/>
      <c r="V279" s="6"/>
      <c r="W279" s="1"/>
      <c r="X279" s="6"/>
      <c r="Y279" s="1"/>
      <c r="Z279" s="3"/>
      <c r="AA279" s="1"/>
      <c r="AB279" s="1"/>
      <c r="AC279" s="1"/>
      <c r="AD279" s="1"/>
      <c r="AE279" s="6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6"/>
      <c r="AQ279" s="1"/>
      <c r="AR279" s="6"/>
      <c r="AS279" s="1"/>
      <c r="AT279" s="6"/>
      <c r="AU279" s="1"/>
      <c r="AV279" s="6"/>
    </row>
    <row r="280" spans="1:48" x14ac:dyDescent="0.15">
      <c r="A280">
        <v>35</v>
      </c>
      <c r="B280" s="1" t="s">
        <v>137</v>
      </c>
      <c r="C280" s="17">
        <v>0</v>
      </c>
      <c r="D280" s="6">
        <f t="shared" si="38"/>
        <v>0</v>
      </c>
      <c r="E280" s="17">
        <v>500</v>
      </c>
      <c r="F280" s="6">
        <f t="shared" si="39"/>
        <v>50</v>
      </c>
      <c r="G280" s="17">
        <v>3</v>
      </c>
      <c r="H280" s="6">
        <f t="shared" si="40"/>
        <v>60</v>
      </c>
      <c r="I280" s="17">
        <v>1</v>
      </c>
      <c r="J280" s="17">
        <v>1</v>
      </c>
      <c r="K280" s="6">
        <f t="shared" si="41"/>
        <v>100</v>
      </c>
      <c r="L280" s="17">
        <v>10</v>
      </c>
      <c r="M280" s="15">
        <f t="shared" si="42"/>
        <v>90.909090909090907</v>
      </c>
      <c r="N280" s="17">
        <v>9</v>
      </c>
      <c r="O280" s="6">
        <f t="shared" si="43"/>
        <v>90</v>
      </c>
      <c r="P280" s="6"/>
      <c r="Q280" s="1"/>
      <c r="R280" s="1"/>
      <c r="S280" s="1"/>
      <c r="T280" s="1"/>
      <c r="U280" s="1"/>
      <c r="V280" s="6"/>
      <c r="W280" s="1"/>
      <c r="X280" s="6"/>
      <c r="Y280" s="1"/>
      <c r="Z280" s="3"/>
      <c r="AA280" s="1"/>
      <c r="AB280" s="1"/>
      <c r="AC280" s="1"/>
      <c r="AD280" s="1"/>
      <c r="AE280" s="6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6"/>
      <c r="AQ280" s="1"/>
      <c r="AR280" s="6"/>
      <c r="AS280" s="1"/>
      <c r="AT280" s="6"/>
      <c r="AU280" s="1"/>
      <c r="AV280" s="6"/>
    </row>
    <row r="281" spans="1:48" x14ac:dyDescent="0.15">
      <c r="A281">
        <v>36</v>
      </c>
      <c r="B281" s="1" t="s">
        <v>138</v>
      </c>
      <c r="C281" s="17">
        <v>0</v>
      </c>
      <c r="D281" s="6">
        <f t="shared" si="38"/>
        <v>0</v>
      </c>
      <c r="E281" s="17">
        <v>500</v>
      </c>
      <c r="F281" s="6">
        <f t="shared" si="39"/>
        <v>50</v>
      </c>
      <c r="G281" s="17">
        <v>2</v>
      </c>
      <c r="H281" s="6">
        <f t="shared" si="40"/>
        <v>40</v>
      </c>
      <c r="I281" s="17">
        <v>1</v>
      </c>
      <c r="J281" s="17">
        <v>0</v>
      </c>
      <c r="K281" s="6">
        <f t="shared" si="41"/>
        <v>50</v>
      </c>
      <c r="L281" s="17">
        <v>6</v>
      </c>
      <c r="M281" s="15">
        <f t="shared" si="42"/>
        <v>54.54545454545454</v>
      </c>
      <c r="N281" s="17">
        <v>10</v>
      </c>
      <c r="O281" s="6">
        <f t="shared" si="43"/>
        <v>100</v>
      </c>
      <c r="P281" s="6"/>
      <c r="Q281" s="1"/>
      <c r="R281" s="1"/>
      <c r="S281" s="1"/>
      <c r="T281" s="1"/>
      <c r="U281" s="1"/>
      <c r="V281" s="6"/>
      <c r="W281" s="1"/>
      <c r="X281" s="6"/>
      <c r="Y281" s="1"/>
      <c r="Z281" s="3"/>
      <c r="AA281" s="1"/>
      <c r="AB281" s="1"/>
      <c r="AC281" s="1"/>
      <c r="AD281" s="1"/>
      <c r="AE281" s="6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6"/>
      <c r="AQ281" s="1"/>
      <c r="AR281" s="6"/>
      <c r="AS281" s="1"/>
      <c r="AT281" s="6"/>
      <c r="AU281" s="1"/>
      <c r="AV281" s="6"/>
    </row>
    <row r="282" spans="1:48" x14ac:dyDescent="0.15">
      <c r="A282">
        <v>37</v>
      </c>
      <c r="B282" s="1" t="s">
        <v>139</v>
      </c>
      <c r="C282" s="17">
        <v>0</v>
      </c>
      <c r="D282" s="6">
        <f t="shared" si="38"/>
        <v>0</v>
      </c>
      <c r="E282" s="17">
        <v>2</v>
      </c>
      <c r="F282" s="6">
        <f t="shared" si="39"/>
        <v>0.2</v>
      </c>
      <c r="G282" s="17">
        <v>1</v>
      </c>
      <c r="H282" s="6">
        <f t="shared" si="40"/>
        <v>20</v>
      </c>
      <c r="I282" s="17">
        <v>0</v>
      </c>
      <c r="J282" s="17">
        <v>1</v>
      </c>
      <c r="K282" s="6">
        <f t="shared" si="41"/>
        <v>50</v>
      </c>
      <c r="L282" s="17">
        <v>10</v>
      </c>
      <c r="M282" s="15">
        <f t="shared" si="42"/>
        <v>90.909090909090907</v>
      </c>
      <c r="N282" s="17">
        <v>7</v>
      </c>
      <c r="O282" s="6">
        <f t="shared" si="43"/>
        <v>70</v>
      </c>
      <c r="P282" s="6"/>
      <c r="Q282" s="1"/>
      <c r="R282" s="1"/>
      <c r="S282" s="1"/>
      <c r="T282" s="1"/>
      <c r="U282" s="1"/>
      <c r="V282" s="6"/>
      <c r="W282" s="1"/>
      <c r="X282" s="6"/>
      <c r="Y282" s="1"/>
      <c r="Z282" s="3"/>
      <c r="AA282" s="1"/>
      <c r="AB282" s="1"/>
      <c r="AC282" s="1"/>
      <c r="AD282" s="1"/>
      <c r="AE282" s="6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6"/>
      <c r="AQ282" s="1"/>
      <c r="AR282" s="6"/>
      <c r="AS282" s="1"/>
      <c r="AT282" s="6"/>
      <c r="AU282" s="1"/>
      <c r="AV282" s="6"/>
    </row>
    <row r="283" spans="1:48" x14ac:dyDescent="0.15">
      <c r="A283">
        <v>38</v>
      </c>
      <c r="B283" s="4" t="s">
        <v>149</v>
      </c>
      <c r="C283" s="17">
        <v>0</v>
      </c>
      <c r="D283" s="6">
        <f t="shared" si="38"/>
        <v>0</v>
      </c>
      <c r="E283" s="17">
        <v>150</v>
      </c>
      <c r="F283" s="6">
        <f>(E283/MAX($E$246:$E$287)*100)</f>
        <v>15</v>
      </c>
      <c r="G283" s="17">
        <v>3</v>
      </c>
      <c r="H283" s="6">
        <f t="shared" si="40"/>
        <v>60</v>
      </c>
      <c r="I283" s="17">
        <v>1</v>
      </c>
      <c r="J283" s="17">
        <v>1</v>
      </c>
      <c r="K283" s="6">
        <f t="shared" si="41"/>
        <v>100</v>
      </c>
      <c r="L283" s="20">
        <v>10</v>
      </c>
      <c r="M283" s="15">
        <f t="shared" si="42"/>
        <v>90.909090909090907</v>
      </c>
      <c r="N283" s="17">
        <v>8</v>
      </c>
      <c r="O283" s="6">
        <f t="shared" si="43"/>
        <v>80</v>
      </c>
      <c r="P283" s="1"/>
      <c r="Q283" s="1"/>
      <c r="R283" s="1"/>
      <c r="S283" s="1"/>
      <c r="T283" s="1"/>
      <c r="U283" s="6"/>
      <c r="V283" s="1"/>
      <c r="W283" s="6"/>
      <c r="X283" s="1"/>
      <c r="Y283" s="3"/>
      <c r="Z283" s="1"/>
      <c r="AA283" s="1"/>
      <c r="AB283" s="1"/>
      <c r="AC283" s="1"/>
      <c r="AD283" s="6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6"/>
      <c r="AP283" s="1"/>
      <c r="AQ283" s="1"/>
      <c r="AR283" s="1"/>
      <c r="AS283" s="6"/>
      <c r="AT283" s="1"/>
      <c r="AU283" s="6"/>
    </row>
    <row r="284" spans="1:48" x14ac:dyDescent="0.15">
      <c r="A284">
        <v>39</v>
      </c>
      <c r="B284" s="4" t="s">
        <v>150</v>
      </c>
      <c r="C284">
        <v>0</v>
      </c>
      <c r="D284" s="6">
        <f t="shared" si="38"/>
        <v>0</v>
      </c>
      <c r="E284">
        <v>100</v>
      </c>
      <c r="F284" s="6">
        <f t="shared" si="39"/>
        <v>10</v>
      </c>
      <c r="G284">
        <v>3</v>
      </c>
      <c r="H284" s="6">
        <f t="shared" si="40"/>
        <v>60</v>
      </c>
      <c r="I284">
        <v>1</v>
      </c>
      <c r="J284">
        <v>1</v>
      </c>
      <c r="K284" s="6">
        <f t="shared" si="41"/>
        <v>100</v>
      </c>
      <c r="L284">
        <v>11</v>
      </c>
      <c r="M284" s="15">
        <f t="shared" si="42"/>
        <v>100</v>
      </c>
      <c r="N284">
        <v>9</v>
      </c>
      <c r="O284" s="6">
        <f t="shared" si="43"/>
        <v>90</v>
      </c>
      <c r="P284" s="1"/>
      <c r="Q284" s="1"/>
      <c r="R284" s="1"/>
      <c r="S284" s="1"/>
      <c r="T284" s="1"/>
      <c r="U284" s="6"/>
      <c r="V284" s="1"/>
      <c r="W284" s="6"/>
      <c r="X284" s="1"/>
      <c r="Y284" s="3"/>
      <c r="Z284" s="1"/>
      <c r="AA284" s="1"/>
      <c r="AB284" s="1"/>
      <c r="AC284" s="1"/>
      <c r="AD284" s="6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6"/>
      <c r="AP284" s="1"/>
      <c r="AQ284" s="1"/>
      <c r="AR284" s="1"/>
      <c r="AS284" s="6"/>
      <c r="AT284" s="1"/>
      <c r="AU284" s="6"/>
    </row>
    <row r="285" spans="1:48" x14ac:dyDescent="0.15">
      <c r="A285">
        <v>40</v>
      </c>
      <c r="B285" s="4" t="s">
        <v>151</v>
      </c>
      <c r="C285">
        <v>0</v>
      </c>
      <c r="D285" s="6">
        <f t="shared" si="38"/>
        <v>0</v>
      </c>
      <c r="E285">
        <v>120</v>
      </c>
      <c r="F285" s="6">
        <f t="shared" si="39"/>
        <v>12</v>
      </c>
      <c r="G285">
        <v>3</v>
      </c>
      <c r="H285" s="6">
        <f t="shared" si="40"/>
        <v>60</v>
      </c>
      <c r="I285">
        <v>1</v>
      </c>
      <c r="J285">
        <v>1</v>
      </c>
      <c r="K285" s="6">
        <f t="shared" si="41"/>
        <v>100</v>
      </c>
      <c r="L285">
        <v>10</v>
      </c>
      <c r="M285" s="15">
        <f t="shared" si="42"/>
        <v>90.909090909090907</v>
      </c>
      <c r="N285">
        <v>9</v>
      </c>
      <c r="O285" s="6">
        <f t="shared" si="43"/>
        <v>90</v>
      </c>
      <c r="P285" s="1"/>
      <c r="Q285" s="1"/>
      <c r="R285" s="1"/>
      <c r="S285" s="1"/>
      <c r="T285" s="1"/>
      <c r="U285" s="6"/>
      <c r="V285" s="1"/>
      <c r="W285" s="6"/>
      <c r="X285" s="1"/>
      <c r="Y285" s="3"/>
      <c r="Z285" s="1"/>
      <c r="AA285" s="1"/>
      <c r="AB285" s="1"/>
      <c r="AC285" s="1"/>
      <c r="AD285" s="6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6"/>
      <c r="AP285" s="1"/>
      <c r="AQ285" s="1"/>
      <c r="AR285" s="1"/>
      <c r="AS285" s="6"/>
      <c r="AT285" s="1"/>
      <c r="AU285" s="6"/>
    </row>
    <row r="286" spans="1:48" x14ac:dyDescent="0.15">
      <c r="A286">
        <v>41</v>
      </c>
      <c r="B286" s="4" t="s">
        <v>152</v>
      </c>
      <c r="C286">
        <v>0</v>
      </c>
      <c r="D286" s="6">
        <f t="shared" si="38"/>
        <v>0</v>
      </c>
      <c r="E286">
        <v>200</v>
      </c>
      <c r="F286" s="6">
        <f t="shared" si="39"/>
        <v>20</v>
      </c>
      <c r="G286">
        <v>4</v>
      </c>
      <c r="H286" s="6">
        <f t="shared" si="40"/>
        <v>80</v>
      </c>
      <c r="I286">
        <v>1</v>
      </c>
      <c r="J286">
        <v>1</v>
      </c>
      <c r="K286" s="6">
        <f t="shared" si="41"/>
        <v>100</v>
      </c>
      <c r="L286">
        <v>11</v>
      </c>
      <c r="M286" s="15">
        <f t="shared" si="42"/>
        <v>100</v>
      </c>
      <c r="N286">
        <v>9</v>
      </c>
      <c r="O286" s="6">
        <f t="shared" si="43"/>
        <v>90</v>
      </c>
      <c r="P286" s="1"/>
      <c r="Q286" s="1"/>
      <c r="R286" s="1"/>
      <c r="S286" s="1"/>
      <c r="T286" s="1"/>
      <c r="U286" s="6"/>
      <c r="V286" s="1"/>
      <c r="W286" s="6"/>
      <c r="X286" s="1"/>
      <c r="Y286" s="3"/>
      <c r="Z286" s="1"/>
      <c r="AA286" s="1"/>
      <c r="AB286" s="1"/>
      <c r="AC286" s="1"/>
      <c r="AD286" s="6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6"/>
      <c r="AP286" s="1"/>
      <c r="AQ286" s="1"/>
      <c r="AR286" s="1"/>
      <c r="AS286" s="6"/>
      <c r="AT286" s="1"/>
      <c r="AU286" s="6"/>
    </row>
    <row r="287" spans="1:48" x14ac:dyDescent="0.15">
      <c r="A287">
        <v>42</v>
      </c>
      <c r="B287" s="4" t="s">
        <v>153</v>
      </c>
      <c r="C287">
        <v>0</v>
      </c>
      <c r="D287" s="6">
        <f t="shared" si="38"/>
        <v>0</v>
      </c>
      <c r="E287">
        <v>100</v>
      </c>
      <c r="F287" s="6">
        <f t="shared" si="39"/>
        <v>10</v>
      </c>
      <c r="G287">
        <v>3</v>
      </c>
      <c r="H287" s="6">
        <f t="shared" si="40"/>
        <v>60</v>
      </c>
      <c r="I287">
        <v>1</v>
      </c>
      <c r="J287">
        <v>1</v>
      </c>
      <c r="K287" s="6">
        <f t="shared" si="41"/>
        <v>100</v>
      </c>
      <c r="L287">
        <v>11</v>
      </c>
      <c r="M287" s="15">
        <f t="shared" si="42"/>
        <v>100</v>
      </c>
      <c r="N287">
        <v>9</v>
      </c>
      <c r="O287" s="6">
        <f t="shared" si="43"/>
        <v>90</v>
      </c>
      <c r="P287" s="1"/>
      <c r="Q287" s="1"/>
      <c r="R287" s="1"/>
      <c r="S287" s="1"/>
      <c r="T287" s="1"/>
      <c r="U287" s="6"/>
      <c r="V287" s="1"/>
      <c r="W287" s="6"/>
      <c r="X287" s="1"/>
      <c r="Y287" s="3"/>
      <c r="Z287" s="1"/>
      <c r="AA287" s="1"/>
      <c r="AB287" s="1"/>
      <c r="AC287" s="1"/>
      <c r="AD287" s="6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6"/>
      <c r="AP287" s="1"/>
      <c r="AQ287" s="1"/>
      <c r="AR287" s="1"/>
      <c r="AS287" s="6"/>
      <c r="AT287" s="1"/>
      <c r="AU287" s="6"/>
    </row>
    <row r="288" spans="1:48" x14ac:dyDescent="0.15">
      <c r="B288" s="22" t="s">
        <v>142</v>
      </c>
      <c r="D288" s="6">
        <f>AVERAGE(D246:D287)</f>
        <v>21.428571428571427</v>
      </c>
      <c r="F288" s="6">
        <f>AVERAGE(F246:F287)</f>
        <v>10.985714285714286</v>
      </c>
      <c r="H288" s="6">
        <f>AVERAGE(H246:H287)</f>
        <v>56.666666666666664</v>
      </c>
      <c r="J288" s="17"/>
      <c r="K288" s="6">
        <f>AVERAGE(K246:K287)</f>
        <v>78.571428571428569</v>
      </c>
      <c r="M288" s="6">
        <f>AVERAGE(M246:M287)</f>
        <v>94.372294372294391</v>
      </c>
      <c r="N288" s="6"/>
      <c r="O288" s="6">
        <f>AVERAGE(O246:O287)</f>
        <v>77.38095238095238</v>
      </c>
      <c r="P288" s="6"/>
      <c r="V288" s="6"/>
      <c r="W288" s="17"/>
      <c r="X288" s="6"/>
      <c r="Z288" s="3"/>
      <c r="AD288" s="17"/>
      <c r="AE288" s="6"/>
      <c r="AP288" s="6"/>
      <c r="AT288" s="6"/>
      <c r="AU288" s="17"/>
      <c r="AV288" s="6"/>
    </row>
    <row r="289" spans="1:6" x14ac:dyDescent="0.15">
      <c r="B289" s="6" t="s">
        <v>144</v>
      </c>
      <c r="C289">
        <f>AVERAGE(D288,F288,H288,K288,M288,O288)</f>
        <v>56.567604617604616</v>
      </c>
      <c r="F289" s="1"/>
    </row>
    <row r="292" spans="1:6" x14ac:dyDescent="0.15">
      <c r="A292" s="3" t="s">
        <v>98</v>
      </c>
    </row>
    <row r="293" spans="1:6" x14ac:dyDescent="0.15">
      <c r="A293" s="4" t="s">
        <v>119</v>
      </c>
      <c r="B293" s="2" t="s">
        <v>56</v>
      </c>
      <c r="C293" s="2">
        <v>301</v>
      </c>
      <c r="D293" s="7" t="s">
        <v>53</v>
      </c>
      <c r="E293" s="2">
        <v>302</v>
      </c>
      <c r="F293" s="7" t="s">
        <v>54</v>
      </c>
    </row>
    <row r="294" spans="1:6" x14ac:dyDescent="0.15">
      <c r="A294">
        <v>1</v>
      </c>
      <c r="B294" s="1" t="s">
        <v>0</v>
      </c>
      <c r="C294" s="1">
        <v>8</v>
      </c>
      <c r="D294" s="6">
        <f>C294*10</f>
        <v>80</v>
      </c>
      <c r="E294" s="1">
        <v>8</v>
      </c>
      <c r="F294" s="6">
        <f>E294*10</f>
        <v>80</v>
      </c>
    </row>
    <row r="295" spans="1:6" x14ac:dyDescent="0.15">
      <c r="A295">
        <v>2</v>
      </c>
      <c r="B295" s="1" t="s">
        <v>1</v>
      </c>
      <c r="C295" s="1">
        <v>9</v>
      </c>
      <c r="D295" s="6">
        <f t="shared" ref="D295:D335" si="44">C295*10</f>
        <v>90</v>
      </c>
      <c r="E295" s="1">
        <v>9</v>
      </c>
      <c r="F295" s="6">
        <f t="shared" ref="F295:F335" si="45">E295*10</f>
        <v>90</v>
      </c>
    </row>
    <row r="296" spans="1:6" x14ac:dyDescent="0.15">
      <c r="A296">
        <v>3</v>
      </c>
      <c r="B296" s="1" t="s">
        <v>2</v>
      </c>
      <c r="C296" s="1">
        <v>8</v>
      </c>
      <c r="D296" s="6">
        <f t="shared" si="44"/>
        <v>80</v>
      </c>
      <c r="E296" s="1">
        <v>9</v>
      </c>
      <c r="F296" s="6">
        <f t="shared" si="45"/>
        <v>90</v>
      </c>
    </row>
    <row r="297" spans="1:6" x14ac:dyDescent="0.15">
      <c r="A297">
        <v>4</v>
      </c>
      <c r="B297" s="1" t="s">
        <v>3</v>
      </c>
      <c r="C297" s="1">
        <v>7</v>
      </c>
      <c r="D297" s="6">
        <f t="shared" si="44"/>
        <v>70</v>
      </c>
      <c r="E297" s="1">
        <v>7</v>
      </c>
      <c r="F297" s="6">
        <f t="shared" si="45"/>
        <v>70</v>
      </c>
    </row>
    <row r="298" spans="1:6" x14ac:dyDescent="0.15">
      <c r="A298">
        <v>5</v>
      </c>
      <c r="B298" s="1" t="s">
        <v>4</v>
      </c>
      <c r="C298" s="1">
        <v>6</v>
      </c>
      <c r="D298" s="6">
        <f t="shared" si="44"/>
        <v>60</v>
      </c>
      <c r="E298" s="1">
        <v>7</v>
      </c>
      <c r="F298" s="6">
        <f t="shared" si="45"/>
        <v>70</v>
      </c>
    </row>
    <row r="299" spans="1:6" x14ac:dyDescent="0.15">
      <c r="A299">
        <v>6</v>
      </c>
      <c r="B299" s="1" t="s">
        <v>5</v>
      </c>
      <c r="C299" s="1">
        <v>8</v>
      </c>
      <c r="D299" s="6">
        <f t="shared" si="44"/>
        <v>80</v>
      </c>
      <c r="E299" s="1">
        <v>8</v>
      </c>
      <c r="F299" s="6">
        <f t="shared" si="45"/>
        <v>80</v>
      </c>
    </row>
    <row r="300" spans="1:6" x14ac:dyDescent="0.15">
      <c r="A300">
        <v>7</v>
      </c>
      <c r="B300" s="1" t="s">
        <v>6</v>
      </c>
      <c r="C300" s="1">
        <v>7</v>
      </c>
      <c r="D300" s="6">
        <f t="shared" si="44"/>
        <v>70</v>
      </c>
      <c r="E300" s="1">
        <v>8</v>
      </c>
      <c r="F300" s="6">
        <f t="shared" si="45"/>
        <v>80</v>
      </c>
    </row>
    <row r="301" spans="1:6" x14ac:dyDescent="0.15">
      <c r="A301">
        <v>8</v>
      </c>
      <c r="B301" s="1" t="s">
        <v>7</v>
      </c>
      <c r="C301" s="1">
        <v>7</v>
      </c>
      <c r="D301" s="6">
        <f t="shared" si="44"/>
        <v>70</v>
      </c>
      <c r="E301" s="1">
        <v>8</v>
      </c>
      <c r="F301" s="6">
        <f t="shared" si="45"/>
        <v>80</v>
      </c>
    </row>
    <row r="302" spans="1:6" x14ac:dyDescent="0.15">
      <c r="A302">
        <v>9</v>
      </c>
      <c r="B302" s="1" t="s">
        <v>8</v>
      </c>
      <c r="C302" s="1">
        <v>7</v>
      </c>
      <c r="D302" s="6">
        <f t="shared" si="44"/>
        <v>70</v>
      </c>
      <c r="E302" s="1">
        <v>7</v>
      </c>
      <c r="F302" s="6">
        <f t="shared" si="45"/>
        <v>70</v>
      </c>
    </row>
    <row r="303" spans="1:6" x14ac:dyDescent="0.15">
      <c r="A303">
        <v>10</v>
      </c>
      <c r="B303" s="1" t="s">
        <v>9</v>
      </c>
      <c r="C303" s="1">
        <v>6</v>
      </c>
      <c r="D303" s="6">
        <f t="shared" si="44"/>
        <v>60</v>
      </c>
      <c r="E303" s="1">
        <v>8</v>
      </c>
      <c r="F303" s="6">
        <f t="shared" si="45"/>
        <v>80</v>
      </c>
    </row>
    <row r="304" spans="1:6" x14ac:dyDescent="0.15">
      <c r="A304">
        <v>11</v>
      </c>
      <c r="B304" s="1" t="s">
        <v>10</v>
      </c>
      <c r="C304" s="1">
        <v>3</v>
      </c>
      <c r="D304" s="6">
        <f t="shared" si="44"/>
        <v>30</v>
      </c>
      <c r="E304" s="1">
        <v>5</v>
      </c>
      <c r="F304" s="6">
        <f t="shared" si="45"/>
        <v>50</v>
      </c>
    </row>
    <row r="305" spans="1:48" x14ac:dyDescent="0.15">
      <c r="A305">
        <v>12</v>
      </c>
      <c r="B305" s="1" t="s">
        <v>11</v>
      </c>
      <c r="C305" s="1">
        <v>5</v>
      </c>
      <c r="D305" s="6">
        <f t="shared" si="44"/>
        <v>50</v>
      </c>
      <c r="E305" s="1">
        <v>5</v>
      </c>
      <c r="F305" s="6">
        <f t="shared" si="45"/>
        <v>50</v>
      </c>
    </row>
    <row r="306" spans="1:48" x14ac:dyDescent="0.15">
      <c r="A306">
        <v>13</v>
      </c>
      <c r="B306" s="17" t="s">
        <v>114</v>
      </c>
      <c r="C306" s="18">
        <v>6</v>
      </c>
      <c r="D306" s="6">
        <f t="shared" si="44"/>
        <v>60</v>
      </c>
      <c r="E306" s="18">
        <v>7</v>
      </c>
      <c r="F306" s="6">
        <f t="shared" si="45"/>
        <v>70</v>
      </c>
    </row>
    <row r="307" spans="1:48" x14ac:dyDescent="0.15">
      <c r="A307">
        <v>14</v>
      </c>
      <c r="B307" s="17" t="s">
        <v>115</v>
      </c>
      <c r="C307" s="18">
        <v>3</v>
      </c>
      <c r="D307" s="6">
        <f t="shared" si="44"/>
        <v>30</v>
      </c>
      <c r="E307" s="18">
        <v>6</v>
      </c>
      <c r="F307" s="6">
        <f t="shared" si="45"/>
        <v>60</v>
      </c>
    </row>
    <row r="308" spans="1:48" x14ac:dyDescent="0.15">
      <c r="A308">
        <v>15</v>
      </c>
      <c r="B308" s="17" t="s">
        <v>116</v>
      </c>
      <c r="C308" s="18">
        <v>7</v>
      </c>
      <c r="D308" s="6">
        <f t="shared" si="44"/>
        <v>70</v>
      </c>
      <c r="E308" s="18">
        <v>8</v>
      </c>
      <c r="F308" s="6">
        <f t="shared" si="45"/>
        <v>80</v>
      </c>
    </row>
    <row r="309" spans="1:48" x14ac:dyDescent="0.15">
      <c r="A309">
        <v>16</v>
      </c>
      <c r="B309" s="17" t="s">
        <v>117</v>
      </c>
      <c r="C309" s="18">
        <v>3</v>
      </c>
      <c r="D309" s="6">
        <f t="shared" si="44"/>
        <v>30</v>
      </c>
      <c r="E309" s="18">
        <v>6</v>
      </c>
      <c r="F309" s="6">
        <f t="shared" si="45"/>
        <v>60</v>
      </c>
    </row>
    <row r="310" spans="1:48" x14ac:dyDescent="0.15">
      <c r="A310">
        <v>17</v>
      </c>
      <c r="B310" s="17" t="s">
        <v>118</v>
      </c>
      <c r="C310" s="18">
        <v>10</v>
      </c>
      <c r="D310" s="6">
        <f t="shared" si="44"/>
        <v>100</v>
      </c>
      <c r="E310" s="18">
        <v>10</v>
      </c>
      <c r="F310" s="6">
        <f t="shared" si="45"/>
        <v>100</v>
      </c>
    </row>
    <row r="311" spans="1:48" x14ac:dyDescent="0.15">
      <c r="A311">
        <v>18</v>
      </c>
      <c r="B311" s="19" t="s">
        <v>120</v>
      </c>
      <c r="C311" s="17">
        <v>6</v>
      </c>
      <c r="D311" s="6">
        <f t="shared" si="44"/>
        <v>60</v>
      </c>
      <c r="E311" s="17">
        <v>7</v>
      </c>
      <c r="F311" s="6">
        <f t="shared" si="45"/>
        <v>70</v>
      </c>
      <c r="G311" s="18"/>
      <c r="H311" s="18"/>
      <c r="I311" s="18"/>
      <c r="J311" s="17"/>
      <c r="K311" s="6"/>
      <c r="L311" s="18"/>
      <c r="N311" s="6"/>
      <c r="O311" s="18"/>
      <c r="P311" s="6"/>
      <c r="Q311" s="18"/>
      <c r="R311" s="18"/>
      <c r="S311" s="18"/>
      <c r="T311" s="18"/>
      <c r="U311" s="18"/>
      <c r="V311" s="6"/>
      <c r="W311" s="18"/>
      <c r="X311" s="6"/>
      <c r="Y311" s="18"/>
      <c r="Z311" s="3"/>
      <c r="AA311" s="18"/>
      <c r="AB311" s="18"/>
      <c r="AC311" s="18"/>
      <c r="AD311" s="17"/>
      <c r="AE311" s="6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6"/>
      <c r="AQ311" s="18"/>
      <c r="AR311" s="18"/>
      <c r="AS311" s="18"/>
      <c r="AT311" s="6"/>
      <c r="AU311" s="18"/>
      <c r="AV311" s="6"/>
    </row>
    <row r="312" spans="1:48" x14ac:dyDescent="0.15">
      <c r="A312">
        <v>19</v>
      </c>
      <c r="B312" s="19" t="s">
        <v>121</v>
      </c>
      <c r="C312" s="17">
        <v>6</v>
      </c>
      <c r="D312" s="6">
        <f t="shared" si="44"/>
        <v>60</v>
      </c>
      <c r="E312" s="17">
        <v>4</v>
      </c>
      <c r="F312" s="6">
        <f t="shared" si="45"/>
        <v>40</v>
      </c>
      <c r="G312" s="18"/>
      <c r="H312" s="18"/>
      <c r="I312" s="18"/>
      <c r="J312" s="17"/>
      <c r="K312" s="6"/>
      <c r="L312" s="18"/>
      <c r="N312" s="6"/>
      <c r="O312" s="18"/>
      <c r="P312" s="6"/>
      <c r="Q312" s="18"/>
      <c r="R312" s="18"/>
      <c r="S312" s="18"/>
      <c r="T312" s="18"/>
      <c r="U312" s="18"/>
      <c r="V312" s="6"/>
      <c r="W312" s="18"/>
      <c r="X312" s="6"/>
      <c r="Y312" s="18"/>
      <c r="Z312" s="3"/>
      <c r="AA312" s="18"/>
      <c r="AB312" s="18"/>
      <c r="AC312" s="18"/>
      <c r="AD312" s="17"/>
      <c r="AE312" s="6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6"/>
      <c r="AQ312" s="18"/>
      <c r="AR312" s="18"/>
      <c r="AS312" s="18"/>
      <c r="AT312" s="6"/>
      <c r="AU312" s="18"/>
      <c r="AV312" s="6"/>
    </row>
    <row r="313" spans="1:48" x14ac:dyDescent="0.15">
      <c r="A313">
        <v>20</v>
      </c>
      <c r="B313" s="19" t="s">
        <v>122</v>
      </c>
      <c r="C313" s="17">
        <v>6</v>
      </c>
      <c r="D313" s="6">
        <f t="shared" si="44"/>
        <v>60</v>
      </c>
      <c r="E313" s="17">
        <v>7</v>
      </c>
      <c r="F313" s="6">
        <f t="shared" si="45"/>
        <v>70</v>
      </c>
      <c r="G313" s="18"/>
      <c r="H313" s="18"/>
      <c r="I313" s="18"/>
      <c r="J313" s="17"/>
      <c r="K313" s="6"/>
      <c r="L313" s="18"/>
      <c r="N313" s="6"/>
      <c r="O313" s="18"/>
      <c r="P313" s="6"/>
      <c r="Q313" s="18"/>
      <c r="R313" s="18"/>
      <c r="S313" s="18"/>
      <c r="T313" s="18"/>
      <c r="U313" s="18"/>
      <c r="V313" s="6"/>
      <c r="W313" s="18"/>
      <c r="X313" s="6"/>
      <c r="Y313" s="18"/>
      <c r="Z313" s="3"/>
      <c r="AA313" s="18"/>
      <c r="AB313" s="18"/>
      <c r="AC313" s="18"/>
      <c r="AD313" s="17"/>
      <c r="AE313" s="6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6"/>
      <c r="AQ313" s="18"/>
      <c r="AR313" s="18"/>
      <c r="AS313" s="18"/>
      <c r="AT313" s="6"/>
      <c r="AU313" s="18"/>
      <c r="AV313" s="6"/>
    </row>
    <row r="314" spans="1:48" x14ac:dyDescent="0.15">
      <c r="A314">
        <v>21</v>
      </c>
      <c r="B314" s="19" t="s">
        <v>123</v>
      </c>
      <c r="C314" s="17">
        <v>5</v>
      </c>
      <c r="D314" s="6">
        <f t="shared" si="44"/>
        <v>50</v>
      </c>
      <c r="E314" s="17">
        <v>5</v>
      </c>
      <c r="F314" s="6">
        <f t="shared" si="45"/>
        <v>50</v>
      </c>
      <c r="G314" s="18"/>
      <c r="H314" s="18"/>
      <c r="I314" s="18"/>
      <c r="J314" s="17"/>
      <c r="K314" s="6"/>
      <c r="L314" s="18"/>
      <c r="N314" s="6"/>
      <c r="O314" s="18"/>
      <c r="P314" s="6"/>
      <c r="Q314" s="18"/>
      <c r="R314" s="18"/>
      <c r="S314" s="18"/>
      <c r="T314" s="18"/>
      <c r="U314" s="18"/>
      <c r="V314" s="6"/>
      <c r="W314" s="18"/>
      <c r="X314" s="6"/>
      <c r="Y314" s="18"/>
      <c r="Z314" s="3"/>
      <c r="AA314" s="18"/>
      <c r="AB314" s="18"/>
      <c r="AC314" s="18"/>
      <c r="AD314" s="17"/>
      <c r="AE314" s="6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6"/>
      <c r="AQ314" s="18"/>
      <c r="AR314" s="18"/>
      <c r="AS314" s="18"/>
      <c r="AT314" s="6"/>
      <c r="AU314" s="18"/>
      <c r="AV314" s="6"/>
    </row>
    <row r="315" spans="1:48" x14ac:dyDescent="0.15">
      <c r="A315">
        <v>22</v>
      </c>
      <c r="B315" s="19" t="s">
        <v>124</v>
      </c>
      <c r="C315" s="17">
        <v>7</v>
      </c>
      <c r="D315" s="6">
        <f t="shared" si="44"/>
        <v>70</v>
      </c>
      <c r="E315" s="17">
        <v>8</v>
      </c>
      <c r="F315" s="6">
        <f t="shared" si="45"/>
        <v>80</v>
      </c>
      <c r="G315" s="18"/>
      <c r="H315" s="18"/>
      <c r="I315" s="18"/>
      <c r="J315" s="17"/>
      <c r="K315" s="6"/>
      <c r="L315" s="18"/>
      <c r="N315" s="6"/>
      <c r="O315" s="18"/>
      <c r="P315" s="6"/>
      <c r="Q315" s="18"/>
      <c r="R315" s="18"/>
      <c r="S315" s="18"/>
      <c r="T315" s="18"/>
      <c r="U315" s="18"/>
      <c r="V315" s="6"/>
      <c r="W315" s="18"/>
      <c r="X315" s="6"/>
      <c r="Y315" s="18"/>
      <c r="Z315" s="3"/>
      <c r="AA315" s="18"/>
      <c r="AB315" s="18"/>
      <c r="AC315" s="18"/>
      <c r="AD315" s="17"/>
      <c r="AE315" s="6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6"/>
      <c r="AQ315" s="18"/>
      <c r="AR315" s="18"/>
      <c r="AS315" s="18"/>
      <c r="AT315" s="6"/>
      <c r="AU315" s="18"/>
      <c r="AV315" s="6"/>
    </row>
    <row r="316" spans="1:48" x14ac:dyDescent="0.15">
      <c r="A316">
        <v>23</v>
      </c>
      <c r="B316" s="19" t="s">
        <v>125</v>
      </c>
      <c r="C316" s="17">
        <v>7</v>
      </c>
      <c r="D316" s="6">
        <f t="shared" si="44"/>
        <v>70</v>
      </c>
      <c r="E316" s="17">
        <v>7</v>
      </c>
      <c r="F316" s="6">
        <f t="shared" si="45"/>
        <v>70</v>
      </c>
    </row>
    <row r="317" spans="1:48" x14ac:dyDescent="0.15">
      <c r="A317">
        <v>24</v>
      </c>
      <c r="B317" s="19" t="s">
        <v>126</v>
      </c>
      <c r="C317" s="1">
        <v>10</v>
      </c>
      <c r="D317" s="6">
        <f t="shared" si="44"/>
        <v>100</v>
      </c>
      <c r="E317" s="1">
        <v>10</v>
      </c>
      <c r="F317" s="6">
        <f t="shared" si="45"/>
        <v>100</v>
      </c>
      <c r="J317" s="6"/>
      <c r="L317" s="6"/>
    </row>
    <row r="318" spans="1:48" x14ac:dyDescent="0.15">
      <c r="A318">
        <v>25</v>
      </c>
      <c r="B318" s="19" t="s">
        <v>127</v>
      </c>
      <c r="C318" s="1">
        <v>7</v>
      </c>
      <c r="D318" s="6">
        <f t="shared" si="44"/>
        <v>70</v>
      </c>
      <c r="E318" s="1">
        <v>7</v>
      </c>
      <c r="F318" s="6">
        <f t="shared" si="45"/>
        <v>70</v>
      </c>
      <c r="J318" s="6"/>
      <c r="L318" s="6"/>
    </row>
    <row r="319" spans="1:48" x14ac:dyDescent="0.15">
      <c r="A319">
        <v>26</v>
      </c>
      <c r="B319" s="19" t="s">
        <v>128</v>
      </c>
      <c r="C319" s="1">
        <v>8</v>
      </c>
      <c r="D319" s="6">
        <f t="shared" si="44"/>
        <v>80</v>
      </c>
      <c r="E319" s="1">
        <v>8</v>
      </c>
      <c r="F319" s="6">
        <f t="shared" si="45"/>
        <v>80</v>
      </c>
      <c r="J319" s="6"/>
      <c r="L319" s="6"/>
    </row>
    <row r="320" spans="1:48" x14ac:dyDescent="0.15">
      <c r="A320">
        <v>27</v>
      </c>
      <c r="B320" s="19" t="s">
        <v>129</v>
      </c>
      <c r="C320" s="1">
        <v>8</v>
      </c>
      <c r="D320" s="6">
        <f t="shared" si="44"/>
        <v>80</v>
      </c>
      <c r="E320" s="1">
        <v>9</v>
      </c>
      <c r="F320" s="6">
        <f t="shared" si="45"/>
        <v>90</v>
      </c>
      <c r="J320" s="6"/>
      <c r="L320" s="6"/>
    </row>
    <row r="321" spans="1:48" x14ac:dyDescent="0.15">
      <c r="A321">
        <v>28</v>
      </c>
      <c r="B321" s="19" t="s">
        <v>130</v>
      </c>
      <c r="C321" s="1">
        <v>10</v>
      </c>
      <c r="D321" s="6">
        <f t="shared" si="44"/>
        <v>100</v>
      </c>
      <c r="E321" s="1">
        <v>10</v>
      </c>
      <c r="F321" s="6">
        <f t="shared" si="45"/>
        <v>100</v>
      </c>
      <c r="J321" s="6"/>
      <c r="L321" s="6"/>
    </row>
    <row r="322" spans="1:48" x14ac:dyDescent="0.15">
      <c r="A322">
        <v>29</v>
      </c>
      <c r="B322" s="1" t="s">
        <v>131</v>
      </c>
      <c r="C322" s="17">
        <v>3</v>
      </c>
      <c r="D322" s="6">
        <f t="shared" si="44"/>
        <v>30</v>
      </c>
      <c r="E322" s="17">
        <v>5</v>
      </c>
      <c r="F322" s="6">
        <f t="shared" si="45"/>
        <v>50</v>
      </c>
      <c r="G322" s="1"/>
      <c r="H322" s="1"/>
      <c r="I322" s="1"/>
      <c r="J322" s="1"/>
      <c r="K322" s="6"/>
      <c r="L322" s="1"/>
      <c r="M322" s="21"/>
      <c r="N322" s="6"/>
      <c r="O322" s="1"/>
      <c r="P322" s="6"/>
      <c r="Q322" s="1"/>
      <c r="R322" s="1"/>
      <c r="S322" s="1"/>
      <c r="T322" s="1"/>
      <c r="U322" s="1"/>
      <c r="V322" s="6"/>
      <c r="W322" s="1"/>
      <c r="X322" s="6"/>
      <c r="Y322" s="1"/>
      <c r="Z322" s="3"/>
      <c r="AA322" s="1"/>
      <c r="AB322" s="1"/>
      <c r="AC322" s="1"/>
      <c r="AD322" s="1"/>
      <c r="AE322" s="6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6"/>
      <c r="AQ322" s="1"/>
      <c r="AR322" s="6"/>
      <c r="AS322" s="1"/>
      <c r="AT322" s="6"/>
      <c r="AU322" s="1"/>
      <c r="AV322" s="6"/>
    </row>
    <row r="323" spans="1:48" x14ac:dyDescent="0.15">
      <c r="A323">
        <v>30</v>
      </c>
      <c r="B323" s="1" t="s">
        <v>132</v>
      </c>
      <c r="C323" s="17">
        <v>4</v>
      </c>
      <c r="D323" s="6">
        <f t="shared" si="44"/>
        <v>40</v>
      </c>
      <c r="E323" s="17">
        <v>4</v>
      </c>
      <c r="F323" s="6">
        <f t="shared" si="45"/>
        <v>40</v>
      </c>
      <c r="G323" s="1"/>
      <c r="H323" s="1"/>
      <c r="I323" s="1"/>
      <c r="J323" s="1"/>
      <c r="K323" s="6"/>
      <c r="L323" s="1"/>
      <c r="M323" s="21"/>
      <c r="N323" s="6"/>
      <c r="O323" s="1"/>
      <c r="P323" s="6"/>
      <c r="Q323" s="1"/>
      <c r="R323" s="1"/>
      <c r="S323" s="1"/>
      <c r="T323" s="1"/>
      <c r="U323" s="1"/>
      <c r="V323" s="6"/>
      <c r="W323" s="1"/>
      <c r="X323" s="6"/>
      <c r="Y323" s="1"/>
      <c r="Z323" s="3"/>
      <c r="AA323" s="1"/>
      <c r="AB323" s="1"/>
      <c r="AC323" s="1"/>
      <c r="AD323" s="1"/>
      <c r="AE323" s="6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6"/>
      <c r="AQ323" s="1"/>
      <c r="AR323" s="6"/>
      <c r="AS323" s="1"/>
      <c r="AT323" s="6"/>
      <c r="AU323" s="1"/>
      <c r="AV323" s="6"/>
    </row>
    <row r="324" spans="1:48" x14ac:dyDescent="0.15">
      <c r="A324">
        <v>31</v>
      </c>
      <c r="B324" s="1" t="s">
        <v>133</v>
      </c>
      <c r="C324" s="17">
        <v>5</v>
      </c>
      <c r="D324" s="6">
        <f t="shared" si="44"/>
        <v>50</v>
      </c>
      <c r="E324" s="17">
        <v>5</v>
      </c>
      <c r="F324" s="6">
        <f t="shared" si="45"/>
        <v>50</v>
      </c>
      <c r="G324" s="1"/>
      <c r="H324" s="1"/>
      <c r="I324" s="1"/>
      <c r="J324" s="1"/>
      <c r="K324" s="6"/>
      <c r="L324" s="1"/>
      <c r="M324" s="21"/>
      <c r="N324" s="6"/>
      <c r="O324" s="1"/>
      <c r="P324" s="6"/>
      <c r="Q324" s="1"/>
      <c r="R324" s="1"/>
      <c r="S324" s="1"/>
      <c r="T324" s="1"/>
      <c r="U324" s="1"/>
      <c r="V324" s="6"/>
      <c r="W324" s="1"/>
      <c r="X324" s="6"/>
      <c r="Y324" s="1"/>
      <c r="Z324" s="3"/>
      <c r="AA324" s="1"/>
      <c r="AB324" s="1"/>
      <c r="AC324" s="1"/>
      <c r="AD324" s="1"/>
      <c r="AE324" s="6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6"/>
      <c r="AQ324" s="1"/>
      <c r="AR324" s="6"/>
      <c r="AS324" s="1"/>
      <c r="AT324" s="6"/>
      <c r="AU324" s="1"/>
      <c r="AV324" s="6"/>
    </row>
    <row r="325" spans="1:48" x14ac:dyDescent="0.15">
      <c r="A325">
        <v>32</v>
      </c>
      <c r="B325" s="1" t="s">
        <v>134</v>
      </c>
      <c r="C325" s="17">
        <v>3</v>
      </c>
      <c r="D325" s="6">
        <f t="shared" si="44"/>
        <v>30</v>
      </c>
      <c r="E325" s="17">
        <v>9</v>
      </c>
      <c r="F325" s="6">
        <f t="shared" si="45"/>
        <v>90</v>
      </c>
      <c r="G325" s="1"/>
      <c r="H325" s="1"/>
      <c r="I325" s="1"/>
      <c r="J325" s="1"/>
      <c r="K325" s="6"/>
      <c r="L325" s="1"/>
      <c r="M325" s="21"/>
      <c r="N325" s="6"/>
      <c r="O325" s="1"/>
      <c r="P325" s="6"/>
      <c r="Q325" s="1"/>
      <c r="R325" s="1"/>
      <c r="S325" s="1"/>
      <c r="T325" s="1"/>
      <c r="U325" s="1"/>
      <c r="V325" s="6"/>
      <c r="W325" s="1"/>
      <c r="X325" s="6"/>
      <c r="Y325" s="1"/>
      <c r="Z325" s="3"/>
      <c r="AA325" s="1"/>
      <c r="AB325" s="1"/>
      <c r="AC325" s="1"/>
      <c r="AD325" s="1"/>
      <c r="AE325" s="6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6"/>
      <c r="AQ325" s="1"/>
      <c r="AR325" s="6"/>
      <c r="AS325" s="1"/>
      <c r="AT325" s="6"/>
      <c r="AU325" s="1"/>
      <c r="AV325" s="6"/>
    </row>
    <row r="326" spans="1:48" x14ac:dyDescent="0.15">
      <c r="A326">
        <v>33</v>
      </c>
      <c r="B326" s="1" t="s">
        <v>135</v>
      </c>
      <c r="C326" s="17">
        <v>6</v>
      </c>
      <c r="D326" s="6">
        <f t="shared" si="44"/>
        <v>60</v>
      </c>
      <c r="E326" s="17">
        <v>9</v>
      </c>
      <c r="F326" s="6">
        <f t="shared" si="45"/>
        <v>90</v>
      </c>
      <c r="G326" s="1"/>
      <c r="H326" s="1"/>
      <c r="I326" s="1"/>
      <c r="J326" s="1"/>
      <c r="K326" s="6"/>
      <c r="L326" s="1"/>
      <c r="M326" s="21"/>
      <c r="N326" s="6"/>
      <c r="O326" s="1"/>
      <c r="P326" s="6"/>
      <c r="Q326" s="1"/>
      <c r="R326" s="1"/>
      <c r="S326" s="1"/>
      <c r="T326" s="1"/>
      <c r="U326" s="1"/>
      <c r="V326" s="6"/>
      <c r="W326" s="1"/>
      <c r="X326" s="6"/>
      <c r="Y326" s="1"/>
      <c r="Z326" s="3"/>
      <c r="AA326" s="1"/>
      <c r="AB326" s="1"/>
      <c r="AC326" s="1"/>
      <c r="AD326" s="1"/>
      <c r="AE326" s="6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6"/>
      <c r="AQ326" s="1"/>
      <c r="AR326" s="6"/>
      <c r="AS326" s="1"/>
      <c r="AT326" s="6"/>
      <c r="AU326" s="1"/>
      <c r="AV326" s="6"/>
    </row>
    <row r="327" spans="1:48" x14ac:dyDescent="0.15">
      <c r="A327">
        <v>34</v>
      </c>
      <c r="B327" s="1" t="s">
        <v>136</v>
      </c>
      <c r="C327" s="17">
        <v>8</v>
      </c>
      <c r="D327" s="6">
        <f t="shared" si="44"/>
        <v>80</v>
      </c>
      <c r="E327" s="17">
        <v>8</v>
      </c>
      <c r="F327" s="6">
        <f t="shared" si="45"/>
        <v>80</v>
      </c>
      <c r="G327" s="1"/>
      <c r="H327" s="1"/>
      <c r="I327" s="1"/>
      <c r="J327" s="1"/>
      <c r="K327" s="6"/>
      <c r="L327" s="1"/>
      <c r="M327" s="21"/>
      <c r="N327" s="6"/>
      <c r="O327" s="1"/>
      <c r="P327" s="6"/>
      <c r="Q327" s="1"/>
      <c r="R327" s="1"/>
      <c r="S327" s="1"/>
      <c r="T327" s="1"/>
      <c r="U327" s="1"/>
      <c r="V327" s="6"/>
      <c r="W327" s="1"/>
      <c r="X327" s="6"/>
      <c r="Y327" s="1"/>
      <c r="Z327" s="3"/>
      <c r="AA327" s="1"/>
      <c r="AB327" s="1"/>
      <c r="AC327" s="1"/>
      <c r="AD327" s="1"/>
      <c r="AE327" s="6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6"/>
      <c r="AQ327" s="1"/>
      <c r="AR327" s="6"/>
      <c r="AS327" s="1"/>
      <c r="AT327" s="6"/>
      <c r="AU327" s="1"/>
      <c r="AV327" s="6"/>
    </row>
    <row r="328" spans="1:48" x14ac:dyDescent="0.15">
      <c r="A328">
        <v>35</v>
      </c>
      <c r="B328" s="1" t="s">
        <v>137</v>
      </c>
      <c r="C328" s="17">
        <v>10</v>
      </c>
      <c r="D328" s="6">
        <f t="shared" si="44"/>
        <v>100</v>
      </c>
      <c r="E328" s="17">
        <v>10</v>
      </c>
      <c r="F328" s="6">
        <f t="shared" si="45"/>
        <v>100</v>
      </c>
      <c r="G328" s="1"/>
      <c r="H328" s="1"/>
      <c r="I328" s="1"/>
      <c r="J328" s="1"/>
      <c r="K328" s="6"/>
      <c r="L328" s="1"/>
      <c r="M328" s="21"/>
      <c r="N328" s="6"/>
      <c r="O328" s="1"/>
      <c r="P328" s="6"/>
      <c r="Q328" s="1"/>
      <c r="R328" s="1"/>
      <c r="S328" s="1"/>
      <c r="T328" s="1"/>
      <c r="U328" s="1"/>
      <c r="V328" s="6"/>
      <c r="W328" s="1"/>
      <c r="X328" s="6"/>
      <c r="Y328" s="1"/>
      <c r="Z328" s="3"/>
      <c r="AA328" s="1"/>
      <c r="AB328" s="1"/>
      <c r="AC328" s="1"/>
      <c r="AD328" s="1"/>
      <c r="AE328" s="6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6"/>
      <c r="AQ328" s="1"/>
      <c r="AR328" s="6"/>
      <c r="AS328" s="1"/>
      <c r="AT328" s="6"/>
      <c r="AU328" s="1"/>
      <c r="AV328" s="6"/>
    </row>
    <row r="329" spans="1:48" x14ac:dyDescent="0.15">
      <c r="A329">
        <v>36</v>
      </c>
      <c r="B329" s="1" t="s">
        <v>138</v>
      </c>
      <c r="C329" s="17">
        <v>7</v>
      </c>
      <c r="D329" s="6">
        <f t="shared" si="44"/>
        <v>70</v>
      </c>
      <c r="E329" s="17">
        <v>8</v>
      </c>
      <c r="F329" s="6">
        <f t="shared" si="45"/>
        <v>80</v>
      </c>
      <c r="G329" s="1"/>
      <c r="H329" s="1"/>
      <c r="I329" s="1"/>
      <c r="J329" s="1"/>
      <c r="K329" s="6"/>
      <c r="L329" s="1"/>
      <c r="M329" s="21"/>
      <c r="N329" s="6"/>
      <c r="O329" s="1"/>
      <c r="P329" s="6"/>
      <c r="Q329" s="1"/>
      <c r="R329" s="1"/>
      <c r="S329" s="1"/>
      <c r="T329" s="1"/>
      <c r="U329" s="1"/>
      <c r="V329" s="6"/>
      <c r="W329" s="1"/>
      <c r="X329" s="6"/>
      <c r="Y329" s="1"/>
      <c r="Z329" s="3"/>
      <c r="AA329" s="1"/>
      <c r="AB329" s="1"/>
      <c r="AC329" s="1"/>
      <c r="AD329" s="1"/>
      <c r="AE329" s="6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6"/>
      <c r="AQ329" s="1"/>
      <c r="AR329" s="6"/>
      <c r="AS329" s="1"/>
      <c r="AT329" s="6"/>
      <c r="AU329" s="1"/>
      <c r="AV329" s="6"/>
    </row>
    <row r="330" spans="1:48" x14ac:dyDescent="0.15">
      <c r="A330">
        <v>37</v>
      </c>
      <c r="B330" s="1" t="s">
        <v>139</v>
      </c>
      <c r="C330" s="17">
        <v>8</v>
      </c>
      <c r="D330" s="6">
        <f t="shared" si="44"/>
        <v>80</v>
      </c>
      <c r="E330" s="17">
        <v>6</v>
      </c>
      <c r="F330" s="6">
        <f t="shared" si="45"/>
        <v>60</v>
      </c>
      <c r="G330" s="1"/>
      <c r="H330" s="1"/>
      <c r="I330" s="1"/>
      <c r="J330" s="1"/>
      <c r="K330" s="6"/>
      <c r="L330" s="1"/>
      <c r="M330" s="21"/>
      <c r="N330" s="6"/>
      <c r="O330" s="1"/>
      <c r="P330" s="6"/>
      <c r="Q330" s="1"/>
      <c r="R330" s="1"/>
      <c r="S330" s="1"/>
      <c r="T330" s="1"/>
      <c r="U330" s="1"/>
      <c r="V330" s="6"/>
      <c r="W330" s="1"/>
      <c r="X330" s="6"/>
      <c r="Y330" s="1"/>
      <c r="Z330" s="3"/>
      <c r="AA330" s="1"/>
      <c r="AB330" s="1"/>
      <c r="AC330" s="1"/>
      <c r="AD330" s="1"/>
      <c r="AE330" s="6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6"/>
      <c r="AQ330" s="1"/>
      <c r="AR330" s="6"/>
      <c r="AS330" s="1"/>
      <c r="AT330" s="6"/>
      <c r="AU330" s="1"/>
      <c r="AV330" s="6"/>
    </row>
    <row r="331" spans="1:48" x14ac:dyDescent="0.15">
      <c r="A331">
        <v>38</v>
      </c>
      <c r="B331" s="4" t="s">
        <v>149</v>
      </c>
      <c r="C331" s="17">
        <v>8</v>
      </c>
      <c r="D331" s="6">
        <f t="shared" si="44"/>
        <v>80</v>
      </c>
      <c r="E331" s="17">
        <v>9</v>
      </c>
      <c r="F331" s="6">
        <f t="shared" si="45"/>
        <v>90</v>
      </c>
      <c r="G331" s="1"/>
      <c r="H331" s="1"/>
      <c r="I331" s="1"/>
      <c r="J331" s="1"/>
      <c r="K331" s="6"/>
      <c r="L331" s="1"/>
      <c r="M331" s="6"/>
      <c r="N331" s="1"/>
      <c r="O331" s="6"/>
      <c r="P331" s="1"/>
      <c r="Q331" s="1"/>
      <c r="R331" s="1"/>
      <c r="S331" s="1"/>
      <c r="T331" s="1"/>
      <c r="U331" s="6"/>
      <c r="V331" s="1"/>
      <c r="W331" s="6"/>
      <c r="X331" s="1"/>
      <c r="Y331" s="3"/>
      <c r="Z331" s="1"/>
      <c r="AA331" s="1"/>
      <c r="AB331" s="1"/>
      <c r="AC331" s="1"/>
      <c r="AD331" s="6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6"/>
      <c r="AP331" s="1"/>
      <c r="AQ331" s="1"/>
      <c r="AR331" s="1"/>
      <c r="AS331" s="6"/>
      <c r="AT331" s="1"/>
      <c r="AU331" s="6"/>
    </row>
    <row r="332" spans="1:48" x14ac:dyDescent="0.15">
      <c r="A332">
        <v>39</v>
      </c>
      <c r="B332" s="4" t="s">
        <v>150</v>
      </c>
      <c r="C332">
        <v>8</v>
      </c>
      <c r="D332" s="6">
        <f t="shared" si="44"/>
        <v>80</v>
      </c>
      <c r="E332">
        <v>8</v>
      </c>
      <c r="F332" s="6">
        <f t="shared" si="45"/>
        <v>80</v>
      </c>
      <c r="G332" s="1"/>
      <c r="H332" s="1"/>
      <c r="I332" s="1"/>
      <c r="J332" s="1"/>
      <c r="K332" s="6"/>
      <c r="L332" s="1"/>
      <c r="M332" s="6"/>
      <c r="N332" s="1"/>
      <c r="O332" s="6"/>
      <c r="P332" s="1"/>
      <c r="Q332" s="1"/>
      <c r="R332" s="1"/>
      <c r="S332" s="1"/>
      <c r="T332" s="1"/>
      <c r="U332" s="6"/>
      <c r="V332" s="1"/>
      <c r="W332" s="6"/>
      <c r="X332" s="1"/>
      <c r="Y332" s="3"/>
      <c r="Z332" s="1"/>
      <c r="AA332" s="1"/>
      <c r="AB332" s="1"/>
      <c r="AC332" s="1"/>
      <c r="AD332" s="6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6"/>
      <c r="AP332" s="1"/>
      <c r="AQ332" s="1"/>
      <c r="AR332" s="1"/>
      <c r="AS332" s="6"/>
      <c r="AT332" s="1"/>
      <c r="AU332" s="6"/>
    </row>
    <row r="333" spans="1:48" x14ac:dyDescent="0.15">
      <c r="A333">
        <v>40</v>
      </c>
      <c r="B333" s="4" t="s">
        <v>151</v>
      </c>
      <c r="C333">
        <v>9</v>
      </c>
      <c r="D333" s="6">
        <f t="shared" si="44"/>
        <v>90</v>
      </c>
      <c r="E333">
        <v>9</v>
      </c>
      <c r="F333" s="6">
        <f t="shared" si="45"/>
        <v>90</v>
      </c>
      <c r="G333" s="1"/>
      <c r="H333" s="1"/>
      <c r="I333" s="1"/>
      <c r="J333" s="1"/>
      <c r="K333" s="6"/>
      <c r="L333" s="1"/>
      <c r="M333" s="6"/>
      <c r="N333" s="1"/>
      <c r="O333" s="6"/>
      <c r="P333" s="1"/>
      <c r="Q333" s="1"/>
      <c r="R333" s="1"/>
      <c r="S333" s="1"/>
      <c r="T333" s="1"/>
      <c r="U333" s="6"/>
      <c r="V333" s="1"/>
      <c r="W333" s="6"/>
      <c r="X333" s="1"/>
      <c r="Y333" s="3"/>
      <c r="Z333" s="1"/>
      <c r="AA333" s="1"/>
      <c r="AB333" s="1"/>
      <c r="AC333" s="1"/>
      <c r="AD333" s="6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6"/>
      <c r="AP333" s="1"/>
      <c r="AQ333" s="1"/>
      <c r="AR333" s="1"/>
      <c r="AS333" s="6"/>
      <c r="AT333" s="1"/>
      <c r="AU333" s="6"/>
    </row>
    <row r="334" spans="1:48" x14ac:dyDescent="0.15">
      <c r="A334">
        <v>41</v>
      </c>
      <c r="B334" s="4" t="s">
        <v>152</v>
      </c>
      <c r="C334">
        <v>8</v>
      </c>
      <c r="D334" s="6">
        <f t="shared" si="44"/>
        <v>80</v>
      </c>
      <c r="E334">
        <v>9</v>
      </c>
      <c r="F334" s="6">
        <f t="shared" si="45"/>
        <v>90</v>
      </c>
      <c r="G334" s="1"/>
      <c r="H334" s="1"/>
      <c r="I334" s="1"/>
      <c r="J334" s="1"/>
      <c r="K334" s="6"/>
      <c r="L334" s="1"/>
      <c r="M334" s="6"/>
      <c r="N334" s="1"/>
      <c r="O334" s="6"/>
      <c r="P334" s="1"/>
      <c r="Q334" s="1"/>
      <c r="R334" s="1"/>
      <c r="S334" s="1"/>
      <c r="T334" s="1"/>
      <c r="U334" s="6"/>
      <c r="V334" s="1"/>
      <c r="W334" s="6"/>
      <c r="X334" s="1"/>
      <c r="Y334" s="3"/>
      <c r="Z334" s="1"/>
      <c r="AA334" s="1"/>
      <c r="AB334" s="1"/>
      <c r="AC334" s="1"/>
      <c r="AD334" s="6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6"/>
      <c r="AP334" s="1"/>
      <c r="AQ334" s="1"/>
      <c r="AR334" s="1"/>
      <c r="AS334" s="6"/>
      <c r="AT334" s="1"/>
      <c r="AU334" s="6"/>
    </row>
    <row r="335" spans="1:48" x14ac:dyDescent="0.15">
      <c r="A335">
        <v>42</v>
      </c>
      <c r="B335" s="4" t="s">
        <v>153</v>
      </c>
      <c r="C335">
        <v>8</v>
      </c>
      <c r="D335" s="6">
        <f t="shared" si="44"/>
        <v>80</v>
      </c>
      <c r="E335">
        <v>8</v>
      </c>
      <c r="F335" s="6">
        <f t="shared" si="45"/>
        <v>80</v>
      </c>
      <c r="G335" s="1"/>
      <c r="H335" s="1"/>
      <c r="I335" s="1"/>
      <c r="J335" s="1"/>
      <c r="K335" s="6"/>
      <c r="L335" s="1"/>
      <c r="M335" s="6"/>
      <c r="N335" s="1"/>
      <c r="O335" s="6"/>
      <c r="P335" s="1"/>
      <c r="Q335" s="1"/>
      <c r="R335" s="1"/>
      <c r="S335" s="1"/>
      <c r="T335" s="1"/>
      <c r="U335" s="6"/>
      <c r="V335" s="1"/>
      <c r="W335" s="6"/>
      <c r="X335" s="1"/>
      <c r="Y335" s="3"/>
      <c r="Z335" s="1"/>
      <c r="AA335" s="1"/>
      <c r="AB335" s="1"/>
      <c r="AC335" s="1"/>
      <c r="AD335" s="6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6"/>
      <c r="AP335" s="1"/>
      <c r="AQ335" s="1"/>
      <c r="AR335" s="1"/>
      <c r="AS335" s="6"/>
      <c r="AT335" s="1"/>
      <c r="AU335" s="6"/>
    </row>
    <row r="336" spans="1:48" x14ac:dyDescent="0.15">
      <c r="B336" s="22" t="s">
        <v>142</v>
      </c>
      <c r="D336" s="6">
        <f>AVERAGE(D294:D335)</f>
        <v>67.857142857142861</v>
      </c>
      <c r="F336" s="6">
        <f>AVERAGE(F294:F335)</f>
        <v>75</v>
      </c>
      <c r="J336" s="17"/>
      <c r="K336" s="6"/>
      <c r="N336" s="6"/>
      <c r="O336" s="17"/>
      <c r="P336" s="6"/>
      <c r="V336" s="6"/>
      <c r="W336" s="17"/>
      <c r="X336" s="6"/>
      <c r="Z336" s="3"/>
      <c r="AD336" s="17"/>
      <c r="AE336" s="6"/>
      <c r="AP336" s="6"/>
      <c r="AT336" s="6"/>
      <c r="AU336" s="17"/>
      <c r="AV336" s="6"/>
    </row>
    <row r="337" spans="1:4" x14ac:dyDescent="0.15">
      <c r="B337" s="6" t="s">
        <v>143</v>
      </c>
      <c r="C337">
        <f>AVERAGE(D336,F336)</f>
        <v>71.428571428571431</v>
      </c>
    </row>
    <row r="340" spans="1:4" x14ac:dyDescent="0.15">
      <c r="A340" s="3" t="s">
        <v>99</v>
      </c>
    </row>
    <row r="341" spans="1:4" x14ac:dyDescent="0.15">
      <c r="A341" s="4" t="s">
        <v>119</v>
      </c>
      <c r="B341" s="2" t="s">
        <v>56</v>
      </c>
      <c r="C341" s="2">
        <v>401</v>
      </c>
      <c r="D341" s="12" t="s">
        <v>55</v>
      </c>
    </row>
    <row r="342" spans="1:4" x14ac:dyDescent="0.15">
      <c r="A342">
        <v>1</v>
      </c>
      <c r="B342" s="1" t="s">
        <v>0</v>
      </c>
      <c r="C342" s="1">
        <v>8</v>
      </c>
      <c r="D342" s="3">
        <f>C342*10</f>
        <v>80</v>
      </c>
    </row>
    <row r="343" spans="1:4" x14ac:dyDescent="0.15">
      <c r="A343">
        <v>2</v>
      </c>
      <c r="B343" s="1" t="s">
        <v>1</v>
      </c>
      <c r="C343" s="1">
        <v>9</v>
      </c>
      <c r="D343" s="3">
        <f t="shared" ref="D343:D383" si="46">C343*10</f>
        <v>90</v>
      </c>
    </row>
    <row r="344" spans="1:4" x14ac:dyDescent="0.15">
      <c r="A344">
        <v>3</v>
      </c>
      <c r="B344" s="1" t="s">
        <v>2</v>
      </c>
      <c r="C344" s="1">
        <v>9</v>
      </c>
      <c r="D344" s="3">
        <f t="shared" si="46"/>
        <v>90</v>
      </c>
    </row>
    <row r="345" spans="1:4" x14ac:dyDescent="0.15">
      <c r="A345">
        <v>4</v>
      </c>
      <c r="B345" s="1" t="s">
        <v>3</v>
      </c>
      <c r="C345" s="1">
        <v>8</v>
      </c>
      <c r="D345" s="3">
        <f t="shared" si="46"/>
        <v>80</v>
      </c>
    </row>
    <row r="346" spans="1:4" x14ac:dyDescent="0.15">
      <c r="A346">
        <v>5</v>
      </c>
      <c r="B346" s="1" t="s">
        <v>4</v>
      </c>
      <c r="C346" s="1">
        <v>9</v>
      </c>
      <c r="D346" s="3">
        <f t="shared" si="46"/>
        <v>90</v>
      </c>
    </row>
    <row r="347" spans="1:4" x14ac:dyDescent="0.15">
      <c r="A347">
        <v>6</v>
      </c>
      <c r="B347" s="1" t="s">
        <v>5</v>
      </c>
      <c r="C347" s="1">
        <v>8</v>
      </c>
      <c r="D347" s="3">
        <f t="shared" si="46"/>
        <v>80</v>
      </c>
    </row>
    <row r="348" spans="1:4" x14ac:dyDescent="0.15">
      <c r="A348">
        <v>7</v>
      </c>
      <c r="B348" s="1" t="s">
        <v>6</v>
      </c>
      <c r="C348" s="1">
        <v>7</v>
      </c>
      <c r="D348" s="3">
        <f t="shared" si="46"/>
        <v>70</v>
      </c>
    </row>
    <row r="349" spans="1:4" x14ac:dyDescent="0.15">
      <c r="A349">
        <v>8</v>
      </c>
      <c r="B349" s="1" t="s">
        <v>7</v>
      </c>
      <c r="C349" s="1">
        <v>9</v>
      </c>
      <c r="D349" s="3">
        <f t="shared" si="46"/>
        <v>90</v>
      </c>
    </row>
    <row r="350" spans="1:4" x14ac:dyDescent="0.15">
      <c r="A350">
        <v>9</v>
      </c>
      <c r="B350" s="1" t="s">
        <v>8</v>
      </c>
      <c r="C350" s="1">
        <v>9</v>
      </c>
      <c r="D350" s="3">
        <f t="shared" si="46"/>
        <v>90</v>
      </c>
    </row>
    <row r="351" spans="1:4" x14ac:dyDescent="0.15">
      <c r="A351">
        <v>10</v>
      </c>
      <c r="B351" s="1" t="s">
        <v>9</v>
      </c>
      <c r="C351" s="1">
        <v>8</v>
      </c>
      <c r="D351" s="3">
        <f t="shared" si="46"/>
        <v>80</v>
      </c>
    </row>
    <row r="352" spans="1:4" x14ac:dyDescent="0.15">
      <c r="A352">
        <v>11</v>
      </c>
      <c r="B352" s="1" t="s">
        <v>10</v>
      </c>
      <c r="C352" s="1">
        <v>7</v>
      </c>
      <c r="D352" s="3">
        <f t="shared" si="46"/>
        <v>70</v>
      </c>
    </row>
    <row r="353" spans="1:48" x14ac:dyDescent="0.15">
      <c r="A353">
        <v>12</v>
      </c>
      <c r="B353" s="1" t="s">
        <v>11</v>
      </c>
      <c r="C353" s="1">
        <v>8</v>
      </c>
      <c r="D353" s="3">
        <f t="shared" si="46"/>
        <v>80</v>
      </c>
    </row>
    <row r="354" spans="1:48" x14ac:dyDescent="0.15">
      <c r="A354">
        <v>13</v>
      </c>
      <c r="B354" s="17" t="s">
        <v>114</v>
      </c>
      <c r="C354" s="18">
        <v>7</v>
      </c>
      <c r="D354" s="3">
        <f t="shared" si="46"/>
        <v>70</v>
      </c>
    </row>
    <row r="355" spans="1:48" x14ac:dyDescent="0.15">
      <c r="A355">
        <v>14</v>
      </c>
      <c r="B355" s="17" t="s">
        <v>115</v>
      </c>
      <c r="C355" s="18">
        <v>6</v>
      </c>
      <c r="D355" s="3">
        <f t="shared" si="46"/>
        <v>60</v>
      </c>
    </row>
    <row r="356" spans="1:48" x14ac:dyDescent="0.15">
      <c r="A356">
        <v>15</v>
      </c>
      <c r="B356" s="17" t="s">
        <v>116</v>
      </c>
      <c r="C356" s="18">
        <v>8</v>
      </c>
      <c r="D356" s="3">
        <f t="shared" si="46"/>
        <v>80</v>
      </c>
    </row>
    <row r="357" spans="1:48" x14ac:dyDescent="0.15">
      <c r="A357">
        <v>16</v>
      </c>
      <c r="B357" s="17" t="s">
        <v>117</v>
      </c>
      <c r="C357" s="18">
        <v>8</v>
      </c>
      <c r="D357" s="3">
        <f t="shared" si="46"/>
        <v>80</v>
      </c>
    </row>
    <row r="358" spans="1:48" x14ac:dyDescent="0.15">
      <c r="A358">
        <v>17</v>
      </c>
      <c r="B358" s="17" t="s">
        <v>118</v>
      </c>
      <c r="C358" s="18">
        <v>10</v>
      </c>
      <c r="D358" s="3">
        <f t="shared" si="46"/>
        <v>100</v>
      </c>
    </row>
    <row r="359" spans="1:48" x14ac:dyDescent="0.15">
      <c r="A359">
        <v>18</v>
      </c>
      <c r="B359" s="19" t="s">
        <v>120</v>
      </c>
      <c r="C359">
        <v>7</v>
      </c>
      <c r="D359" s="3">
        <f t="shared" si="46"/>
        <v>70</v>
      </c>
      <c r="E359" s="18"/>
      <c r="F359" s="18"/>
      <c r="G359" s="18"/>
      <c r="H359" s="18"/>
      <c r="I359" s="18"/>
      <c r="J359" s="17"/>
      <c r="K359" s="6"/>
      <c r="L359" s="18"/>
      <c r="N359" s="6"/>
      <c r="O359" s="18"/>
      <c r="P359" s="6"/>
      <c r="Q359" s="18"/>
      <c r="R359" s="18"/>
      <c r="S359" s="18"/>
      <c r="T359" s="18"/>
      <c r="U359" s="18"/>
      <c r="V359" s="6"/>
      <c r="W359" s="18"/>
      <c r="X359" s="6"/>
      <c r="Y359" s="18"/>
      <c r="Z359" s="3"/>
      <c r="AA359" s="18"/>
      <c r="AB359" s="18"/>
      <c r="AC359" s="18"/>
      <c r="AD359" s="17"/>
      <c r="AE359" s="6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6"/>
      <c r="AQ359" s="18"/>
      <c r="AR359" s="18"/>
      <c r="AS359" s="18"/>
      <c r="AT359" s="6"/>
      <c r="AU359" s="18"/>
      <c r="AV359" s="6"/>
    </row>
    <row r="360" spans="1:48" x14ac:dyDescent="0.15">
      <c r="A360">
        <v>19</v>
      </c>
      <c r="B360" s="19" t="s">
        <v>121</v>
      </c>
      <c r="C360">
        <v>7</v>
      </c>
      <c r="D360" s="3">
        <f t="shared" si="46"/>
        <v>70</v>
      </c>
      <c r="E360" s="18"/>
      <c r="F360" s="18"/>
      <c r="G360" s="18"/>
      <c r="H360" s="18"/>
      <c r="I360" s="18"/>
      <c r="J360" s="17"/>
      <c r="K360" s="6"/>
      <c r="L360" s="18"/>
      <c r="N360" s="6"/>
      <c r="O360" s="18"/>
      <c r="P360" s="6"/>
      <c r="Q360" s="18"/>
      <c r="R360" s="18"/>
      <c r="S360" s="18"/>
      <c r="T360" s="18"/>
      <c r="U360" s="18"/>
      <c r="V360" s="6"/>
      <c r="W360" s="18"/>
      <c r="X360" s="6"/>
      <c r="Y360" s="18"/>
      <c r="Z360" s="3"/>
      <c r="AA360" s="18"/>
      <c r="AB360" s="18"/>
      <c r="AC360" s="18"/>
      <c r="AD360" s="17"/>
      <c r="AE360" s="6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6"/>
      <c r="AQ360" s="18"/>
      <c r="AR360" s="18"/>
      <c r="AS360" s="18"/>
      <c r="AT360" s="6"/>
      <c r="AU360" s="18"/>
      <c r="AV360" s="6"/>
    </row>
    <row r="361" spans="1:48" x14ac:dyDescent="0.15">
      <c r="A361">
        <v>20</v>
      </c>
      <c r="B361" s="19" t="s">
        <v>122</v>
      </c>
      <c r="C361">
        <v>8</v>
      </c>
      <c r="D361" s="3">
        <f t="shared" si="46"/>
        <v>80</v>
      </c>
      <c r="E361" s="18"/>
      <c r="F361" s="18"/>
      <c r="G361" s="18"/>
      <c r="H361" s="18"/>
      <c r="I361" s="18"/>
      <c r="J361" s="17"/>
      <c r="K361" s="6"/>
      <c r="L361" s="18"/>
      <c r="N361" s="6"/>
      <c r="O361" s="18"/>
      <c r="P361" s="6"/>
      <c r="Q361" s="18"/>
      <c r="R361" s="18"/>
      <c r="S361" s="18"/>
      <c r="T361" s="18"/>
      <c r="U361" s="18"/>
      <c r="V361" s="6"/>
      <c r="W361" s="18"/>
      <c r="X361" s="6"/>
      <c r="Y361" s="18"/>
      <c r="Z361" s="3"/>
      <c r="AA361" s="18"/>
      <c r="AB361" s="18"/>
      <c r="AC361" s="18"/>
      <c r="AD361" s="17"/>
      <c r="AE361" s="6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6"/>
      <c r="AQ361" s="18"/>
      <c r="AR361" s="18"/>
      <c r="AS361" s="18"/>
      <c r="AT361" s="6"/>
      <c r="AU361" s="18"/>
      <c r="AV361" s="6"/>
    </row>
    <row r="362" spans="1:48" x14ac:dyDescent="0.15">
      <c r="A362">
        <v>21</v>
      </c>
      <c r="B362" s="19" t="s">
        <v>123</v>
      </c>
      <c r="C362">
        <v>5</v>
      </c>
      <c r="D362" s="3">
        <f t="shared" si="46"/>
        <v>50</v>
      </c>
      <c r="E362" s="18"/>
      <c r="F362" s="18"/>
      <c r="G362" s="18"/>
      <c r="H362" s="18"/>
      <c r="I362" s="18"/>
      <c r="J362" s="17"/>
      <c r="K362" s="6"/>
      <c r="L362" s="18"/>
      <c r="N362" s="6"/>
      <c r="O362" s="18"/>
      <c r="P362" s="6"/>
      <c r="Q362" s="18"/>
      <c r="R362" s="18"/>
      <c r="S362" s="18"/>
      <c r="T362" s="18"/>
      <c r="U362" s="18"/>
      <c r="V362" s="6"/>
      <c r="W362" s="18"/>
      <c r="X362" s="6"/>
      <c r="Y362" s="18"/>
      <c r="Z362" s="3"/>
      <c r="AA362" s="18"/>
      <c r="AB362" s="18"/>
      <c r="AC362" s="18"/>
      <c r="AD362" s="17"/>
      <c r="AE362" s="6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6"/>
      <c r="AQ362" s="18"/>
      <c r="AR362" s="18"/>
      <c r="AS362" s="18"/>
      <c r="AT362" s="6"/>
      <c r="AU362" s="18"/>
      <c r="AV362" s="6"/>
    </row>
    <row r="363" spans="1:48" x14ac:dyDescent="0.15">
      <c r="A363">
        <v>22</v>
      </c>
      <c r="B363" s="19" t="s">
        <v>124</v>
      </c>
      <c r="C363">
        <v>7</v>
      </c>
      <c r="D363" s="3">
        <f t="shared" si="46"/>
        <v>70</v>
      </c>
      <c r="E363" s="18"/>
      <c r="F363" s="18"/>
      <c r="G363" s="18"/>
      <c r="H363" s="18"/>
      <c r="I363" s="18"/>
      <c r="J363" s="17"/>
      <c r="K363" s="6"/>
      <c r="L363" s="18"/>
      <c r="N363" s="6"/>
      <c r="O363" s="18"/>
      <c r="P363" s="6"/>
      <c r="Q363" s="18"/>
      <c r="R363" s="18"/>
      <c r="S363" s="18"/>
      <c r="T363" s="18"/>
      <c r="U363" s="18"/>
      <c r="V363" s="6"/>
      <c r="W363" s="18"/>
      <c r="X363" s="6"/>
      <c r="Y363" s="18"/>
      <c r="Z363" s="3"/>
      <c r="AA363" s="18"/>
      <c r="AB363" s="18"/>
      <c r="AC363" s="18"/>
      <c r="AD363" s="17"/>
      <c r="AE363" s="6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6"/>
      <c r="AQ363" s="18"/>
      <c r="AR363" s="18"/>
      <c r="AS363" s="18"/>
      <c r="AT363" s="6"/>
      <c r="AU363" s="18"/>
      <c r="AV363" s="6"/>
    </row>
    <row r="364" spans="1:48" x14ac:dyDescent="0.15">
      <c r="A364">
        <v>23</v>
      </c>
      <c r="B364" s="19" t="s">
        <v>125</v>
      </c>
      <c r="C364">
        <v>7</v>
      </c>
      <c r="D364" s="3">
        <f t="shared" si="46"/>
        <v>70</v>
      </c>
    </row>
    <row r="365" spans="1:48" x14ac:dyDescent="0.15">
      <c r="A365">
        <v>24</v>
      </c>
      <c r="B365" s="19" t="s">
        <v>126</v>
      </c>
      <c r="C365" s="1">
        <v>10</v>
      </c>
      <c r="D365" s="3">
        <f t="shared" si="46"/>
        <v>100</v>
      </c>
      <c r="F365" s="6"/>
      <c r="J365" s="6"/>
      <c r="L365" s="6"/>
    </row>
    <row r="366" spans="1:48" x14ac:dyDescent="0.15">
      <c r="A366">
        <v>25</v>
      </c>
      <c r="B366" s="19" t="s">
        <v>127</v>
      </c>
      <c r="C366" s="1">
        <v>9</v>
      </c>
      <c r="D366" s="3">
        <f t="shared" si="46"/>
        <v>90</v>
      </c>
      <c r="F366" s="6"/>
      <c r="J366" s="6"/>
      <c r="L366" s="6"/>
    </row>
    <row r="367" spans="1:48" x14ac:dyDescent="0.15">
      <c r="A367">
        <v>26</v>
      </c>
      <c r="B367" s="19" t="s">
        <v>128</v>
      </c>
      <c r="C367" s="1">
        <v>9</v>
      </c>
      <c r="D367" s="3">
        <f t="shared" si="46"/>
        <v>90</v>
      </c>
      <c r="F367" s="6"/>
      <c r="J367" s="6"/>
      <c r="L367" s="6"/>
    </row>
    <row r="368" spans="1:48" x14ac:dyDescent="0.15">
      <c r="A368">
        <v>27</v>
      </c>
      <c r="B368" s="19" t="s">
        <v>129</v>
      </c>
      <c r="C368" s="1">
        <v>8</v>
      </c>
      <c r="D368" s="3">
        <f t="shared" si="46"/>
        <v>80</v>
      </c>
      <c r="F368" s="6"/>
      <c r="J368" s="6"/>
      <c r="L368" s="6"/>
    </row>
    <row r="369" spans="1:48" x14ac:dyDescent="0.15">
      <c r="A369">
        <v>28</v>
      </c>
      <c r="B369" s="19" t="s">
        <v>130</v>
      </c>
      <c r="C369" s="1">
        <v>10</v>
      </c>
      <c r="D369" s="3">
        <f t="shared" si="46"/>
        <v>100</v>
      </c>
      <c r="F369" s="6"/>
      <c r="J369" s="6"/>
      <c r="L369" s="6"/>
    </row>
    <row r="370" spans="1:48" x14ac:dyDescent="0.15">
      <c r="A370">
        <v>29</v>
      </c>
      <c r="B370" s="1" t="s">
        <v>131</v>
      </c>
      <c r="C370" s="17">
        <v>5</v>
      </c>
      <c r="D370" s="3">
        <f t="shared" si="46"/>
        <v>50</v>
      </c>
      <c r="E370" s="1"/>
      <c r="F370" s="1"/>
      <c r="G370" s="1"/>
      <c r="H370" s="1"/>
      <c r="I370" s="1"/>
      <c r="J370" s="1"/>
      <c r="K370" s="6"/>
      <c r="L370" s="1"/>
      <c r="M370" s="21"/>
      <c r="N370" s="6"/>
      <c r="O370" s="1"/>
      <c r="P370" s="6"/>
      <c r="Q370" s="1"/>
      <c r="R370" s="1"/>
      <c r="S370" s="1"/>
      <c r="T370" s="1"/>
      <c r="U370" s="1"/>
      <c r="V370" s="6"/>
      <c r="W370" s="1"/>
      <c r="X370" s="6"/>
      <c r="Y370" s="1"/>
      <c r="Z370" s="3"/>
      <c r="AA370" s="1"/>
      <c r="AB370" s="1"/>
      <c r="AC370" s="1"/>
      <c r="AD370" s="1"/>
      <c r="AE370" s="6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6"/>
      <c r="AQ370" s="1"/>
      <c r="AR370" s="6"/>
      <c r="AS370" s="1"/>
      <c r="AT370" s="6"/>
      <c r="AU370" s="1"/>
      <c r="AV370" s="6"/>
    </row>
    <row r="371" spans="1:48" x14ac:dyDescent="0.15">
      <c r="A371">
        <v>30</v>
      </c>
      <c r="B371" s="1" t="s">
        <v>132</v>
      </c>
      <c r="C371" s="17">
        <v>4</v>
      </c>
      <c r="D371" s="3">
        <f t="shared" si="46"/>
        <v>40</v>
      </c>
      <c r="E371" s="1"/>
      <c r="F371" s="1"/>
      <c r="G371" s="1"/>
      <c r="H371" s="1"/>
      <c r="I371" s="1"/>
      <c r="J371" s="1"/>
      <c r="K371" s="6"/>
      <c r="L371" s="1"/>
      <c r="M371" s="21"/>
      <c r="N371" s="6"/>
      <c r="O371" s="1"/>
      <c r="P371" s="6"/>
      <c r="Q371" s="1"/>
      <c r="R371" s="1"/>
      <c r="S371" s="1"/>
      <c r="T371" s="1"/>
      <c r="U371" s="1"/>
      <c r="V371" s="6"/>
      <c r="W371" s="1"/>
      <c r="X371" s="6"/>
      <c r="Y371" s="1"/>
      <c r="Z371" s="3"/>
      <c r="AA371" s="1"/>
      <c r="AB371" s="1"/>
      <c r="AC371" s="1"/>
      <c r="AD371" s="1"/>
      <c r="AE371" s="6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6"/>
      <c r="AQ371" s="1"/>
      <c r="AR371" s="6"/>
      <c r="AS371" s="1"/>
      <c r="AT371" s="6"/>
      <c r="AU371" s="1"/>
      <c r="AV371" s="6"/>
    </row>
    <row r="372" spans="1:48" x14ac:dyDescent="0.15">
      <c r="A372">
        <v>31</v>
      </c>
      <c r="B372" s="1" t="s">
        <v>133</v>
      </c>
      <c r="C372" s="17">
        <v>5</v>
      </c>
      <c r="D372" s="3">
        <f t="shared" si="46"/>
        <v>50</v>
      </c>
      <c r="E372" s="1"/>
      <c r="F372" s="1"/>
      <c r="G372" s="1"/>
      <c r="H372" s="1"/>
      <c r="I372" s="1"/>
      <c r="J372" s="1"/>
      <c r="K372" s="6"/>
      <c r="L372" s="1"/>
      <c r="M372" s="21"/>
      <c r="N372" s="6"/>
      <c r="O372" s="1"/>
      <c r="P372" s="6"/>
      <c r="Q372" s="1"/>
      <c r="R372" s="1"/>
      <c r="S372" s="1"/>
      <c r="T372" s="1"/>
      <c r="U372" s="1"/>
      <c r="V372" s="6"/>
      <c r="W372" s="1"/>
      <c r="X372" s="6"/>
      <c r="Y372" s="1"/>
      <c r="Z372" s="3"/>
      <c r="AA372" s="1"/>
      <c r="AB372" s="1"/>
      <c r="AC372" s="1"/>
      <c r="AD372" s="1"/>
      <c r="AE372" s="6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6"/>
      <c r="AQ372" s="1"/>
      <c r="AR372" s="6"/>
      <c r="AS372" s="1"/>
      <c r="AT372" s="6"/>
      <c r="AU372" s="1"/>
      <c r="AV372" s="6"/>
    </row>
    <row r="373" spans="1:48" x14ac:dyDescent="0.15">
      <c r="A373">
        <v>32</v>
      </c>
      <c r="B373" s="1" t="s">
        <v>134</v>
      </c>
      <c r="C373" s="17">
        <v>9</v>
      </c>
      <c r="D373" s="3">
        <f t="shared" si="46"/>
        <v>90</v>
      </c>
      <c r="E373" s="1"/>
      <c r="F373" s="1"/>
      <c r="G373" s="1"/>
      <c r="H373" s="1"/>
      <c r="I373" s="1"/>
      <c r="J373" s="1"/>
      <c r="K373" s="6"/>
      <c r="L373" s="1"/>
      <c r="M373" s="21"/>
      <c r="N373" s="6"/>
      <c r="O373" s="1"/>
      <c r="P373" s="6"/>
      <c r="Q373" s="1"/>
      <c r="R373" s="1"/>
      <c r="S373" s="1"/>
      <c r="T373" s="1"/>
      <c r="U373" s="1"/>
      <c r="V373" s="6"/>
      <c r="W373" s="1"/>
      <c r="X373" s="6"/>
      <c r="Y373" s="1"/>
      <c r="Z373" s="3"/>
      <c r="AA373" s="1"/>
      <c r="AB373" s="1"/>
      <c r="AC373" s="1"/>
      <c r="AD373" s="1"/>
      <c r="AE373" s="6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6"/>
      <c r="AQ373" s="1"/>
      <c r="AR373" s="6"/>
      <c r="AS373" s="1"/>
      <c r="AT373" s="6"/>
      <c r="AU373" s="1"/>
      <c r="AV373" s="6"/>
    </row>
    <row r="374" spans="1:48" x14ac:dyDescent="0.15">
      <c r="A374">
        <v>33</v>
      </c>
      <c r="B374" s="1" t="s">
        <v>135</v>
      </c>
      <c r="C374" s="17">
        <v>10</v>
      </c>
      <c r="D374" s="3">
        <f t="shared" si="46"/>
        <v>100</v>
      </c>
      <c r="E374" s="1"/>
      <c r="F374" s="1"/>
      <c r="G374" s="1"/>
      <c r="H374" s="1"/>
      <c r="I374" s="1"/>
      <c r="J374" s="1"/>
      <c r="K374" s="6"/>
      <c r="L374" s="1"/>
      <c r="M374" s="21"/>
      <c r="N374" s="6"/>
      <c r="O374" s="1"/>
      <c r="P374" s="6"/>
      <c r="Q374" s="1"/>
      <c r="R374" s="1"/>
      <c r="S374" s="1"/>
      <c r="T374" s="1"/>
      <c r="U374" s="1"/>
      <c r="V374" s="6"/>
      <c r="W374" s="1"/>
      <c r="X374" s="6"/>
      <c r="Y374" s="1"/>
      <c r="Z374" s="3"/>
      <c r="AA374" s="1"/>
      <c r="AB374" s="1"/>
      <c r="AC374" s="1"/>
      <c r="AD374" s="1"/>
      <c r="AE374" s="6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6"/>
      <c r="AQ374" s="1"/>
      <c r="AR374" s="6"/>
      <c r="AS374" s="1"/>
      <c r="AT374" s="6"/>
      <c r="AU374" s="1"/>
      <c r="AV374" s="6"/>
    </row>
    <row r="375" spans="1:48" x14ac:dyDescent="0.15">
      <c r="A375">
        <v>34</v>
      </c>
      <c r="B375" s="1" t="s">
        <v>136</v>
      </c>
      <c r="C375" s="17">
        <v>8</v>
      </c>
      <c r="D375" s="3">
        <f t="shared" si="46"/>
        <v>80</v>
      </c>
      <c r="E375" s="1"/>
      <c r="F375" s="1"/>
      <c r="G375" s="1"/>
      <c r="H375" s="1"/>
      <c r="I375" s="1"/>
      <c r="J375" s="1"/>
      <c r="K375" s="6"/>
      <c r="L375" s="1"/>
      <c r="M375" s="21"/>
      <c r="N375" s="6"/>
      <c r="O375" s="1"/>
      <c r="P375" s="6"/>
      <c r="Q375" s="1"/>
      <c r="R375" s="1"/>
      <c r="S375" s="1"/>
      <c r="T375" s="1"/>
      <c r="U375" s="1"/>
      <c r="V375" s="6"/>
      <c r="W375" s="1"/>
      <c r="X375" s="6"/>
      <c r="Y375" s="1"/>
      <c r="Z375" s="3"/>
      <c r="AA375" s="1"/>
      <c r="AB375" s="1"/>
      <c r="AC375" s="1"/>
      <c r="AD375" s="1"/>
      <c r="AE375" s="6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6"/>
      <c r="AQ375" s="1"/>
      <c r="AR375" s="6"/>
      <c r="AS375" s="1"/>
      <c r="AT375" s="6"/>
      <c r="AU375" s="1"/>
      <c r="AV375" s="6"/>
    </row>
    <row r="376" spans="1:48" x14ac:dyDescent="0.15">
      <c r="A376">
        <v>35</v>
      </c>
      <c r="B376" s="1" t="s">
        <v>137</v>
      </c>
      <c r="C376" s="17">
        <v>10</v>
      </c>
      <c r="D376" s="3">
        <f t="shared" si="46"/>
        <v>100</v>
      </c>
      <c r="E376" s="1"/>
      <c r="F376" s="1"/>
      <c r="G376" s="1"/>
      <c r="H376" s="1"/>
      <c r="I376" s="1"/>
      <c r="J376" s="1"/>
      <c r="K376" s="6"/>
      <c r="L376" s="1"/>
      <c r="M376" s="21"/>
      <c r="N376" s="6"/>
      <c r="O376" s="1"/>
      <c r="P376" s="6"/>
      <c r="Q376" s="1"/>
      <c r="R376" s="1"/>
      <c r="S376" s="1"/>
      <c r="T376" s="1"/>
      <c r="U376" s="1"/>
      <c r="V376" s="6"/>
      <c r="W376" s="1"/>
      <c r="X376" s="6"/>
      <c r="Y376" s="1"/>
      <c r="Z376" s="3"/>
      <c r="AA376" s="1"/>
      <c r="AB376" s="1"/>
      <c r="AC376" s="1"/>
      <c r="AD376" s="1"/>
      <c r="AE376" s="6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6"/>
      <c r="AQ376" s="1"/>
      <c r="AR376" s="6"/>
      <c r="AS376" s="1"/>
      <c r="AT376" s="6"/>
      <c r="AU376" s="1"/>
      <c r="AV376" s="6"/>
    </row>
    <row r="377" spans="1:48" x14ac:dyDescent="0.15">
      <c r="A377">
        <v>36</v>
      </c>
      <c r="B377" s="1" t="s">
        <v>138</v>
      </c>
      <c r="C377" s="17">
        <v>8</v>
      </c>
      <c r="D377" s="3">
        <f t="shared" si="46"/>
        <v>80</v>
      </c>
      <c r="E377" s="1"/>
      <c r="F377" s="1"/>
      <c r="G377" s="1"/>
      <c r="H377" s="1"/>
      <c r="I377" s="1"/>
      <c r="J377" s="1"/>
      <c r="K377" s="6"/>
      <c r="L377" s="1"/>
      <c r="M377" s="21"/>
      <c r="N377" s="6"/>
      <c r="O377" s="1"/>
      <c r="P377" s="6"/>
      <c r="Q377" s="1"/>
      <c r="R377" s="1"/>
      <c r="S377" s="1"/>
      <c r="T377" s="1"/>
      <c r="U377" s="1"/>
      <c r="V377" s="6"/>
      <c r="W377" s="1"/>
      <c r="X377" s="6"/>
      <c r="Y377" s="1"/>
      <c r="Z377" s="3"/>
      <c r="AA377" s="1"/>
      <c r="AB377" s="1"/>
      <c r="AC377" s="1"/>
      <c r="AD377" s="1"/>
      <c r="AE377" s="6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6"/>
      <c r="AQ377" s="1"/>
      <c r="AR377" s="6"/>
      <c r="AS377" s="1"/>
      <c r="AT377" s="6"/>
      <c r="AU377" s="1"/>
      <c r="AV377" s="6"/>
    </row>
    <row r="378" spans="1:48" x14ac:dyDescent="0.15">
      <c r="A378">
        <v>37</v>
      </c>
      <c r="B378" s="1" t="s">
        <v>139</v>
      </c>
      <c r="C378" s="17">
        <v>6</v>
      </c>
      <c r="D378" s="3">
        <f t="shared" si="46"/>
        <v>60</v>
      </c>
      <c r="E378" s="1"/>
      <c r="F378" s="1"/>
      <c r="G378" s="1"/>
      <c r="H378" s="1"/>
      <c r="I378" s="1"/>
      <c r="J378" s="1"/>
      <c r="K378" s="6"/>
      <c r="L378" s="1"/>
      <c r="M378" s="21"/>
      <c r="N378" s="6"/>
      <c r="O378" s="1"/>
      <c r="P378" s="6"/>
      <c r="Q378" s="1"/>
      <c r="R378" s="1"/>
      <c r="S378" s="1"/>
      <c r="T378" s="1"/>
      <c r="U378" s="1"/>
      <c r="V378" s="6"/>
      <c r="W378" s="1"/>
      <c r="X378" s="6"/>
      <c r="Y378" s="1"/>
      <c r="Z378" s="3"/>
      <c r="AA378" s="1"/>
      <c r="AB378" s="1"/>
      <c r="AC378" s="1"/>
      <c r="AD378" s="1"/>
      <c r="AE378" s="6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6"/>
      <c r="AQ378" s="1"/>
      <c r="AR378" s="6"/>
      <c r="AS378" s="1"/>
      <c r="AT378" s="6"/>
      <c r="AU378" s="1"/>
      <c r="AV378" s="6"/>
    </row>
    <row r="379" spans="1:48" x14ac:dyDescent="0.15">
      <c r="A379">
        <v>38</v>
      </c>
      <c r="B379" s="4" t="s">
        <v>149</v>
      </c>
      <c r="C379" s="17">
        <v>9</v>
      </c>
      <c r="D379" s="3">
        <f t="shared" si="46"/>
        <v>90</v>
      </c>
      <c r="E379" s="1"/>
      <c r="F379" s="1"/>
      <c r="G379" s="1"/>
      <c r="H379" s="1"/>
      <c r="I379" s="1"/>
      <c r="J379" s="1"/>
      <c r="K379" s="6"/>
      <c r="L379" s="1"/>
      <c r="M379" s="6"/>
      <c r="N379" s="1"/>
      <c r="O379" s="6"/>
      <c r="P379" s="1"/>
      <c r="Q379" s="1"/>
      <c r="R379" s="1"/>
      <c r="S379" s="1"/>
      <c r="T379" s="1"/>
      <c r="U379" s="6"/>
      <c r="V379" s="1"/>
      <c r="W379" s="6"/>
      <c r="X379" s="1"/>
      <c r="Y379" s="3"/>
      <c r="Z379" s="1"/>
      <c r="AA379" s="1"/>
      <c r="AB379" s="1"/>
      <c r="AC379" s="1"/>
      <c r="AD379" s="6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6"/>
      <c r="AP379" s="1"/>
      <c r="AQ379" s="1"/>
      <c r="AR379" s="1"/>
      <c r="AS379" s="6"/>
      <c r="AT379" s="1"/>
      <c r="AU379" s="6"/>
    </row>
    <row r="380" spans="1:48" x14ac:dyDescent="0.15">
      <c r="A380">
        <v>39</v>
      </c>
      <c r="B380" s="4" t="s">
        <v>150</v>
      </c>
      <c r="C380">
        <v>8</v>
      </c>
      <c r="D380" s="3">
        <f t="shared" si="46"/>
        <v>80</v>
      </c>
      <c r="E380" s="1"/>
      <c r="F380" s="1"/>
      <c r="G380" s="1"/>
      <c r="H380" s="1"/>
      <c r="I380" s="1"/>
      <c r="J380" s="1"/>
      <c r="K380" s="6"/>
      <c r="L380" s="1"/>
      <c r="M380" s="6"/>
      <c r="N380" s="1"/>
      <c r="O380" s="6"/>
      <c r="P380" s="1"/>
      <c r="Q380" s="1"/>
      <c r="R380" s="1"/>
      <c r="S380" s="1"/>
      <c r="T380" s="1"/>
      <c r="U380" s="6"/>
      <c r="V380" s="1"/>
      <c r="W380" s="6"/>
      <c r="X380" s="1"/>
      <c r="Y380" s="3"/>
      <c r="Z380" s="1"/>
      <c r="AA380" s="1"/>
      <c r="AB380" s="1"/>
      <c r="AC380" s="1"/>
      <c r="AD380" s="6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6"/>
      <c r="AP380" s="1"/>
      <c r="AQ380" s="1"/>
      <c r="AR380" s="1"/>
      <c r="AS380" s="6"/>
      <c r="AT380" s="1"/>
      <c r="AU380" s="6"/>
    </row>
    <row r="381" spans="1:48" x14ac:dyDescent="0.15">
      <c r="A381">
        <v>40</v>
      </c>
      <c r="B381" s="4" t="s">
        <v>151</v>
      </c>
      <c r="C381">
        <v>9</v>
      </c>
      <c r="D381" s="3">
        <f t="shared" si="46"/>
        <v>90</v>
      </c>
      <c r="E381" s="1"/>
      <c r="F381" s="1"/>
      <c r="G381" s="1"/>
      <c r="H381" s="1"/>
      <c r="I381" s="1"/>
      <c r="J381" s="1"/>
      <c r="K381" s="6"/>
      <c r="L381" s="1"/>
      <c r="M381" s="6"/>
      <c r="N381" s="1"/>
      <c r="O381" s="6"/>
      <c r="P381" s="1"/>
      <c r="Q381" s="1"/>
      <c r="R381" s="1"/>
      <c r="S381" s="1"/>
      <c r="T381" s="1"/>
      <c r="U381" s="6"/>
      <c r="V381" s="1"/>
      <c r="W381" s="6"/>
      <c r="X381" s="1"/>
      <c r="Y381" s="3"/>
      <c r="Z381" s="1"/>
      <c r="AA381" s="1"/>
      <c r="AB381" s="1"/>
      <c r="AC381" s="1"/>
      <c r="AD381" s="6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6"/>
      <c r="AP381" s="1"/>
      <c r="AQ381" s="1"/>
      <c r="AR381" s="1"/>
      <c r="AS381" s="6"/>
      <c r="AT381" s="1"/>
      <c r="AU381" s="6"/>
    </row>
    <row r="382" spans="1:48" x14ac:dyDescent="0.15">
      <c r="A382">
        <v>41</v>
      </c>
      <c r="B382" s="4" t="s">
        <v>152</v>
      </c>
      <c r="C382">
        <v>9</v>
      </c>
      <c r="D382" s="3">
        <f t="shared" si="46"/>
        <v>90</v>
      </c>
      <c r="E382" s="1"/>
      <c r="F382" s="1"/>
      <c r="G382" s="1"/>
      <c r="H382" s="1"/>
      <c r="I382" s="1"/>
      <c r="J382" s="1"/>
      <c r="K382" s="6"/>
      <c r="L382" s="1"/>
      <c r="M382" s="6"/>
      <c r="N382" s="1"/>
      <c r="O382" s="6"/>
      <c r="P382" s="1"/>
      <c r="Q382" s="1"/>
      <c r="R382" s="1"/>
      <c r="S382" s="1"/>
      <c r="T382" s="1"/>
      <c r="U382" s="6"/>
      <c r="V382" s="1"/>
      <c r="W382" s="6"/>
      <c r="X382" s="1"/>
      <c r="Y382" s="3"/>
      <c r="Z382" s="1"/>
      <c r="AA382" s="1"/>
      <c r="AB382" s="1"/>
      <c r="AC382" s="1"/>
      <c r="AD382" s="6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6"/>
      <c r="AP382" s="1"/>
      <c r="AQ382" s="1"/>
      <c r="AR382" s="1"/>
      <c r="AS382" s="6"/>
      <c r="AT382" s="1"/>
      <c r="AU382" s="6"/>
    </row>
    <row r="383" spans="1:48" x14ac:dyDescent="0.15">
      <c r="A383">
        <v>42</v>
      </c>
      <c r="B383" s="4" t="s">
        <v>153</v>
      </c>
      <c r="C383">
        <v>8</v>
      </c>
      <c r="D383" s="3">
        <f t="shared" si="46"/>
        <v>80</v>
      </c>
      <c r="E383" s="1"/>
      <c r="F383" s="1"/>
      <c r="G383" s="1"/>
      <c r="H383" s="1"/>
      <c r="I383" s="1"/>
      <c r="J383" s="1"/>
      <c r="K383" s="6"/>
      <c r="L383" s="1"/>
      <c r="M383" s="6"/>
      <c r="N383" s="1"/>
      <c r="O383" s="6"/>
      <c r="P383" s="1"/>
      <c r="Q383" s="1"/>
      <c r="R383" s="1"/>
      <c r="S383" s="1"/>
      <c r="T383" s="1"/>
      <c r="U383" s="6"/>
      <c r="V383" s="1"/>
      <c r="W383" s="6"/>
      <c r="X383" s="1"/>
      <c r="Y383" s="3"/>
      <c r="Z383" s="1"/>
      <c r="AA383" s="1"/>
      <c r="AB383" s="1"/>
      <c r="AC383" s="1"/>
      <c r="AD383" s="6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6"/>
      <c r="AP383" s="1"/>
      <c r="AQ383" s="1"/>
      <c r="AR383" s="1"/>
      <c r="AS383" s="6"/>
      <c r="AT383" s="1"/>
      <c r="AU383" s="6"/>
    </row>
    <row r="384" spans="1:48" x14ac:dyDescent="0.15">
      <c r="B384" s="6" t="s">
        <v>141</v>
      </c>
      <c r="D384" s="3">
        <f>AVERAGE(D342:D383)</f>
        <v>79.285714285714292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61"/>
  <sheetViews>
    <sheetView topLeftCell="A29" workbookViewId="0" xr3:uid="{958C4451-9541-5A59-BF78-D2F731DF1C81}">
      <selection activeCell="A33" sqref="A33"/>
    </sheetView>
  </sheetViews>
  <sheetFormatPr defaultRowHeight="12.75" x14ac:dyDescent="0.15"/>
  <sheetData>
    <row r="3" spans="2:3" x14ac:dyDescent="0.15">
      <c r="B3" s="4" t="s">
        <v>58</v>
      </c>
    </row>
    <row r="4" spans="2:3" x14ac:dyDescent="0.15">
      <c r="B4" s="4" t="s">
        <v>68</v>
      </c>
    </row>
    <row r="5" spans="2:3" x14ac:dyDescent="0.15">
      <c r="B5">
        <v>101</v>
      </c>
      <c r="C5" s="4" t="s">
        <v>60</v>
      </c>
    </row>
    <row r="6" spans="2:3" x14ac:dyDescent="0.15">
      <c r="B6">
        <v>102</v>
      </c>
      <c r="C6" s="4" t="s">
        <v>61</v>
      </c>
    </row>
    <row r="7" spans="2:3" x14ac:dyDescent="0.15">
      <c r="B7">
        <v>103</v>
      </c>
      <c r="C7" s="4" t="s">
        <v>62</v>
      </c>
    </row>
    <row r="8" spans="2:3" x14ac:dyDescent="0.15">
      <c r="B8">
        <v>104</v>
      </c>
      <c r="C8" s="4" t="s">
        <v>63</v>
      </c>
    </row>
    <row r="9" spans="2:3" x14ac:dyDescent="0.15">
      <c r="B9">
        <v>105</v>
      </c>
      <c r="C9" s="4" t="s">
        <v>64</v>
      </c>
    </row>
    <row r="10" spans="2:3" x14ac:dyDescent="0.15">
      <c r="B10">
        <v>106</v>
      </c>
      <c r="C10" s="4" t="s">
        <v>65</v>
      </c>
    </row>
    <row r="11" spans="2:3" x14ac:dyDescent="0.15">
      <c r="B11">
        <v>107</v>
      </c>
      <c r="C11" s="4" t="s">
        <v>62</v>
      </c>
    </row>
    <row r="12" spans="2:3" x14ac:dyDescent="0.15">
      <c r="B12">
        <v>108</v>
      </c>
      <c r="C12" s="4" t="s">
        <v>66</v>
      </c>
    </row>
    <row r="13" spans="2:3" x14ac:dyDescent="0.15">
      <c r="B13">
        <v>109</v>
      </c>
      <c r="C13" s="4" t="s">
        <v>67</v>
      </c>
    </row>
    <row r="14" spans="2:3" x14ac:dyDescent="0.15">
      <c r="B14">
        <v>110</v>
      </c>
      <c r="C14" s="4" t="s">
        <v>65</v>
      </c>
    </row>
    <row r="16" spans="2:3" x14ac:dyDescent="0.15">
      <c r="B16" s="4" t="s">
        <v>74</v>
      </c>
    </row>
    <row r="17" spans="2:3" x14ac:dyDescent="0.15">
      <c r="B17" s="4">
        <v>111</v>
      </c>
      <c r="C17" s="4" t="s">
        <v>65</v>
      </c>
    </row>
    <row r="18" spans="2:3" x14ac:dyDescent="0.15">
      <c r="B18" s="4">
        <v>112</v>
      </c>
      <c r="C18" s="4" t="s">
        <v>76</v>
      </c>
    </row>
    <row r="19" spans="2:3" x14ac:dyDescent="0.15">
      <c r="B19" s="4">
        <v>113</v>
      </c>
      <c r="C19" s="4" t="s">
        <v>65</v>
      </c>
    </row>
    <row r="20" spans="2:3" x14ac:dyDescent="0.15">
      <c r="B20" s="4">
        <v>114</v>
      </c>
      <c r="C20" s="4" t="s">
        <v>65</v>
      </c>
    </row>
    <row r="22" spans="2:3" x14ac:dyDescent="0.15">
      <c r="B22" s="4" t="s">
        <v>78</v>
      </c>
    </row>
    <row r="23" spans="2:3" x14ac:dyDescent="0.15">
      <c r="B23" s="4">
        <v>115</v>
      </c>
      <c r="C23" s="4" t="s">
        <v>62</v>
      </c>
    </row>
    <row r="24" spans="2:3" x14ac:dyDescent="0.15">
      <c r="B24" s="4">
        <v>116</v>
      </c>
      <c r="C24" s="8" t="s">
        <v>79</v>
      </c>
    </row>
    <row r="25" spans="2:3" x14ac:dyDescent="0.15">
      <c r="B25" s="4">
        <v>117</v>
      </c>
      <c r="C25" s="4" t="s">
        <v>65</v>
      </c>
    </row>
    <row r="26" spans="2:3" x14ac:dyDescent="0.15">
      <c r="B26" s="4">
        <v>118</v>
      </c>
      <c r="C26" s="4" t="s">
        <v>65</v>
      </c>
    </row>
    <row r="27" spans="2:3" x14ac:dyDescent="0.15">
      <c r="B27" s="4">
        <v>119</v>
      </c>
      <c r="C27" s="4" t="s">
        <v>65</v>
      </c>
    </row>
    <row r="28" spans="2:3" x14ac:dyDescent="0.15">
      <c r="B28" s="4">
        <v>120</v>
      </c>
      <c r="C28" s="4" t="s">
        <v>80</v>
      </c>
    </row>
    <row r="29" spans="2:3" x14ac:dyDescent="0.15">
      <c r="B29" s="4">
        <v>121</v>
      </c>
      <c r="C29" s="4" t="s">
        <v>62</v>
      </c>
    </row>
    <row r="30" spans="2:3" x14ac:dyDescent="0.15">
      <c r="B30" s="4">
        <v>122</v>
      </c>
      <c r="C30" s="8" t="s">
        <v>79</v>
      </c>
    </row>
    <row r="31" spans="2:3" x14ac:dyDescent="0.15">
      <c r="B31" s="4">
        <v>123</v>
      </c>
      <c r="C31" s="4" t="s">
        <v>81</v>
      </c>
    </row>
    <row r="32" spans="2:3" x14ac:dyDescent="0.15">
      <c r="B32" s="4">
        <v>124</v>
      </c>
      <c r="C32" s="4" t="s">
        <v>65</v>
      </c>
    </row>
    <row r="33" spans="2:3" x14ac:dyDescent="0.15">
      <c r="B33" s="4">
        <v>125</v>
      </c>
      <c r="C33" s="4" t="s">
        <v>83</v>
      </c>
    </row>
    <row r="34" spans="2:3" x14ac:dyDescent="0.15">
      <c r="B34" s="4">
        <v>126</v>
      </c>
      <c r="C34" s="4" t="s">
        <v>65</v>
      </c>
    </row>
    <row r="35" spans="2:3" x14ac:dyDescent="0.15">
      <c r="B35" s="4">
        <v>127</v>
      </c>
      <c r="C35" s="4" t="s">
        <v>65</v>
      </c>
    </row>
    <row r="36" spans="2:3" x14ac:dyDescent="0.15">
      <c r="B36" s="4"/>
      <c r="C36" s="4"/>
    </row>
    <row r="37" spans="2:3" x14ac:dyDescent="0.15">
      <c r="B37" s="4" t="s">
        <v>113</v>
      </c>
      <c r="C37" s="4"/>
    </row>
    <row r="38" spans="2:3" x14ac:dyDescent="0.15">
      <c r="B38" s="4">
        <v>128</v>
      </c>
      <c r="C38" s="4" t="s">
        <v>84</v>
      </c>
    </row>
    <row r="39" spans="2:3" x14ac:dyDescent="0.15">
      <c r="B39" s="4">
        <v>129</v>
      </c>
      <c r="C39" s="4" t="s">
        <v>65</v>
      </c>
    </row>
    <row r="40" spans="2:3" x14ac:dyDescent="0.15">
      <c r="B40" s="4">
        <v>130</v>
      </c>
      <c r="C40" s="4" t="s">
        <v>85</v>
      </c>
    </row>
    <row r="41" spans="2:3" x14ac:dyDescent="0.15">
      <c r="B41" s="4">
        <v>131</v>
      </c>
      <c r="C41" s="4" t="s">
        <v>86</v>
      </c>
    </row>
    <row r="42" spans="2:3" x14ac:dyDescent="0.15">
      <c r="B42" s="4">
        <v>132</v>
      </c>
      <c r="C42" s="4" t="s">
        <v>87</v>
      </c>
    </row>
    <row r="43" spans="2:3" x14ac:dyDescent="0.15">
      <c r="B43" s="4">
        <v>133</v>
      </c>
      <c r="C43" s="4" t="s">
        <v>88</v>
      </c>
    </row>
    <row r="44" spans="2:3" x14ac:dyDescent="0.15">
      <c r="B44" s="4">
        <v>134</v>
      </c>
      <c r="C44" s="4" t="s">
        <v>90</v>
      </c>
    </row>
    <row r="45" spans="2:3" x14ac:dyDescent="0.15">
      <c r="B45" s="4">
        <v>135</v>
      </c>
      <c r="C45" s="4" t="s">
        <v>65</v>
      </c>
    </row>
    <row r="46" spans="2:3" x14ac:dyDescent="0.15">
      <c r="B46" s="4">
        <v>136</v>
      </c>
      <c r="C46" s="4" t="s">
        <v>65</v>
      </c>
    </row>
    <row r="48" spans="2:3" x14ac:dyDescent="0.15">
      <c r="B48" s="4" t="s">
        <v>92</v>
      </c>
    </row>
    <row r="49" spans="2:3" x14ac:dyDescent="0.15">
      <c r="B49" s="4">
        <v>201</v>
      </c>
      <c r="C49" s="4" t="s">
        <v>87</v>
      </c>
    </row>
    <row r="50" spans="2:3" x14ac:dyDescent="0.15">
      <c r="B50" s="4">
        <v>202</v>
      </c>
      <c r="C50" s="4" t="s">
        <v>65</v>
      </c>
    </row>
    <row r="51" spans="2:3" x14ac:dyDescent="0.15">
      <c r="B51" s="4">
        <v>203</v>
      </c>
      <c r="C51" s="11" t="s">
        <v>93</v>
      </c>
    </row>
    <row r="52" spans="2:3" x14ac:dyDescent="0.15">
      <c r="B52" s="4">
        <v>204</v>
      </c>
      <c r="C52" s="4" t="s">
        <v>94</v>
      </c>
    </row>
    <row r="53" spans="2:3" x14ac:dyDescent="0.15">
      <c r="B53" s="4">
        <v>205</v>
      </c>
      <c r="C53" s="11" t="s">
        <v>95</v>
      </c>
    </row>
    <row r="54" spans="2:3" x14ac:dyDescent="0.15">
      <c r="B54" s="4">
        <v>206</v>
      </c>
      <c r="C54" s="4" t="s">
        <v>65</v>
      </c>
    </row>
    <row r="56" spans="2:3" x14ac:dyDescent="0.15">
      <c r="B56" t="s">
        <v>96</v>
      </c>
    </row>
    <row r="57" spans="2:3" x14ac:dyDescent="0.15">
      <c r="B57">
        <v>301</v>
      </c>
      <c r="C57" t="s">
        <v>65</v>
      </c>
    </row>
    <row r="58" spans="2:3" x14ac:dyDescent="0.15">
      <c r="B58">
        <v>302</v>
      </c>
      <c r="C58" t="s">
        <v>65</v>
      </c>
    </row>
    <row r="60" spans="2:3" x14ac:dyDescent="0.15">
      <c r="B60" t="s">
        <v>97</v>
      </c>
    </row>
    <row r="61" spans="2:3" x14ac:dyDescent="0.15">
      <c r="B61">
        <v>401</v>
      </c>
      <c r="C6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Template</vt:lpstr>
      <vt:lpstr>Keterangan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Tiofan Bagus Wicaksono Situngkir</dc:creator>
  <cp:lastModifiedBy>personal</cp:lastModifiedBy>
  <dcterms:created xsi:type="dcterms:W3CDTF">2018-11-13T09:14:54Z</dcterms:created>
  <dcterms:modified xsi:type="dcterms:W3CDTF">2018-11-16T16:17:57Z</dcterms:modified>
</cp:coreProperties>
</file>