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hw271/Documents/GU/course/IntroductionToDataAnalytics/Assignments/50-percent-Chance-of-Awesome/part2_exploratory_analysis/hypothesis_testing/data_driving_predictive_models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D15" i="1"/>
  <c r="C15" i="1"/>
</calcChain>
</file>

<file path=xl/sharedStrings.xml><?xml version="1.0" encoding="utf-8"?>
<sst xmlns="http://schemas.openxmlformats.org/spreadsheetml/2006/main" count="40" uniqueCount="40">
  <si>
    <t>naïve bayes model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</si>
  <si>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</si>
  <si>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</si>
  <si>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</si>
  <si>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</si>
  <si>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</si>
  <si>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</si>
  <si>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</si>
  <si>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</si>
  <si>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</si>
  <si>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</si>
  <si>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performance summary</t>
  </si>
  <si>
    <t>confusion matrix</t>
  </si>
  <si>
    <t>variance</t>
  </si>
  <si>
    <t>pred   L   W
   L    257  32
   W  32 219</t>
  </si>
  <si>
    <t>mean (% of correct prediction)</t>
  </si>
  <si>
    <t>pred   L   W
   L 224  41
   W  23 252</t>
  </si>
  <si>
    <t>pred   L   W
   L 248  33
   W  35 224</t>
  </si>
  <si>
    <t>pred   L   W
   L 221  38
   W  30 251</t>
  </si>
  <si>
    <t>pred   L   W
   L 240  36
   W  21 243</t>
  </si>
  <si>
    <t>pred   L   W
   L 231  32
   W  40 237</t>
  </si>
  <si>
    <t>pred   L   W
   L 222  42
   W  35 241</t>
  </si>
  <si>
    <t>pred   L   W
   L 228  47
   W  29 236</t>
  </si>
  <si>
    <t>pred   L   W
   L 239  33
   W  21 247</t>
  </si>
  <si>
    <t>pred   L   W
   L 225  27
   W  27 261</t>
  </si>
  <si>
    <t>Avg:</t>
  </si>
  <si>
    <t>d</t>
  </si>
  <si>
    <t>true positive</t>
  </si>
  <si>
    <t>false positive</t>
  </si>
  <si>
    <t>positive</t>
  </si>
  <si>
    <t>32+219=251</t>
  </si>
  <si>
    <t>23+252=275</t>
  </si>
  <si>
    <t>35+224=259</t>
  </si>
  <si>
    <t>30+251=281</t>
  </si>
  <si>
    <t>21+243=264</t>
  </si>
  <si>
    <t>40+237=277</t>
  </si>
  <si>
    <t>35+241=276</t>
  </si>
  <si>
    <t>29+236=265</t>
  </si>
  <si>
    <t>21+247=268</t>
  </si>
  <si>
    <t>27+261=288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</si>
</sst>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  <a:endParaRPr lang="en-US"/>
          </a:p>
        </c:rich>
      </c:tx>
      <c:layout>
        <c:manualLayout>
          <c:xMode val="edge"/>
          <c:yMode val="edge"/>
          <c:x val="0.406715223097113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0.0</c:v>
                </c:pt>
                <c:pt idx="1">
                  <c:v>0.127490039840637</c:v>
                </c:pt>
                <c:pt idx="2">
                  <c:v>0.0836363636363636</c:v>
                </c:pt>
                <c:pt idx="3">
                  <c:v>0.135135135135135</c:v>
                </c:pt>
                <c:pt idx="4">
                  <c:v>0.124555160142349</c:v>
                </c:pt>
                <c:pt idx="5">
                  <c:v>0.0795454545454545</c:v>
                </c:pt>
                <c:pt idx="6">
                  <c:v>0.144404332129964</c:v>
                </c:pt>
                <c:pt idx="7">
                  <c:v>0.126811594202899</c:v>
                </c:pt>
                <c:pt idx="8">
                  <c:v>0.109433962264151</c:v>
                </c:pt>
                <c:pt idx="9">
                  <c:v>0.0783582089552239</c:v>
                </c:pt>
                <c:pt idx="10">
                  <c:v>0.09375</c:v>
                </c:pt>
                <c:pt idx="11">
                  <c:v>1.0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0.0</c:v>
                </c:pt>
                <c:pt idx="1">
                  <c:v>0.872509960159363</c:v>
                </c:pt>
                <c:pt idx="2">
                  <c:v>0.916363636363636</c:v>
                </c:pt>
                <c:pt idx="3">
                  <c:v>0.864864864864865</c:v>
                </c:pt>
                <c:pt idx="4">
                  <c:v>0.893238434163701</c:v>
                </c:pt>
                <c:pt idx="5">
                  <c:v>0.920454545454545</c:v>
                </c:pt>
                <c:pt idx="6">
                  <c:v>0.855595667870036</c:v>
                </c:pt>
                <c:pt idx="7">
                  <c:v>0.873188405797101</c:v>
                </c:pt>
                <c:pt idx="8">
                  <c:v>0.890566037735849</c:v>
                </c:pt>
                <c:pt idx="9">
                  <c:v>0.921641791044776</c:v>
                </c:pt>
                <c:pt idx="10">
                  <c:v>0.90625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1008"/>
        <c:axId val="2107300176"/>
      </c:scatterChart>
      <c:valAx>
        <c:axId val="21071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00176"/>
        <c:crosses val="autoZero"/>
        <c:crossBetween val="midCat"/>
      </c:valAx>
      <c:valAx>
        <c:axId val="21073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4</xdr:row>
      <xdr:rowOff>228600</xdr:rowOff>
    </xdr:from>
    <xdr:to>
      <xdr:col>13</xdr:col>
      <xdr:colOff>457200</xdr:colOff>
      <xdr:row>8</xdr:row>
      <xdr:rowOff>533400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4" sqref="F3:G14"/>
    </sheetView>
  </sheetViews>
  <sheetFormatPr baseColWidth="10" defaultRowHeight="16" x14ac:dyDescent="0.2"/>
  <cols>
    <col min="1" max="1" width="16.1640625" bestFit="1" customWidth="1"/>
    <col min="2" max="2" width="14.6640625" bestFit="1" customWidth="1"/>
    <col min="3" max="3" width="26" bestFit="1" customWidth="1"/>
  </cols>
  <sheetData>
    <row r="1" spans="1:7" x14ac:dyDescent="0.2">
      <c r="A1" t="s">
        <v>11</v>
      </c>
    </row>
    <row r="2" spans="1:7" x14ac:dyDescent="0.2">
      <c r="A2" t="s">
        <v>0</v>
      </c>
      <c r="B2" t="s">
        <v>12</v>
      </c>
      <c r="C2" t="s">
        <v>15</v>
      </c>
      <c r="D2" t="s">
        <v>13</v>
      </c>
      <c r="E2" t="s">
        <v>29</v>
      </c>
      <c r="F2" t="s">
        <v>28</v>
      </c>
      <c r="G2" t="s">
        <v>27</v>
      </c>
    </row>
    <row r="3" spans="1:7" x14ac:dyDescent="0.2">
      <c r="F3">
        <v>0</v>
      </c>
      <c r="G3">
        <v>0</v>
      </c>
    </row>
    <row r="4" spans="1:7" ht="48" x14ac:dyDescent="0.2">
      <c r="A4" t="s">
        <v>1</v>
      </c>
      <c r="B4" s="1" t="s">
        <v>14</v>
      </c>
      <c r="C4">
        <v>0.88148150000000003</v>
      </c>
      <c r="D4">
        <v>0.1046657</v>
      </c>
      <c r="E4" t="s">
        <v>30</v>
      </c>
      <c r="F4">
        <f>32/251</f>
        <v>0.12749003984063745</v>
      </c>
      <c r="G4">
        <f>219/251</f>
        <v>0.87250996015936255</v>
      </c>
    </row>
    <row r="5" spans="1:7" ht="48" x14ac:dyDescent="0.2">
      <c r="A5" t="s">
        <v>2</v>
      </c>
      <c r="B5" s="1" t="s">
        <v>16</v>
      </c>
      <c r="C5">
        <v>0.88148150000000003</v>
      </c>
      <c r="D5">
        <v>0.1046657</v>
      </c>
      <c r="E5" t="s">
        <v>31</v>
      </c>
      <c r="F5">
        <f>23/275</f>
        <v>8.3636363636363634E-2</v>
      </c>
      <c r="G5">
        <f>252/275</f>
        <v>0.91636363636363638</v>
      </c>
    </row>
    <row r="6" spans="1:7" ht="48" x14ac:dyDescent="0.2">
      <c r="A6" t="s">
        <v>3</v>
      </c>
      <c r="B6" s="1" t="s">
        <v>17</v>
      </c>
      <c r="C6">
        <v>0.87407409999999996</v>
      </c>
      <c r="D6">
        <v>0.1102728</v>
      </c>
      <c r="E6" t="s">
        <v>32</v>
      </c>
      <c r="F6">
        <f>35/259</f>
        <v>0.13513513513513514</v>
      </c>
      <c r="G6">
        <f>224/259</f>
        <v>0.86486486486486491</v>
      </c>
    </row>
    <row r="7" spans="1:7" ht="48" x14ac:dyDescent="0.2">
      <c r="A7" t="s">
        <v>4</v>
      </c>
      <c r="B7" s="1" t="s">
        <v>18</v>
      </c>
      <c r="C7">
        <v>0.87407409999999996</v>
      </c>
      <c r="D7">
        <v>0.1102728</v>
      </c>
      <c r="E7" t="s">
        <v>33</v>
      </c>
      <c r="F7">
        <f>35/281</f>
        <v>0.12455516014234876</v>
      </c>
      <c r="G7">
        <f>251/281</f>
        <v>0.89323843416370108</v>
      </c>
    </row>
    <row r="8" spans="1:7" ht="48" x14ac:dyDescent="0.2">
      <c r="A8" t="s">
        <v>5</v>
      </c>
      <c r="B8" s="1" t="s">
        <v>19</v>
      </c>
      <c r="C8">
        <v>0.89444440000000003</v>
      </c>
      <c r="D8">
        <v>9.4588740000000004E-2</v>
      </c>
      <c r="E8" t="s">
        <v>34</v>
      </c>
      <c r="F8">
        <f>21/264</f>
        <v>7.9545454545454544E-2</v>
      </c>
      <c r="G8">
        <f>243/264</f>
        <v>0.92045454545454541</v>
      </c>
    </row>
    <row r="9" spans="1:7" ht="48" x14ac:dyDescent="0.2">
      <c r="A9" t="s">
        <v>6</v>
      </c>
      <c r="B9" s="1" t="s">
        <v>20</v>
      </c>
      <c r="C9">
        <v>0.86666670000000001</v>
      </c>
      <c r="D9">
        <v>0.1157699</v>
      </c>
      <c r="E9" t="s">
        <v>35</v>
      </c>
      <c r="F9">
        <f>40/277</f>
        <v>0.1444043321299639</v>
      </c>
      <c r="G9">
        <f>237/277</f>
        <v>0.85559566787003605</v>
      </c>
    </row>
    <row r="10" spans="1:7" ht="48" x14ac:dyDescent="0.2">
      <c r="A10" t="s">
        <v>7</v>
      </c>
      <c r="B10" s="1" t="s">
        <v>21</v>
      </c>
      <c r="C10">
        <v>0.85740740000000004</v>
      </c>
      <c r="D10">
        <v>0.12248680000000001</v>
      </c>
      <c r="E10" t="s">
        <v>36</v>
      </c>
      <c r="F10">
        <f>35/276</f>
        <v>0.12681159420289856</v>
      </c>
      <c r="G10">
        <f>241/276</f>
        <v>0.87318840579710144</v>
      </c>
    </row>
    <row r="11" spans="1:7" ht="48" x14ac:dyDescent="0.2">
      <c r="A11" t="s">
        <v>8</v>
      </c>
      <c r="B11" s="1" t="s">
        <v>22</v>
      </c>
      <c r="C11">
        <v>0.85925929999999995</v>
      </c>
      <c r="D11">
        <v>0.1211571</v>
      </c>
      <c r="E11" t="s">
        <v>37</v>
      </c>
      <c r="F11">
        <f>29/265</f>
        <v>0.10943396226415095</v>
      </c>
      <c r="G11">
        <f>236/265</f>
        <v>0.89056603773584908</v>
      </c>
    </row>
    <row r="12" spans="1:7" ht="48" x14ac:dyDescent="0.2">
      <c r="A12" t="s">
        <v>9</v>
      </c>
      <c r="B12" s="1" t="s">
        <v>23</v>
      </c>
      <c r="C12">
        <v>0.9</v>
      </c>
      <c r="D12">
        <v>9.0166979999999994E-2</v>
      </c>
      <c r="E12" t="s">
        <v>38</v>
      </c>
      <c r="F12">
        <f>21/268</f>
        <v>7.8358208955223885E-2</v>
      </c>
      <c r="G12">
        <f>247/268</f>
        <v>0.92164179104477617</v>
      </c>
    </row>
    <row r="13" spans="1:7" ht="48" x14ac:dyDescent="0.2">
      <c r="A13" t="s">
        <v>10</v>
      </c>
      <c r="B13" s="1" t="s">
        <v>24</v>
      </c>
      <c r="C13">
        <v>0.9</v>
      </c>
      <c r="D13">
        <v>9.0166979999999994E-2</v>
      </c>
      <c r="E13" t="s">
        <v>39</v>
      </c>
      <c r="F13">
        <f>27/288</f>
        <v>9.375E-2</v>
      </c>
      <c r="G13">
        <f>261/288</f>
        <v>0.90625</v>
      </c>
    </row>
    <row r="14" spans="1:7" x14ac:dyDescent="0.2">
      <c r="B14" s="1"/>
      <c r="F14">
        <v>1</v>
      </c>
      <c r="G14">
        <v>1</v>
      </c>
    </row>
    <row r="15" spans="1:7" x14ac:dyDescent="0.2">
      <c r="A15" t="s">
        <v>25</v>
      </c>
      <c r="C15">
        <f>AVERAGE(C4:C13)</f>
        <v>0.87888890000000008</v>
      </c>
      <c r="D15">
        <f>AVERAGE(D4:D13)</f>
        <v>0.10642135</v>
      </c>
    </row>
    <row r="16" spans="1:7" x14ac:dyDescent="0.2">
      <c r="D16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2015-11-15T22:58:31Z</dcterms:created>
  <dcterms:modified xsi:type="dcterms:W3CDTF">2015-11-16T00:55:33Z</dcterms:modified>
</cp:coreProperties>
</file>