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REATIVE\Sales &amp; Marketing\Individual's Folders\Cothran\Freight\Transportation Indexes\Indexes 2022\"/>
    </mc:Choice>
  </mc:AlternateContent>
  <xr:revisionPtr revIDLastSave="0" documentId="8_{8911391D-316D-41D2-92FE-413EF15094AA}" xr6:coauthVersionLast="47" xr6:coauthVersionMax="47" xr10:uidLastSave="{00000000-0000-0000-0000-000000000000}"/>
  <bookViews>
    <workbookView xWindow="-120" yWindow="-120" windowWidth="20730" windowHeight="11160" firstSheet="1" activeTab="1" xr2:uid="{00000000-000D-0000-FFFF-FFFF00000000}"/>
  </bookViews>
  <sheets>
    <sheet name="Definitions" sheetId="11" r:id="rId1"/>
    <sheet name="Freight Index-Shipments" sheetId="7" r:id="rId2"/>
    <sheet name="Freight Index-Expenditures" sheetId="10" r:id="rId3"/>
    <sheet name="Inferred Rates" sheetId="13" r:id="rId4"/>
    <sheet name="TL LH Index"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96" i="10" l="1"/>
  <c r="I396" i="7"/>
  <c r="F216" i="12"/>
  <c r="E216" i="12"/>
  <c r="D216" i="12"/>
  <c r="F396" i="10"/>
  <c r="E396" i="10"/>
  <c r="D396" i="10"/>
  <c r="F396" i="7"/>
  <c r="E396" i="7"/>
  <c r="D396" i="7"/>
  <c r="H167" i="13"/>
  <c r="E167" i="13"/>
  <c r="D167" i="13"/>
  <c r="D395" i="10"/>
  <c r="E166" i="13"/>
  <c r="D166" i="13"/>
  <c r="I395" i="10"/>
  <c r="I395" i="7"/>
  <c r="E215" i="12" l="1"/>
  <c r="F215" i="12"/>
  <c r="E395" i="10"/>
  <c r="F395" i="10"/>
  <c r="E395" i="7"/>
  <c r="D395" i="7"/>
  <c r="D215" i="12"/>
  <c r="F395" i="7"/>
  <c r="F214" i="12"/>
  <c r="E214" i="12"/>
  <c r="D214" i="12"/>
  <c r="I394" i="10"/>
  <c r="I394" i="7"/>
  <c r="H165" i="13"/>
  <c r="E165" i="13" l="1"/>
  <c r="D165" i="13"/>
  <c r="F394" i="7"/>
  <c r="E394" i="7"/>
  <c r="D394" i="7"/>
  <c r="F394" i="10"/>
  <c r="E394" i="10"/>
  <c r="D394" i="10"/>
  <c r="I393" i="10"/>
  <c r="F393" i="10"/>
  <c r="E393" i="10"/>
  <c r="D393" i="10"/>
  <c r="I393" i="7"/>
  <c r="F393" i="7"/>
  <c r="E393" i="7"/>
  <c r="D393" i="7"/>
  <c r="H164" i="13"/>
  <c r="E164" i="13"/>
  <c r="D164" i="13"/>
  <c r="D212" i="12" l="1"/>
  <c r="E212" i="12"/>
  <c r="F212" i="12"/>
  <c r="F213" i="12"/>
  <c r="E213" i="12"/>
  <c r="D213" i="12"/>
  <c r="I390" i="7" l="1"/>
  <c r="I383" i="7"/>
  <c r="I382" i="7"/>
  <c r="H163" i="13" l="1"/>
  <c r="E163" i="13"/>
  <c r="D163" i="13"/>
  <c r="I392" i="10"/>
  <c r="F392" i="10"/>
  <c r="E392" i="10"/>
  <c r="D392" i="10"/>
  <c r="I392" i="7"/>
  <c r="F392" i="7"/>
  <c r="E392" i="7"/>
  <c r="D392" i="7"/>
  <c r="H162" i="13" l="1"/>
  <c r="D162" i="13"/>
  <c r="D211" i="12"/>
  <c r="E211" i="12"/>
  <c r="F211" i="12"/>
  <c r="D391" i="10"/>
  <c r="E391" i="10"/>
  <c r="F391" i="10"/>
  <c r="I391" i="10"/>
  <c r="D391" i="7"/>
  <c r="E391" i="7"/>
  <c r="F391" i="7"/>
  <c r="I391" i="7"/>
  <c r="I390" i="10"/>
  <c r="H161" i="13"/>
  <c r="C161" i="13"/>
  <c r="E162" i="13" s="1"/>
  <c r="D210" i="12"/>
  <c r="E210" i="12"/>
  <c r="F210" i="12"/>
  <c r="D390" i="7"/>
  <c r="E390" i="7"/>
  <c r="F390" i="7"/>
  <c r="D390" i="10"/>
  <c r="E390" i="10"/>
  <c r="F390" i="10"/>
  <c r="F209" i="12"/>
  <c r="E209" i="12"/>
  <c r="D209" i="12"/>
  <c r="I389" i="10"/>
  <c r="H160" i="13"/>
  <c r="E160" i="13"/>
  <c r="D160" i="13"/>
  <c r="F389" i="10"/>
  <c r="E389" i="10"/>
  <c r="D389" i="10"/>
  <c r="I389" i="7"/>
  <c r="F389" i="7"/>
  <c r="E389" i="7"/>
  <c r="D389" i="7"/>
  <c r="F208" i="12"/>
  <c r="E208" i="12"/>
  <c r="D208" i="12"/>
  <c r="H159" i="13"/>
  <c r="E159" i="13"/>
  <c r="D159" i="13"/>
  <c r="I388" i="10"/>
  <c r="F388" i="10"/>
  <c r="E388" i="10"/>
  <c r="D388" i="10"/>
  <c r="E388" i="7"/>
  <c r="F388" i="7"/>
  <c r="D388" i="7"/>
  <c r="A5" i="12"/>
  <c r="F207" i="12"/>
  <c r="E207" i="12"/>
  <c r="D207" i="12"/>
  <c r="E158" i="13"/>
  <c r="D158" i="13"/>
  <c r="H158" i="13"/>
  <c r="I387" i="10"/>
  <c r="F387" i="10"/>
  <c r="E387" i="10"/>
  <c r="D387" i="10"/>
  <c r="F387" i="7"/>
  <c r="E387" i="7"/>
  <c r="D387" i="7"/>
  <c r="F206" i="12"/>
  <c r="E206" i="12"/>
  <c r="D206" i="12"/>
  <c r="H157" i="13"/>
  <c r="E157" i="13"/>
  <c r="D157" i="13"/>
  <c r="I386" i="10"/>
  <c r="F386" i="10"/>
  <c r="E386" i="10"/>
  <c r="D386" i="10"/>
  <c r="F386" i="7"/>
  <c r="E386" i="7"/>
  <c r="D386" i="7"/>
  <c r="H156" i="13"/>
  <c r="E156" i="13"/>
  <c r="D156" i="13"/>
  <c r="D205" i="12"/>
  <c r="E205" i="12"/>
  <c r="F205" i="12"/>
  <c r="F385" i="10"/>
  <c r="E385" i="10"/>
  <c r="D385" i="10"/>
  <c r="I385" i="10"/>
  <c r="D385" i="7"/>
  <c r="E385" i="7"/>
  <c r="F385" i="7"/>
  <c r="D161" i="13" l="1"/>
  <c r="E161" i="13"/>
  <c r="H155" i="13"/>
  <c r="E155" i="13"/>
  <c r="D155" i="13"/>
  <c r="F204" i="12"/>
  <c r="E204" i="12"/>
  <c r="D204" i="12"/>
  <c r="I384" i="10"/>
  <c r="F384" i="10"/>
  <c r="E384" i="10"/>
  <c r="D384" i="10"/>
  <c r="F384" i="7"/>
  <c r="E384" i="7"/>
  <c r="D384" i="7"/>
  <c r="H154" i="13" l="1"/>
  <c r="E154" i="13"/>
  <c r="D154" i="13"/>
  <c r="F203" i="12" l="1"/>
  <c r="E203" i="12"/>
  <c r="D203" i="12"/>
  <c r="I383" i="10"/>
  <c r="F383" i="10" l="1"/>
  <c r="E383" i="10"/>
  <c r="D383" i="10"/>
  <c r="D383" i="7"/>
  <c r="E383" i="7"/>
  <c r="F383" i="7"/>
  <c r="F202" i="12" l="1"/>
  <c r="E202" i="12"/>
  <c r="D202" i="12"/>
  <c r="H153" i="13"/>
  <c r="E153" i="13"/>
  <c r="D153" i="13"/>
  <c r="H152" i="13"/>
  <c r="H151" i="13"/>
  <c r="H150" i="13"/>
  <c r="H149" i="13"/>
  <c r="H148" i="13"/>
  <c r="H147" i="13"/>
  <c r="H146" i="13"/>
  <c r="H145" i="13"/>
  <c r="H144" i="13"/>
  <c r="H143" i="13"/>
  <c r="H142" i="13"/>
  <c r="H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I382" i="10"/>
  <c r="D382" i="10"/>
  <c r="E382" i="10"/>
  <c r="F382" i="10"/>
  <c r="F382" i="7" l="1"/>
  <c r="E382" i="7"/>
  <c r="D382" i="7"/>
  <c r="E152" i="13" l="1"/>
  <c r="D152" i="13"/>
  <c r="I381" i="10"/>
  <c r="F201" i="12"/>
  <c r="E201" i="12"/>
  <c r="D201" i="12"/>
  <c r="F381" i="10"/>
  <c r="E381" i="10"/>
  <c r="D381" i="10"/>
  <c r="F381" i="7"/>
  <c r="E381" i="7"/>
  <c r="D381" i="7"/>
  <c r="E151" i="13" l="1"/>
  <c r="D151" i="13"/>
  <c r="F200" i="12" l="1"/>
  <c r="E200" i="12"/>
  <c r="D200" i="12"/>
  <c r="F380" i="10"/>
  <c r="E380" i="10"/>
  <c r="D380" i="10"/>
  <c r="I380" i="10"/>
  <c r="I380" i="7"/>
  <c r="F380" i="7" l="1"/>
  <c r="E380" i="7"/>
  <c r="D380" i="7"/>
  <c r="E9" i="13" l="1"/>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8" i="13"/>
  <c r="E150"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9" i="13"/>
  <c r="I379" i="10" l="1"/>
  <c r="I379" i="7"/>
  <c r="F379" i="7"/>
  <c r="E379" i="7"/>
  <c r="D379" i="7"/>
  <c r="F379" i="10"/>
  <c r="E379" i="10"/>
  <c r="D379" i="10"/>
  <c r="F199" i="12"/>
  <c r="E199" i="12"/>
  <c r="D199" i="12"/>
  <c r="A5" i="10" l="1"/>
  <c r="A5" i="7"/>
  <c r="I378" i="10" l="1"/>
  <c r="I377" i="10"/>
  <c r="I376" i="10"/>
  <c r="I375" i="10"/>
  <c r="I374" i="10"/>
  <c r="I373" i="10"/>
  <c r="I372" i="10"/>
  <c r="I371"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378" i="7"/>
  <c r="I377" i="7"/>
  <c r="I376" i="7"/>
  <c r="I375" i="7"/>
  <c r="I374" i="7"/>
  <c r="I373" i="7"/>
  <c r="I372" i="7"/>
  <c r="I371" i="7"/>
  <c r="I370" i="7"/>
  <c r="I369" i="7"/>
  <c r="I368" i="7"/>
  <c r="I367" i="7"/>
  <c r="I366" i="7"/>
  <c r="I365" i="7"/>
  <c r="I364" i="7"/>
  <c r="I363" i="7"/>
  <c r="I362" i="7"/>
  <c r="I361" i="7"/>
  <c r="I360" i="7"/>
  <c r="I359" i="7"/>
  <c r="I358" i="7"/>
  <c r="I357" i="7"/>
  <c r="I356" i="7"/>
  <c r="I355" i="7"/>
  <c r="I354" i="7"/>
  <c r="I353" i="7"/>
  <c r="I352" i="7"/>
  <c r="I351" i="7"/>
  <c r="I350" i="7"/>
  <c r="I349" i="7"/>
  <c r="I348" i="7"/>
  <c r="I347" i="7"/>
  <c r="I346" i="7"/>
  <c r="I345" i="7"/>
  <c r="I344" i="7"/>
  <c r="I343" i="7"/>
  <c r="I342" i="7"/>
  <c r="I341" i="7"/>
  <c r="I340" i="7"/>
  <c r="I339" i="7"/>
  <c r="I338" i="7"/>
  <c r="I337" i="7"/>
  <c r="I336" i="7"/>
  <c r="I335" i="7"/>
  <c r="I334" i="7"/>
  <c r="I333" i="7"/>
  <c r="I332" i="7"/>
  <c r="I331" i="7"/>
  <c r="I330" i="7"/>
  <c r="I329" i="7"/>
  <c r="I328" i="7"/>
  <c r="I327" i="7"/>
  <c r="I326" i="7"/>
  <c r="I325" i="7"/>
  <c r="I324" i="7"/>
  <c r="I323" i="7"/>
  <c r="I322" i="7"/>
  <c r="I321" i="7"/>
  <c r="I320" i="7"/>
  <c r="I319" i="7"/>
  <c r="I318" i="7"/>
  <c r="I317" i="7"/>
  <c r="I316" i="7"/>
  <c r="I315" i="7"/>
  <c r="I314" i="7"/>
  <c r="I313" i="7"/>
  <c r="I312" i="7"/>
  <c r="I311" i="7"/>
  <c r="I310" i="7"/>
  <c r="I309" i="7"/>
  <c r="I308" i="7"/>
  <c r="I307" i="7"/>
  <c r="I306" i="7"/>
  <c r="I305" i="7"/>
  <c r="I304" i="7"/>
  <c r="I303" i="7"/>
  <c r="I302" i="7"/>
  <c r="I301" i="7"/>
  <c r="I300" i="7"/>
  <c r="I299" i="7"/>
  <c r="I298" i="7"/>
  <c r="I297" i="7"/>
  <c r="I296" i="7"/>
  <c r="I295" i="7"/>
  <c r="I294" i="7"/>
  <c r="I293" i="7"/>
  <c r="I292" i="7"/>
  <c r="I291" i="7"/>
  <c r="I290" i="7"/>
  <c r="I289" i="7"/>
  <c r="I288" i="7"/>
  <c r="I287" i="7"/>
  <c r="I286" i="7"/>
  <c r="I285" i="7"/>
  <c r="I284" i="7"/>
  <c r="I283" i="7"/>
  <c r="I282" i="7"/>
  <c r="I281" i="7"/>
  <c r="I280" i="7"/>
  <c r="I279" i="7"/>
  <c r="I278" i="7"/>
  <c r="I277" i="7"/>
  <c r="I276" i="7"/>
  <c r="I275" i="7"/>
  <c r="I274" i="7"/>
  <c r="I273" i="7"/>
  <c r="I272" i="7"/>
  <c r="I271" i="7"/>
  <c r="I270" i="7"/>
  <c r="I269" i="7"/>
  <c r="I268" i="7"/>
  <c r="I267" i="7"/>
  <c r="I266" i="7"/>
  <c r="I265" i="7"/>
  <c r="I264" i="7"/>
  <c r="I263" i="7"/>
  <c r="I262" i="7"/>
  <c r="I261" i="7"/>
  <c r="I260" i="7"/>
  <c r="I259" i="7"/>
  <c r="I258" i="7"/>
  <c r="I257" i="7"/>
  <c r="I256" i="7"/>
  <c r="I255" i="7"/>
  <c r="I254" i="7"/>
  <c r="I253" i="7"/>
  <c r="I252" i="7"/>
  <c r="I251" i="7"/>
  <c r="I250" i="7"/>
  <c r="I249" i="7"/>
  <c r="I248" i="7"/>
  <c r="I247" i="7"/>
  <c r="I246" i="7"/>
  <c r="I245" i="7"/>
  <c r="I244" i="7"/>
  <c r="I243" i="7"/>
  <c r="I242" i="7"/>
  <c r="I241" i="7"/>
  <c r="I240" i="7"/>
  <c r="I239" i="7"/>
  <c r="I238" i="7"/>
  <c r="I237" i="7"/>
  <c r="I236" i="7"/>
  <c r="I235" i="7"/>
  <c r="I234" i="7"/>
  <c r="I233" i="7"/>
  <c r="I232" i="7"/>
  <c r="I231" i="7"/>
  <c r="I230" i="7"/>
  <c r="I229" i="7"/>
  <c r="I228" i="7"/>
  <c r="I227" i="7"/>
  <c r="I226" i="7"/>
  <c r="I225" i="7"/>
  <c r="I224" i="7"/>
  <c r="I223" i="7"/>
  <c r="I222" i="7"/>
  <c r="I221" i="7"/>
  <c r="I220" i="7"/>
  <c r="I219" i="7"/>
  <c r="I218" i="7"/>
  <c r="I217" i="7"/>
  <c r="I216" i="7"/>
  <c r="I215" i="7"/>
  <c r="I214" i="7"/>
  <c r="I213" i="7"/>
  <c r="I212" i="7"/>
  <c r="I211" i="7"/>
  <c r="I210" i="7"/>
  <c r="I209" i="7"/>
  <c r="I208" i="7"/>
  <c r="I207" i="7"/>
  <c r="I2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F198" i="12"/>
  <c r="E198" i="12"/>
  <c r="D198" i="12"/>
  <c r="F378" i="7" l="1"/>
  <c r="E378" i="7"/>
  <c r="D378" i="7"/>
  <c r="F378" i="10"/>
  <c r="E378" i="10"/>
  <c r="D378" i="10"/>
  <c r="F197" i="12" l="1"/>
  <c r="E197" i="12"/>
  <c r="D197" i="12"/>
  <c r="F377" i="7" l="1"/>
  <c r="E377" i="7"/>
  <c r="D377" i="7"/>
  <c r="F377" i="10"/>
  <c r="E377" i="10"/>
  <c r="D377" i="10"/>
  <c r="E33" i="12" l="1"/>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32" i="12"/>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2" i="10"/>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38" i="7"/>
  <c r="E37" i="7"/>
  <c r="E36" i="7"/>
  <c r="E35" i="7"/>
  <c r="E34" i="7"/>
  <c r="E33" i="7"/>
  <c r="E32"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F196" i="12" l="1"/>
  <c r="D196" i="12"/>
  <c r="F376" i="10"/>
  <c r="D376" i="10"/>
  <c r="F376" i="7"/>
  <c r="D376" i="7"/>
  <c r="F195" i="12" l="1"/>
  <c r="D195" i="12"/>
  <c r="F375" i="10" l="1"/>
  <c r="D375" i="10"/>
  <c r="F375" i="7"/>
  <c r="D375" i="7"/>
  <c r="F194" i="12" l="1"/>
  <c r="D194" i="12"/>
  <c r="F374" i="7" l="1"/>
  <c r="D374" i="7"/>
  <c r="F374" i="10"/>
  <c r="D374" i="10"/>
  <c r="F193" i="12" l="1"/>
  <c r="D193" i="12"/>
  <c r="F373" i="10"/>
  <c r="D373" i="10"/>
  <c r="F373" i="7"/>
  <c r="D373" i="7"/>
  <c r="F192" i="12" l="1"/>
  <c r="D192" i="12"/>
  <c r="F372" i="10"/>
  <c r="D372" i="10"/>
  <c r="F372" i="7"/>
  <c r="D372" i="7"/>
  <c r="D371" i="7"/>
  <c r="F191" i="12" l="1"/>
  <c r="D191" i="12"/>
  <c r="F190" i="12"/>
  <c r="D190" i="12"/>
  <c r="F189" i="12"/>
  <c r="D189" i="12"/>
  <c r="F188" i="12"/>
  <c r="D188" i="12"/>
  <c r="F187" i="12"/>
  <c r="D187" i="12"/>
  <c r="F186" i="12"/>
  <c r="D186" i="12"/>
  <c r="F185" i="12"/>
  <c r="D185" i="12"/>
  <c r="F184" i="12"/>
  <c r="D184" i="12"/>
  <c r="F183" i="12"/>
  <c r="D183" i="12"/>
  <c r="F182" i="12"/>
  <c r="D182" i="12"/>
  <c r="F181" i="12"/>
  <c r="D181" i="12"/>
  <c r="F180" i="12"/>
  <c r="D180" i="12"/>
  <c r="F179" i="12"/>
  <c r="D179" i="12"/>
  <c r="F178" i="12"/>
  <c r="D178" i="12"/>
  <c r="F177" i="12"/>
  <c r="D177" i="12"/>
  <c r="F176" i="12"/>
  <c r="D176" i="12"/>
  <c r="F175" i="12"/>
  <c r="D175" i="12"/>
  <c r="F174" i="12"/>
  <c r="D174" i="12"/>
  <c r="F173" i="12"/>
  <c r="D173" i="12"/>
  <c r="F172" i="12"/>
  <c r="D172" i="12"/>
  <c r="F171" i="12"/>
  <c r="D171" i="12"/>
  <c r="F170" i="12"/>
  <c r="D170" i="12"/>
  <c r="F169" i="12"/>
  <c r="D169" i="12"/>
  <c r="F168" i="12"/>
  <c r="D168" i="12"/>
  <c r="F167" i="12"/>
  <c r="D167" i="12"/>
  <c r="F166" i="12"/>
  <c r="D166" i="12"/>
  <c r="F165" i="12"/>
  <c r="D165" i="12"/>
  <c r="F164" i="12"/>
  <c r="D164" i="12"/>
  <c r="F163" i="12"/>
  <c r="D163" i="12"/>
  <c r="F162" i="12"/>
  <c r="D162" i="12"/>
  <c r="F161" i="12"/>
  <c r="D161" i="12"/>
  <c r="F160" i="12"/>
  <c r="D160" i="12"/>
  <c r="F159" i="12"/>
  <c r="D159" i="12"/>
  <c r="F158" i="12"/>
  <c r="D158" i="12"/>
  <c r="F157" i="12"/>
  <c r="D157" i="12"/>
  <c r="F156" i="12"/>
  <c r="D156" i="12"/>
  <c r="F155" i="12"/>
  <c r="D155" i="12"/>
  <c r="F154" i="12"/>
  <c r="D154" i="12"/>
  <c r="F153" i="12"/>
  <c r="D153" i="12"/>
  <c r="F152" i="12"/>
  <c r="D152" i="12"/>
  <c r="F151" i="12"/>
  <c r="D151" i="12"/>
  <c r="F150" i="12"/>
  <c r="D150" i="12"/>
  <c r="F149" i="12"/>
  <c r="D149" i="12"/>
  <c r="F148" i="12"/>
  <c r="D148" i="12"/>
  <c r="F147" i="12"/>
  <c r="D147" i="12"/>
  <c r="F146" i="12"/>
  <c r="D146" i="12"/>
  <c r="F145" i="12"/>
  <c r="D145" i="12"/>
  <c r="F144" i="12"/>
  <c r="D144" i="12"/>
  <c r="F143" i="12"/>
  <c r="D143" i="12"/>
  <c r="F142" i="12"/>
  <c r="D142" i="12"/>
  <c r="F141" i="12"/>
  <c r="D141" i="12"/>
  <c r="F140" i="12"/>
  <c r="D140" i="12"/>
  <c r="F139" i="12"/>
  <c r="D139" i="12"/>
  <c r="F138" i="12"/>
  <c r="D138" i="12"/>
  <c r="F137" i="12"/>
  <c r="D137" i="12"/>
  <c r="F136" i="12"/>
  <c r="D136" i="12"/>
  <c r="F135" i="12"/>
  <c r="D135" i="12"/>
  <c r="F134" i="12"/>
  <c r="D134" i="12"/>
  <c r="F133" i="12"/>
  <c r="D133" i="12"/>
  <c r="F132" i="12"/>
  <c r="D132" i="12"/>
  <c r="F131" i="12"/>
  <c r="D131" i="12"/>
  <c r="F130" i="12"/>
  <c r="D130" i="12"/>
  <c r="F129" i="12"/>
  <c r="D129" i="12"/>
  <c r="F128" i="12"/>
  <c r="D128" i="12"/>
  <c r="F127" i="12"/>
  <c r="D127" i="12"/>
  <c r="F126" i="12"/>
  <c r="D126" i="12"/>
  <c r="F125" i="12"/>
  <c r="D125" i="12"/>
  <c r="F124" i="12"/>
  <c r="D124" i="12"/>
  <c r="F123" i="12"/>
  <c r="D123" i="12"/>
  <c r="F122" i="12"/>
  <c r="D122" i="12"/>
  <c r="F121" i="12"/>
  <c r="D121" i="12"/>
  <c r="F120" i="12"/>
  <c r="D120" i="12"/>
  <c r="F119" i="12"/>
  <c r="D119" i="12"/>
  <c r="F118" i="12"/>
  <c r="D118" i="12"/>
  <c r="F117" i="12"/>
  <c r="D117" i="12"/>
  <c r="F116" i="12"/>
  <c r="D116" i="12"/>
  <c r="F115" i="12"/>
  <c r="D115" i="12"/>
  <c r="F114" i="12"/>
  <c r="D114" i="12"/>
  <c r="F113" i="12"/>
  <c r="D113" i="12"/>
  <c r="F112" i="12"/>
  <c r="D112" i="12"/>
  <c r="F111" i="12"/>
  <c r="D111" i="12"/>
  <c r="F110" i="12"/>
  <c r="D110" i="12"/>
  <c r="F109" i="12"/>
  <c r="D109" i="12"/>
  <c r="F108" i="12"/>
  <c r="D108" i="12"/>
  <c r="F107" i="12"/>
  <c r="D107" i="12"/>
  <c r="F106" i="12"/>
  <c r="D106" i="12"/>
  <c r="F105" i="12"/>
  <c r="D105" i="12"/>
  <c r="F104" i="12"/>
  <c r="D104" i="12"/>
  <c r="F103" i="12"/>
  <c r="D103" i="12"/>
  <c r="F102" i="12"/>
  <c r="D102" i="12"/>
  <c r="F101" i="12"/>
  <c r="D101" i="12"/>
  <c r="F100" i="12"/>
  <c r="D100" i="12"/>
  <c r="F99" i="12"/>
  <c r="D99" i="12"/>
  <c r="F98" i="12"/>
  <c r="D98" i="12"/>
  <c r="F97" i="12"/>
  <c r="D97" i="12"/>
  <c r="F96" i="12"/>
  <c r="D96" i="12"/>
  <c r="F95" i="12"/>
  <c r="D95" i="12"/>
  <c r="F94" i="12"/>
  <c r="D94" i="12"/>
  <c r="F93" i="12"/>
  <c r="D93" i="12"/>
  <c r="F92" i="12"/>
  <c r="D92" i="12"/>
  <c r="F91" i="12"/>
  <c r="D91" i="12"/>
  <c r="F90" i="12"/>
  <c r="D90" i="12"/>
  <c r="F89" i="12"/>
  <c r="D89" i="12"/>
  <c r="F88" i="12"/>
  <c r="D88" i="12"/>
  <c r="F87" i="12"/>
  <c r="D87" i="12"/>
  <c r="F86" i="12"/>
  <c r="D86" i="12"/>
  <c r="F85" i="12"/>
  <c r="D85" i="12"/>
  <c r="F84" i="12"/>
  <c r="D84" i="12"/>
  <c r="F83" i="12"/>
  <c r="D83" i="12"/>
  <c r="F82" i="12"/>
  <c r="D82" i="12"/>
  <c r="F81" i="12"/>
  <c r="D81" i="12"/>
  <c r="F80" i="12"/>
  <c r="D80" i="12"/>
  <c r="F79" i="12"/>
  <c r="D79" i="12"/>
  <c r="F78" i="12"/>
  <c r="D78" i="12"/>
  <c r="F77" i="12"/>
  <c r="D77" i="12"/>
  <c r="F76" i="12"/>
  <c r="D76" i="12"/>
  <c r="F75" i="12"/>
  <c r="D75" i="12"/>
  <c r="F74" i="12"/>
  <c r="D74" i="12"/>
  <c r="F73" i="12"/>
  <c r="D73" i="12"/>
  <c r="F72" i="12"/>
  <c r="D72" i="12"/>
  <c r="F71" i="12"/>
  <c r="D71" i="12"/>
  <c r="F70" i="12"/>
  <c r="D70" i="12"/>
  <c r="F69" i="12"/>
  <c r="D69" i="12"/>
  <c r="F68" i="12"/>
  <c r="D68" i="12"/>
  <c r="F67" i="12"/>
  <c r="D67" i="12"/>
  <c r="F66" i="12"/>
  <c r="D66" i="12"/>
  <c r="F65" i="12"/>
  <c r="D65" i="12"/>
  <c r="F64" i="12"/>
  <c r="D64" i="12"/>
  <c r="F63" i="12"/>
  <c r="D63" i="12"/>
  <c r="F62" i="12"/>
  <c r="D62" i="12"/>
  <c r="F61" i="12"/>
  <c r="D61" i="12"/>
  <c r="F60" i="12"/>
  <c r="D60" i="12"/>
  <c r="F59" i="12"/>
  <c r="D59" i="12"/>
  <c r="F58" i="12"/>
  <c r="D58" i="12"/>
  <c r="F57" i="12"/>
  <c r="D57" i="12"/>
  <c r="F56" i="12"/>
  <c r="D56" i="12"/>
  <c r="F55" i="12"/>
  <c r="D55" i="12"/>
  <c r="F54" i="12"/>
  <c r="D54" i="12"/>
  <c r="F53" i="12"/>
  <c r="D53" i="12"/>
  <c r="F52" i="12"/>
  <c r="D52" i="12"/>
  <c r="F51" i="12"/>
  <c r="D51" i="12"/>
  <c r="F50" i="12"/>
  <c r="D50" i="12"/>
  <c r="F49" i="12"/>
  <c r="D49" i="12"/>
  <c r="F48" i="12"/>
  <c r="D48" i="12"/>
  <c r="F47" i="12"/>
  <c r="D47" i="12"/>
  <c r="F46" i="12"/>
  <c r="D46" i="12"/>
  <c r="F45" i="12"/>
  <c r="D45" i="12"/>
  <c r="F44" i="12"/>
  <c r="D44" i="12"/>
  <c r="F43" i="12"/>
  <c r="D43" i="12"/>
  <c r="F42" i="12"/>
  <c r="D42" i="12"/>
  <c r="F41" i="12"/>
  <c r="D41" i="12"/>
  <c r="F40" i="12"/>
  <c r="D40" i="12"/>
  <c r="F39" i="12"/>
  <c r="D39" i="12"/>
  <c r="F38" i="12"/>
  <c r="D38" i="12"/>
  <c r="F37" i="12"/>
  <c r="D37" i="12"/>
  <c r="F36" i="12"/>
  <c r="D36" i="12"/>
  <c r="F35" i="12"/>
  <c r="D35" i="12"/>
  <c r="F34" i="12"/>
  <c r="D34" i="12"/>
  <c r="F33" i="12"/>
  <c r="D33" i="12"/>
  <c r="F32" i="12"/>
  <c r="D32" i="12"/>
  <c r="F31" i="12"/>
  <c r="D31" i="12"/>
  <c r="F30" i="12"/>
  <c r="D30" i="12"/>
  <c r="F29" i="12"/>
  <c r="D29" i="12"/>
  <c r="F28" i="12"/>
  <c r="D28" i="12"/>
  <c r="F27" i="12"/>
  <c r="D27" i="12"/>
  <c r="F26" i="12"/>
  <c r="D26" i="12"/>
  <c r="F25" i="12"/>
  <c r="D25" i="12"/>
  <c r="F24" i="12"/>
  <c r="D24" i="12"/>
  <c r="F23" i="12"/>
  <c r="D23" i="12"/>
  <c r="F22" i="12"/>
  <c r="D22" i="12"/>
  <c r="F21" i="12"/>
  <c r="D21" i="12"/>
  <c r="F20" i="12"/>
  <c r="D20" i="12"/>
  <c r="F19" i="12"/>
  <c r="F18" i="12"/>
  <c r="F17" i="12"/>
  <c r="F16" i="12"/>
  <c r="F15" i="12"/>
  <c r="F14" i="12"/>
  <c r="F13" i="12"/>
  <c r="F12" i="12"/>
  <c r="F11" i="12"/>
  <c r="F10" i="12"/>
  <c r="F9" i="12"/>
  <c r="F371" i="7" l="1"/>
  <c r="F371" i="10"/>
  <c r="D371" i="10"/>
  <c r="F370" i="10" l="1"/>
  <c r="D370" i="10"/>
  <c r="F370" i="7"/>
  <c r="D370" i="7"/>
  <c r="D369" i="10"/>
  <c r="F369" i="10"/>
  <c r="F369" i="7"/>
  <c r="D369" i="7"/>
  <c r="F368" i="10"/>
  <c r="D368" i="10"/>
  <c r="F368" i="7"/>
  <c r="D368" i="7"/>
  <c r="F367" i="10"/>
  <c r="D367" i="10"/>
  <c r="F367" i="7"/>
  <c r="D367" i="7"/>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F9" i="10"/>
  <c r="D20" i="10"/>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20" i="7"/>
  <c r="F9" i="7"/>
</calcChain>
</file>

<file path=xl/sharedStrings.xml><?xml version="1.0" encoding="utf-8"?>
<sst xmlns="http://schemas.openxmlformats.org/spreadsheetml/2006/main" count="328" uniqueCount="21">
  <si>
    <t>Cass Freight Index® - Shipments</t>
  </si>
  <si>
    <t>Cass Freight Index® - Expenditures</t>
  </si>
  <si>
    <t>Cass Truckload Linehaul Index®</t>
  </si>
  <si>
    <t>Month</t>
  </si>
  <si>
    <t>2- year stacked</t>
  </si>
  <si>
    <t>Year/ year</t>
  </si>
  <si>
    <t>Month/ month</t>
  </si>
  <si>
    <t>Index Value</t>
  </si>
  <si>
    <r>
      <t>Cass Transportation Indexes</t>
    </r>
    <r>
      <rPr>
        <sz val="22"/>
        <color theme="1" tint="0.249977111117893"/>
        <rFont val="Calibri"/>
        <family val="2"/>
      </rPr>
      <t>™</t>
    </r>
  </si>
  <si>
    <t>Seasonally Adjusted</t>
  </si>
  <si>
    <t>nm</t>
  </si>
  <si>
    <t>Cass Truckload Linehaul Index</t>
  </si>
  <si>
    <t>Learn about the indexes:</t>
  </si>
  <si>
    <t>Note: Seasonal factors use a 12-year rolling centered moving average methodology.</t>
  </si>
  <si>
    <t>Cass Freight Index (Shipments and Expenditures)</t>
  </si>
  <si>
    <t>Inferred Freight Rates</t>
  </si>
  <si>
    <t>Data is seasonally adjusted.</t>
  </si>
  <si>
    <t>Data within the Cass indexes is derived from actual freight invoices processed on behalf of Cass clients. These companies represent a broad sampling of industries including consumer packaged goods, food, automotive, chemical, medical/pharma, OEM, retail and heavy equipment. Annual freight volume per organization ranges from $40 million to over $2 billion. In 2021, Cass paid 37 million freight invoices totaling more than $37 billion.</t>
  </si>
  <si>
    <t>Jan-22*</t>
  </si>
  <si>
    <t xml:space="preserve">* If you follow this index closely, please note that due to an adjustment in methodology, we revised our January 2022 index value from 150.2 to 158.0 (the same value as February). 
The January index value was calculated using a y/y percent change based on 2021 and is not necessarily reflective of the actual m/m change from December 2021. </t>
  </si>
  <si>
    <t>This series demonstrates the overall movement in freight rates (specifically, the average cost of a shipment). It is created by dividing the Expenditures Index by the Shipments Index.
This data series, like the Cass Freight Index, is diversified among all modes, with truckload representing more than half of the dollars, followed by rail, LTL, parcel, and so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</si>
</sst>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_(* #,##0.000_);_(* \(#,##0.000\);_(* &quot;-&quot;??_);_(@_)"/>
    <numFmt numFmtId="166" formatCode="0.000"/>
    <numFmt numFmtId="167" formatCode="_(* #,##0.0_);_(* \(#,##0.0\);_(* &quot;-&quot;??_);_(@_)"/>
    <numFmt numFmtId="168" formatCode="0.000%"/>
    <numFmt numFmtId="169" formatCode="0.0000"/>
    <numFmt numFmtId="170" formatCode="0.000000000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6"/>
      <name val="Arial"/>
      <family val="2"/>
    </font>
    <font>
      <sz val="10"/>
      <name val="Arial"/>
      <family val="2"/>
    </font>
    <font>
      <sz val="11"/>
      <name val="Calibri"/>
      <family val="2"/>
    </font>
    <font>
      <sz val="11"/>
      <color theme="1"/>
      <name val="Calibri"/>
      <family val="2"/>
      <scheme val="minor"/>
    </font>
    <font>
      <b/>
      <sz val="11"/>
      <color theme="0"/>
      <name val="Calibri"/>
      <family val="2"/>
      <scheme val="minor"/>
    </font>
    <font>
      <sz val="10"/>
      <name val="Calibri"/>
      <family val="2"/>
      <scheme val="minor"/>
    </font>
    <font>
      <b/>
      <sz val="24"/>
      <color rgb="FFBA6831"/>
      <name val="Arial"/>
      <family val="2"/>
    </font>
    <font>
      <sz val="11"/>
      <name val="Calibri"/>
      <family val="2"/>
      <scheme val="minor"/>
    </font>
    <font>
      <b/>
      <sz val="24"/>
      <color rgb="FF0A1E47"/>
      <name val="Arial"/>
      <family val="2"/>
    </font>
    <font>
      <b/>
      <sz val="24"/>
      <color rgb="FF1A3E84"/>
      <name val="Arial"/>
      <family val="2"/>
    </font>
    <font>
      <sz val="20"/>
      <name val="Trebuchet MS"/>
      <family val="2"/>
    </font>
    <font>
      <sz val="20"/>
      <color theme="1" tint="0.249977111117893"/>
      <name val="Trebuchet MS"/>
      <family val="2"/>
    </font>
    <font>
      <sz val="22"/>
      <color theme="1" tint="0.249977111117893"/>
      <name val="Arial"/>
      <family val="2"/>
    </font>
    <font>
      <b/>
      <sz val="12"/>
      <color rgb="FFBA6831"/>
      <name val="Arial"/>
      <family val="2"/>
    </font>
    <font>
      <b/>
      <sz val="12"/>
      <name val="Arial"/>
      <family val="2"/>
    </font>
    <font>
      <sz val="12"/>
      <name val="Arial"/>
      <family val="2"/>
    </font>
    <font>
      <sz val="22"/>
      <color theme="1" tint="0.249977111117893"/>
      <name val="Calibri"/>
      <family val="2"/>
    </font>
    <font>
      <u/>
      <sz val="10"/>
      <color theme="10"/>
      <name val="Arial"/>
      <family val="2"/>
    </font>
    <font>
      <u/>
      <sz val="11"/>
      <color theme="10"/>
      <name val="Calibri"/>
      <family val="2"/>
      <scheme val="minor"/>
    </font>
    <font>
      <sz val="10"/>
      <color theme="1"/>
      <name val="Calibri"/>
      <family val="2"/>
      <scheme val="minor"/>
    </font>
    <font>
      <sz val="11"/>
      <name val="Arial"/>
      <family val="2"/>
    </font>
    <font>
      <b/>
      <sz val="11"/>
      <color rgb="FFBA6831"/>
      <name val="Arial"/>
      <family val="2"/>
    </font>
    <font>
      <b/>
      <sz val="11"/>
      <name val="Arial"/>
      <family val="2"/>
    </font>
    <font>
      <b/>
      <sz val="10"/>
      <color rgb="FFBA6831"/>
      <name val="Arial"/>
      <family val="2"/>
    </font>
    <font>
      <sz val="11"/>
      <color theme="1" tint="0.14999847407452621"/>
      <name val="Calibri"/>
      <family val="2"/>
      <scheme val="minor"/>
    </font>
    <font>
      <sz val="10"/>
      <color theme="1"/>
      <name val="Arial"/>
      <family val="2"/>
    </font>
    <font>
      <sz val="9"/>
      <color theme="1" tint="0.14999847407452621"/>
      <name val="Calibri"/>
      <family val="2"/>
      <scheme val="minor"/>
    </font>
  </fonts>
  <fills count="6">
    <fill>
      <patternFill patternType="none"/>
    </fill>
    <fill>
      <patternFill patternType="gray125"/>
    </fill>
    <fill>
      <patternFill patternType="solid">
        <fgColor theme="6" tint="0.79998168889431442"/>
        <bgColor indexed="65"/>
      </patternFill>
    </fill>
    <fill>
      <patternFill patternType="solid">
        <fgColor theme="1" tint="0.249977111117893"/>
        <bgColor indexed="64"/>
      </patternFill>
    </fill>
    <fill>
      <patternFill patternType="solid">
        <fgColor theme="8" tint="0.79998168889431442"/>
        <bgColor indexed="64"/>
      </patternFill>
    </fill>
    <fill>
      <patternFill patternType="solid">
        <fgColor theme="0" tint="-4.9989318521683403E-2"/>
        <bgColor indexed="64"/>
      </patternFill>
    </fill>
  </fills>
  <borders count="1">
    <border>
      <left/>
      <right/>
      <top/>
      <bottom/>
      <diagonal/>
    </border>
  </borders>
  <cellStyleXfs count="18">
    <xf numFmtId="0" fontId="0" fillId="0" borderId="0"/>
    <xf numFmtId="0" fontId="11" fillId="2" borderId="0" applyNumberFormat="0" applyBorder="0" applyAlignment="0" applyProtection="0"/>
    <xf numFmtId="43" fontId="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 fillId="0" borderId="0"/>
    <xf numFmtId="9" fontId="9" fillId="0" borderId="0" applyFont="0" applyFill="0" applyBorder="0" applyAlignment="0" applyProtection="0"/>
    <xf numFmtId="0" fontId="25" fillId="0" borderId="0" applyNumberFormat="0" applyFill="0" applyBorder="0" applyAlignment="0" applyProtection="0"/>
    <xf numFmtId="0" fontId="4" fillId="0" borderId="0"/>
    <xf numFmtId="0" fontId="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43" fontId="33" fillId="0" borderId="0" applyFont="0" applyFill="0" applyBorder="0" applyAlignment="0" applyProtection="0"/>
    <xf numFmtId="9" fontId="4" fillId="0" borderId="0" applyFont="0" applyFill="0" applyBorder="0" applyAlignment="0" applyProtection="0"/>
  </cellStyleXfs>
  <cellXfs count="113">
    <xf numFmtId="0" fontId="0" fillId="0" borderId="0" xfId="0"/>
    <xf numFmtId="0" fontId="7" fillId="0" borderId="0" xfId="0" applyFont="1"/>
    <xf numFmtId="0" fontId="8" fillId="0" borderId="0" xfId="0" applyFont="1"/>
    <xf numFmtId="164" fontId="0" fillId="0" borderId="0" xfId="7" applyNumberFormat="1" applyFont="1"/>
    <xf numFmtId="0" fontId="0" fillId="0" borderId="0" xfId="0" applyAlignment="1">
      <alignment horizontal="center"/>
    </xf>
    <xf numFmtId="0" fontId="13" fillId="0" borderId="0" xfId="0" applyFont="1" applyFill="1"/>
    <xf numFmtId="10" fontId="13" fillId="0" borderId="0" xfId="0" applyNumberFormat="1" applyFont="1" applyAlignment="1">
      <alignment horizontal="center"/>
    </xf>
    <xf numFmtId="10" fontId="13" fillId="0" borderId="0" xfId="0" applyNumberFormat="1" applyFont="1"/>
    <xf numFmtId="10" fontId="0" fillId="0" borderId="0" xfId="7" applyNumberFormat="1" applyFont="1"/>
    <xf numFmtId="168" fontId="0" fillId="0" borderId="0" xfId="7" applyNumberFormat="1" applyFont="1"/>
    <xf numFmtId="165" fontId="0" fillId="0" borderId="0" xfId="0" applyNumberFormat="1"/>
    <xf numFmtId="0" fontId="9" fillId="0" borderId="0" xfId="0" applyFont="1"/>
    <xf numFmtId="0" fontId="8" fillId="0" borderId="0" xfId="6" applyFont="1"/>
    <xf numFmtId="0" fontId="14" fillId="0" borderId="0" xfId="6" applyFont="1" applyAlignment="1"/>
    <xf numFmtId="0" fontId="14" fillId="0" borderId="0" xfId="6" applyFont="1" applyBorder="1" applyAlignment="1"/>
    <xf numFmtId="0" fontId="9" fillId="0" borderId="0" xfId="6"/>
    <xf numFmtId="0" fontId="7" fillId="0" borderId="0" xfId="6" applyFont="1"/>
    <xf numFmtId="0" fontId="15" fillId="0" borderId="0" xfId="6" applyFont="1" applyFill="1" applyBorder="1" applyAlignment="1">
      <alignment wrapText="1"/>
    </xf>
    <xf numFmtId="0" fontId="9" fillId="0" borderId="0" xfId="6" applyFill="1"/>
    <xf numFmtId="0" fontId="9" fillId="0" borderId="0" xfId="6" applyFont="1"/>
    <xf numFmtId="169" fontId="9" fillId="0" borderId="0" xfId="6" applyNumberFormat="1"/>
    <xf numFmtId="2" fontId="9" fillId="0" borderId="0" xfId="6" applyNumberFormat="1"/>
    <xf numFmtId="166" fontId="9" fillId="0" borderId="0" xfId="6" applyNumberFormat="1"/>
    <xf numFmtId="0" fontId="15" fillId="0" borderId="0" xfId="0" applyFont="1" applyAlignment="1">
      <alignment wrapText="1"/>
    </xf>
    <xf numFmtId="0" fontId="9" fillId="0" borderId="0" xfId="0" applyFont="1" applyFill="1"/>
    <xf numFmtId="164" fontId="9" fillId="0" borderId="0" xfId="7" applyNumberFormat="1" applyFont="1" applyFill="1"/>
    <xf numFmtId="166" fontId="0" fillId="0" borderId="0" xfId="0" applyNumberFormat="1"/>
    <xf numFmtId="0" fontId="11" fillId="0" borderId="0" xfId="0" applyFont="1" applyFill="1" applyBorder="1" applyAlignment="1">
      <alignment vertical="center" wrapText="1"/>
    </xf>
    <xf numFmtId="166" fontId="11" fillId="0" borderId="0" xfId="0" applyNumberFormat="1" applyFont="1" applyFill="1" applyBorder="1" applyAlignment="1">
      <alignment vertical="center" wrapText="1"/>
    </xf>
    <xf numFmtId="0" fontId="16" fillId="0" borderId="0" xfId="0" applyFont="1" applyAlignment="1"/>
    <xf numFmtId="164" fontId="11" fillId="0" borderId="0" xfId="7" applyNumberFormat="1" applyFont="1" applyFill="1" applyBorder="1"/>
    <xf numFmtId="0" fontId="9" fillId="0" borderId="0" xfId="6" applyFill="1" applyBorder="1"/>
    <xf numFmtId="167" fontId="15" fillId="0" borderId="0" xfId="2" applyNumberFormat="1" applyFont="1" applyFill="1" applyBorder="1"/>
    <xf numFmtId="164" fontId="9" fillId="0" borderId="0" xfId="7" applyNumberFormat="1"/>
    <xf numFmtId="2" fontId="0" fillId="0" borderId="0" xfId="0" applyNumberFormat="1" applyFill="1" applyBorder="1"/>
    <xf numFmtId="164" fontId="11" fillId="0" borderId="0" xfId="7" applyNumberFormat="1" applyFont="1" applyFill="1"/>
    <xf numFmtId="2" fontId="11" fillId="0" borderId="0" xfId="7" applyNumberFormat="1" applyFont="1" applyFill="1"/>
    <xf numFmtId="2" fontId="10" fillId="0" borderId="0" xfId="0" applyNumberFormat="1" applyFont="1" applyFill="1" applyBorder="1"/>
    <xf numFmtId="2" fontId="11" fillId="0" borderId="0" xfId="7" applyNumberFormat="1" applyFont="1" applyFill="1" applyBorder="1"/>
    <xf numFmtId="0" fontId="7" fillId="0" borderId="0" xfId="6" applyFont="1" applyFill="1" applyBorder="1"/>
    <xf numFmtId="0" fontId="13" fillId="0" borderId="0" xfId="0" applyFont="1"/>
    <xf numFmtId="0" fontId="18" fillId="0" borderId="0" xfId="6" applyFont="1" applyBorder="1" applyAlignment="1"/>
    <xf numFmtId="0" fontId="16" fillId="0" borderId="0" xfId="0" applyFont="1" applyBorder="1" applyAlignment="1"/>
    <xf numFmtId="0" fontId="8" fillId="0" borderId="0" xfId="0" applyFont="1" applyBorder="1" applyAlignment="1"/>
    <xf numFmtId="0" fontId="19" fillId="0" borderId="0" xfId="6" applyFont="1" applyBorder="1" applyAlignment="1"/>
    <xf numFmtId="0" fontId="17" fillId="0" borderId="0" xfId="6" applyFont="1" applyAlignment="1">
      <alignment horizontal="left"/>
    </xf>
    <xf numFmtId="0" fontId="14" fillId="0" borderId="0" xfId="6" applyFont="1" applyAlignment="1">
      <alignment horizontal="left"/>
    </xf>
    <xf numFmtId="0" fontId="19" fillId="0" borderId="0" xfId="6" applyFont="1" applyAlignment="1">
      <alignment horizontal="left"/>
    </xf>
    <xf numFmtId="0" fontId="17" fillId="0" borderId="0" xfId="6" applyFont="1" applyAlignment="1"/>
    <xf numFmtId="0" fontId="19" fillId="0" borderId="0" xfId="6" applyFont="1" applyAlignment="1"/>
    <xf numFmtId="167" fontId="12" fillId="3" borderId="0" xfId="2" applyNumberFormat="1" applyFont="1" applyFill="1" applyAlignment="1">
      <alignment horizontal="center"/>
    </xf>
    <xf numFmtId="0" fontId="21" fillId="0" borderId="0" xfId="6" applyFont="1" applyAlignment="1"/>
    <xf numFmtId="0" fontId="22" fillId="0" borderId="0" xfId="6" applyFont="1" applyAlignment="1"/>
    <xf numFmtId="0" fontId="23" fillId="0" borderId="0" xfId="6" applyFont="1"/>
    <xf numFmtId="0" fontId="21" fillId="0" borderId="0" xfId="6" applyFont="1" applyBorder="1" applyAlignment="1"/>
    <xf numFmtId="17" fontId="15" fillId="0" borderId="0" xfId="6" applyNumberFormat="1" applyFont="1" applyFill="1" applyAlignment="1">
      <alignment horizontal="left" wrapText="1"/>
    </xf>
    <xf numFmtId="17" fontId="15" fillId="0" borderId="0" xfId="0" applyNumberFormat="1" applyFont="1" applyFill="1" applyBorder="1" applyAlignment="1">
      <alignment horizontal="left"/>
    </xf>
    <xf numFmtId="17" fontId="15" fillId="0" borderId="0" xfId="6" applyNumberFormat="1" applyFont="1" applyFill="1" applyAlignment="1">
      <alignment horizontal="left"/>
    </xf>
    <xf numFmtId="2" fontId="15" fillId="0" borderId="0" xfId="2" applyNumberFormat="1" applyFont="1" applyFill="1" applyAlignment="1">
      <alignment horizontal="right"/>
    </xf>
    <xf numFmtId="0" fontId="12" fillId="3" borderId="0" xfId="6" applyFont="1" applyFill="1" applyAlignment="1">
      <alignment horizontal="center" wrapText="1"/>
    </xf>
    <xf numFmtId="167" fontId="12" fillId="3" borderId="0" xfId="2" applyNumberFormat="1" applyFont="1" applyFill="1" applyAlignment="1">
      <alignment horizontal="center" wrapText="1"/>
    </xf>
    <xf numFmtId="0" fontId="15" fillId="0" borderId="0" xfId="0" applyFont="1" applyAlignment="1"/>
    <xf numFmtId="166" fontId="6" fillId="0" borderId="0" xfId="0" applyNumberFormat="1" applyFont="1" applyFill="1" applyBorder="1" applyAlignment="1">
      <alignment horizontal="center" vertical="center" wrapText="1"/>
    </xf>
    <xf numFmtId="0" fontId="15" fillId="0" borderId="0" xfId="6" applyFont="1" applyFill="1" applyBorder="1" applyAlignment="1"/>
    <xf numFmtId="0" fontId="6" fillId="0" borderId="0" xfId="1" applyFont="1" applyFill="1" applyAlignment="1">
      <alignment vertical="center" wrapText="1"/>
    </xf>
    <xf numFmtId="0" fontId="26" fillId="0" borderId="0" xfId="8" applyFont="1"/>
    <xf numFmtId="0" fontId="20" fillId="0" borderId="0" xfId="0" applyFont="1" applyFill="1"/>
    <xf numFmtId="0" fontId="27" fillId="0" borderId="0" xfId="1" applyFont="1" applyFill="1" applyAlignment="1">
      <alignment vertical="center" wrapText="1"/>
    </xf>
    <xf numFmtId="0" fontId="28" fillId="0" borderId="0" xfId="6" applyFont="1"/>
    <xf numFmtId="0" fontId="29" fillId="0" borderId="0" xfId="6" applyFont="1" applyAlignment="1"/>
    <xf numFmtId="0" fontId="30" fillId="0" borderId="0" xfId="6" applyFont="1" applyAlignment="1"/>
    <xf numFmtId="0" fontId="29" fillId="0" borderId="0" xfId="6" applyFont="1" applyBorder="1" applyAlignment="1"/>
    <xf numFmtId="0" fontId="31" fillId="0" borderId="0" xfId="6" applyFont="1" applyAlignment="1"/>
    <xf numFmtId="0" fontId="7" fillId="0" borderId="0" xfId="6" applyFont="1" applyAlignment="1"/>
    <xf numFmtId="0" fontId="31" fillId="0" borderId="0" xfId="6" applyFont="1" applyBorder="1" applyAlignment="1"/>
    <xf numFmtId="0" fontId="15" fillId="0" borderId="0" xfId="0" applyFont="1"/>
    <xf numFmtId="0" fontId="13" fillId="0" borderId="0" xfId="0" applyFont="1" applyAlignment="1">
      <alignment horizontal="center"/>
    </xf>
    <xf numFmtId="0" fontId="5" fillId="0" borderId="0" xfId="1" applyFont="1" applyFill="1" applyAlignment="1">
      <alignment vertical="center" wrapText="1"/>
    </xf>
    <xf numFmtId="0" fontId="32" fillId="0" borderId="0" xfId="6" applyFont="1" applyAlignment="1"/>
    <xf numFmtId="0" fontId="32" fillId="0" borderId="0" xfId="0" applyFont="1"/>
    <xf numFmtId="43" fontId="15" fillId="0" borderId="0" xfId="2" applyNumberFormat="1" applyFont="1" applyFill="1" applyBorder="1"/>
    <xf numFmtId="166" fontId="0" fillId="0" borderId="0" xfId="0" applyNumberFormat="1" applyFill="1"/>
    <xf numFmtId="0" fontId="0" fillId="0" borderId="0" xfId="0" applyFill="1"/>
    <xf numFmtId="0" fontId="15" fillId="0" borderId="0" xfId="0" applyFont="1" applyFill="1" applyAlignment="1"/>
    <xf numFmtId="164" fontId="0" fillId="0" borderId="0" xfId="7" applyNumberFormat="1" applyFont="1" applyFill="1"/>
    <xf numFmtId="166" fontId="9" fillId="0" borderId="0" xfId="0" applyNumberFormat="1" applyFont="1" applyFill="1"/>
    <xf numFmtId="164" fontId="0" fillId="0" borderId="0" xfId="7" applyNumberFormat="1" applyFont="1" applyFill="1" applyAlignment="1">
      <alignment horizontal="center"/>
    </xf>
    <xf numFmtId="0" fontId="15" fillId="0" borderId="0" xfId="0" applyFont="1" applyFill="1" applyAlignment="1">
      <alignment wrapText="1"/>
    </xf>
    <xf numFmtId="164" fontId="9" fillId="0" borderId="0" xfId="7" applyNumberFormat="1" applyFont="1" applyFill="1" applyAlignment="1">
      <alignment horizontal="center"/>
    </xf>
    <xf numFmtId="0" fontId="34" fillId="0" borderId="0" xfId="0" applyFont="1"/>
    <xf numFmtId="170" fontId="0" fillId="0" borderId="0" xfId="0" applyNumberFormat="1"/>
    <xf numFmtId="0" fontId="3" fillId="0" borderId="0" xfId="1" applyFont="1" applyFill="1" applyAlignment="1">
      <alignment vertical="center" wrapText="1"/>
    </xf>
    <xf numFmtId="164" fontId="2" fillId="0" borderId="0" xfId="7" applyNumberFormat="1" applyFont="1" applyFill="1" applyBorder="1"/>
    <xf numFmtId="164" fontId="2" fillId="0" borderId="0" xfId="7" applyNumberFormat="1" applyFont="1" applyFill="1"/>
    <xf numFmtId="0" fontId="13" fillId="0" borderId="0" xfId="6" applyFont="1"/>
    <xf numFmtId="0" fontId="15" fillId="0" borderId="0" xfId="6" applyFont="1"/>
    <xf numFmtId="2" fontId="15" fillId="0" borderId="0" xfId="6" applyNumberFormat="1" applyFont="1"/>
    <xf numFmtId="0" fontId="15" fillId="0" borderId="0" xfId="6" applyFont="1" applyFill="1" applyBorder="1"/>
    <xf numFmtId="0" fontId="28" fillId="0" borderId="0" xfId="6" applyFont="1" applyFill="1" applyBorder="1"/>
    <xf numFmtId="164" fontId="1" fillId="0" borderId="0" xfId="7" applyNumberFormat="1" applyFont="1" applyFill="1"/>
    <xf numFmtId="164" fontId="1" fillId="0" borderId="0" xfId="7" applyNumberFormat="1" applyFont="1" applyFill="1" applyBorder="1"/>
    <xf numFmtId="166" fontId="1" fillId="0" borderId="0" xfId="14" applyNumberFormat="1" applyFont="1" applyFill="1"/>
    <xf numFmtId="164" fontId="1" fillId="4" borderId="0" xfId="7" applyNumberFormat="1" applyFont="1" applyFill="1" applyBorder="1"/>
    <xf numFmtId="166" fontId="15" fillId="0" borderId="0" xfId="0" applyNumberFormat="1" applyFont="1" applyFill="1"/>
    <xf numFmtId="166" fontId="15" fillId="0" borderId="0" xfId="6" applyNumberFormat="1" applyFont="1" applyFill="1"/>
    <xf numFmtId="0" fontId="15" fillId="0" borderId="0" xfId="6" applyFont="1" applyFill="1"/>
    <xf numFmtId="166" fontId="15" fillId="0" borderId="0" xfId="0" applyNumberFormat="1" applyFont="1"/>
    <xf numFmtId="166" fontId="15" fillId="0" borderId="0" xfId="6" applyNumberFormat="1" applyFont="1"/>
    <xf numFmtId="17" fontId="15" fillId="5" borderId="0" xfId="6" applyNumberFormat="1" applyFont="1" applyFill="1" applyAlignment="1">
      <alignment horizontal="left"/>
    </xf>
    <xf numFmtId="2" fontId="15" fillId="5" borderId="0" xfId="2" applyNumberFormat="1" applyFont="1" applyFill="1" applyAlignment="1">
      <alignment horizontal="right"/>
    </xf>
    <xf numFmtId="164" fontId="9" fillId="0" borderId="0" xfId="0" applyNumberFormat="1" applyFont="1"/>
    <xf numFmtId="0" fontId="32" fillId="0" borderId="0" xfId="6" applyFont="1" applyAlignment="1">
      <alignment horizontal="left" wrapText="1"/>
    </xf>
    <xf numFmtId="0" fontId="15" fillId="5" borderId="0" xfId="6" applyFont="1" applyFill="1" applyBorder="1" applyAlignment="1">
      <alignment horizontal="left" wrapText="1"/>
    </xf>
  </cellXfs>
  <cellStyles count="18">
    <cellStyle name="20% - Accent3" xfId="1" builtinId="38"/>
    <cellStyle name="Comma 2" xfId="2" xr:uid="{00000000-0005-0000-0000-000001000000}"/>
    <cellStyle name="Comma 2 2" xfId="3" xr:uid="{00000000-0005-0000-0000-000002000000}"/>
    <cellStyle name="Comma 2 2 3" xfId="4" xr:uid="{00000000-0005-0000-0000-000003000000}"/>
    <cellStyle name="Comma 3" xfId="16" xr:uid="{54B6A043-4FD6-4283-BE10-4DC9252716A7}"/>
    <cellStyle name="Comma 4" xfId="5" xr:uid="{00000000-0005-0000-0000-000004000000}"/>
    <cellStyle name="Hyperlink" xfId="8" builtinId="8"/>
    <cellStyle name="Hyperlink 2" xfId="10" xr:uid="{27AC85AB-AE2B-48CC-AB06-5FCA3C4544FB}"/>
    <cellStyle name="Normal" xfId="0" builtinId="0"/>
    <cellStyle name="Normal 12 10" xfId="14" xr:uid="{36614442-B36E-4C49-9EEC-6971538BEB13}"/>
    <cellStyle name="Normal 12 5 2" xfId="13" xr:uid="{DAC3EB9E-7729-42CB-BE39-C942BF944931}"/>
    <cellStyle name="Normal 12 5 3" xfId="11" xr:uid="{2B551C7B-E794-4F2F-ACF9-26B7ADED25C9}"/>
    <cellStyle name="Normal 12 5 6" xfId="15" xr:uid="{F150ED4D-1A7A-4A16-8BBB-C7EB931C014A}"/>
    <cellStyle name="Normal 2" xfId="6" xr:uid="{00000000-0005-0000-0000-000006000000}"/>
    <cellStyle name="Normal 3" xfId="9" xr:uid="{11F0C704-8C50-4FC9-9E09-A8429DF5868D}"/>
    <cellStyle name="Normal 43" xfId="12" xr:uid="{63DE94B8-D674-45B0-801A-3A95F16DB9F0}"/>
    <cellStyle name="Percent" xfId="7" builtinId="5"/>
    <cellStyle name="Percent 2" xfId="17" xr:uid="{197CB079-D10F-4864-B755-BC474EA832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xdr:row>
      <xdr:rowOff>57150</xdr:rowOff>
    </xdr:from>
    <xdr:to>
      <xdr:col>1</xdr:col>
      <xdr:colOff>1743075</xdr:colOff>
      <xdr:row>1</xdr:row>
      <xdr:rowOff>590550</xdr:rowOff>
    </xdr:to>
    <xdr:pic>
      <xdr:nvPicPr>
        <xdr:cNvPr id="2" name="Picture 7" descr="Cass Blue on white logo.png">
          <a:extLst>
            <a:ext uri="{FF2B5EF4-FFF2-40B4-BE49-F238E27FC236}">
              <a16:creationId xmlns:a16="http://schemas.microsoft.com/office/drawing/2014/main" id="{75C072F4-5386-4A04-B980-4873FE1AAC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219075"/>
          <a:ext cx="1695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95250</xdr:rowOff>
    </xdr:from>
    <xdr:to>
      <xdr:col>2</xdr:col>
      <xdr:colOff>561975</xdr:colOff>
      <xdr:row>0</xdr:row>
      <xdr:rowOff>628650</xdr:rowOff>
    </xdr:to>
    <xdr:pic>
      <xdr:nvPicPr>
        <xdr:cNvPr id="39982" name="Picture 7" descr="Cass Blue on white logo.png">
          <a:extLst>
            <a:ext uri="{FF2B5EF4-FFF2-40B4-BE49-F238E27FC236}">
              <a16:creationId xmlns:a16="http://schemas.microsoft.com/office/drawing/2014/main" id="{B423C6CE-2738-4206-A29D-33762C2537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5250"/>
          <a:ext cx="1695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95250</xdr:rowOff>
    </xdr:from>
    <xdr:to>
      <xdr:col>2</xdr:col>
      <xdr:colOff>533400</xdr:colOff>
      <xdr:row>0</xdr:row>
      <xdr:rowOff>628650</xdr:rowOff>
    </xdr:to>
    <xdr:pic>
      <xdr:nvPicPr>
        <xdr:cNvPr id="43052" name="Picture 7" descr="Cass Blue on white logo.png">
          <a:extLst>
            <a:ext uri="{FF2B5EF4-FFF2-40B4-BE49-F238E27FC236}">
              <a16:creationId xmlns:a16="http://schemas.microsoft.com/office/drawing/2014/main" id="{00CF2179-B8B0-462D-A87E-6F14723651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95250"/>
          <a:ext cx="1695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85725</xdr:rowOff>
    </xdr:from>
    <xdr:to>
      <xdr:col>2</xdr:col>
      <xdr:colOff>552450</xdr:colOff>
      <xdr:row>0</xdr:row>
      <xdr:rowOff>619125</xdr:rowOff>
    </xdr:to>
    <xdr:pic>
      <xdr:nvPicPr>
        <xdr:cNvPr id="2" name="Picture 7" descr="Cass Blue on white logo.png">
          <a:extLst>
            <a:ext uri="{FF2B5EF4-FFF2-40B4-BE49-F238E27FC236}">
              <a16:creationId xmlns:a16="http://schemas.microsoft.com/office/drawing/2014/main" id="{7B8FC94C-B90A-4D02-A20E-96844FBDF8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5725"/>
          <a:ext cx="1695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85725</xdr:rowOff>
    </xdr:from>
    <xdr:to>
      <xdr:col>2</xdr:col>
      <xdr:colOff>552450</xdr:colOff>
      <xdr:row>0</xdr:row>
      <xdr:rowOff>619125</xdr:rowOff>
    </xdr:to>
    <xdr:pic>
      <xdr:nvPicPr>
        <xdr:cNvPr id="2" name="Picture 7" descr="Cass Blue on white logo.png">
          <a:extLst>
            <a:ext uri="{FF2B5EF4-FFF2-40B4-BE49-F238E27FC236}">
              <a16:creationId xmlns:a16="http://schemas.microsoft.com/office/drawing/2014/main" id="{6A6C0B6F-A232-4FA5-810A-8CC48FFB1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5725"/>
          <a:ext cx="1695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ssinfo.com/freight-audit-payment/cass-transportation-indexes/cass-freight-index" TargetMode="External"/><Relationship Id="rId1" Type="http://schemas.openxmlformats.org/officeDocument/2006/relationships/hyperlink" Target="https://www.cassinfo.com/freight-audit-payment/cass-transportation-indexes/truckload-linehaul-inde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20"/>
  <sheetViews>
    <sheetView workbookViewId="0">
      <selection activeCell="B4" sqref="B4"/>
    </sheetView>
  </sheetViews>
  <sheetFormatPr defaultRowHeight="12.75" x14ac:dyDescent="0.2"/>
  <cols>
    <col min="1" max="1" width="4.42578125" style="11" customWidth="1"/>
    <col min="2" max="2" width="82.85546875" style="11" customWidth="1"/>
    <col min="3" max="3" width="53.28515625" style="11" customWidth="1"/>
    <col min="4" max="16384" width="9.140625" style="11"/>
  </cols>
  <sheetData>
    <row r="2" spans="2:3" ht="51" customHeight="1" x14ac:dyDescent="0.2"/>
    <row r="3" spans="2:3" ht="16.5" customHeight="1" x14ac:dyDescent="0.2"/>
    <row r="4" spans="2:3" ht="28.5" x14ac:dyDescent="0.45">
      <c r="B4" s="66" t="s">
        <v>8</v>
      </c>
    </row>
    <row r="6" spans="2:3" ht="75" x14ac:dyDescent="0.2">
      <c r="B6" s="91" t="s">
        <v>17</v>
      </c>
      <c r="C6" s="64"/>
    </row>
    <row r="7" spans="2:3" x14ac:dyDescent="0.2">
      <c r="B7" s="67"/>
      <c r="C7" s="67"/>
    </row>
    <row r="8" spans="2:3" x14ac:dyDescent="0.2">
      <c r="B8" s="67"/>
      <c r="C8" s="67"/>
    </row>
    <row r="9" spans="2:3" ht="15" x14ac:dyDescent="0.2">
      <c r="B9" s="77" t="s">
        <v>12</v>
      </c>
      <c r="C9" s="67"/>
    </row>
    <row r="10" spans="2:3" ht="15" x14ac:dyDescent="0.2">
      <c r="B10" s="64"/>
      <c r="C10" s="67"/>
    </row>
    <row r="11" spans="2:3" ht="15" x14ac:dyDescent="0.25">
      <c r="B11" s="65" t="s">
        <v>14</v>
      </c>
      <c r="C11" s="67"/>
    </row>
    <row r="12" spans="2:3" ht="15" x14ac:dyDescent="0.25">
      <c r="B12" s="65" t="s">
        <v>11</v>
      </c>
      <c r="C12" s="67"/>
    </row>
    <row r="13" spans="2:3" ht="15" x14ac:dyDescent="0.2">
      <c r="B13" s="64"/>
      <c r="C13" s="67"/>
    </row>
    <row r="14" spans="2:3" x14ac:dyDescent="0.2">
      <c r="B14" s="67"/>
      <c r="C14" s="67"/>
    </row>
    <row r="15" spans="2:3" x14ac:dyDescent="0.2">
      <c r="C15" s="67"/>
    </row>
    <row r="16" spans="2:3" x14ac:dyDescent="0.2">
      <c r="C16" s="67"/>
    </row>
    <row r="17" spans="2:3" ht="15" x14ac:dyDescent="0.25">
      <c r="B17" s="75"/>
      <c r="C17" s="40"/>
    </row>
    <row r="18" spans="2:3" x14ac:dyDescent="0.2">
      <c r="B18"/>
      <c r="C18" s="40"/>
    </row>
    <row r="19" spans="2:3" x14ac:dyDescent="0.2">
      <c r="B19" s="40"/>
      <c r="C19" s="40"/>
    </row>
    <row r="20" spans="2:3" x14ac:dyDescent="0.2">
      <c r="B20" s="40"/>
      <c r="C20" s="40"/>
    </row>
  </sheetData>
  <hyperlinks>
    <hyperlink ref="B12" r:id="rId1" xr:uid="{80D29D37-7ACB-41E0-9498-E57AED3D04C9}"/>
    <hyperlink ref="B11" r:id="rId2" display="Cass Freight Index" xr:uid="{4E508D80-D41F-4F91-8FF8-0C2B853F430C}"/>
  </hyperlinks>
  <pageMargins left="0.7" right="0.7" top="0.75" bottom="0.75" header="0.3" footer="0.3"/>
  <pageSetup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96"/>
  <sheetViews>
    <sheetView tabSelected="1" zoomScaleNormal="100" zoomScaleSheetLayoutView="66" workbookViewId="0">
      <pane ySplit="7" topLeftCell="A387" activePane="bottomLeft" state="frozen"/>
      <selection pane="bottomLeft" activeCell="C396" sqref="C396"/>
    </sheetView>
  </sheetViews>
  <sheetFormatPr defaultRowHeight="12.75" x14ac:dyDescent="0.2"/>
  <cols>
    <col min="2" max="2" width="9.140625" customWidth="1"/>
    <col min="3" max="5" width="12" style="11" customWidth="1"/>
    <col min="6" max="6" width="12" customWidth="1"/>
    <col min="7" max="7" width="7.28515625" customWidth="1"/>
    <col min="8" max="8" width="11.7109375" customWidth="1"/>
    <col min="9" max="9" width="10.85546875" customWidth="1"/>
    <col min="10" max="10" width="7.85546875" customWidth="1"/>
    <col min="11" max="11" width="8" customWidth="1"/>
    <col min="12" max="12" width="7.7109375" bestFit="1" customWidth="1"/>
    <col min="13" max="16" width="7.7109375" customWidth="1"/>
    <col min="17" max="17" width="8.28515625" bestFit="1" customWidth="1"/>
    <col min="18" max="19" width="7.7109375" customWidth="1"/>
    <col min="20" max="20" width="7.7109375" style="4" customWidth="1"/>
    <col min="21" max="22" width="7.7109375" customWidth="1"/>
  </cols>
  <sheetData>
    <row r="1" spans="1:24" s="2" customFormat="1" ht="51" customHeight="1" x14ac:dyDescent="0.4">
      <c r="B1" s="48"/>
      <c r="C1" s="13"/>
      <c r="D1" s="13"/>
      <c r="E1" s="13"/>
      <c r="F1" s="13"/>
      <c r="G1" s="13"/>
      <c r="H1" s="13"/>
      <c r="I1" s="13"/>
      <c r="J1" s="13"/>
      <c r="K1" s="13"/>
      <c r="L1" s="13"/>
      <c r="M1" s="13"/>
      <c r="N1" s="13"/>
      <c r="O1" s="29"/>
      <c r="P1" s="29"/>
      <c r="Q1" s="29"/>
      <c r="R1" s="29"/>
      <c r="S1" s="29"/>
      <c r="T1" s="29"/>
      <c r="U1" s="29"/>
      <c r="V1" s="29"/>
    </row>
    <row r="2" spans="1:24" s="43" customFormat="1" ht="30.75" x14ac:dyDescent="0.45">
      <c r="A2" s="44" t="s">
        <v>0</v>
      </c>
      <c r="C2" s="14"/>
      <c r="D2" s="14"/>
      <c r="E2" s="14"/>
      <c r="F2" s="14"/>
      <c r="G2" s="14"/>
      <c r="I2" s="41"/>
      <c r="J2" s="14"/>
      <c r="K2" s="14"/>
      <c r="L2" s="14"/>
      <c r="M2" s="14"/>
      <c r="N2" s="14"/>
      <c r="O2" s="42"/>
      <c r="P2" s="42"/>
      <c r="Q2" s="42"/>
      <c r="R2" s="42"/>
      <c r="S2" s="42"/>
      <c r="T2" s="42"/>
      <c r="U2" s="42"/>
      <c r="V2" s="42"/>
    </row>
    <row r="3" spans="1:24" x14ac:dyDescent="0.2">
      <c r="C3"/>
      <c r="D3"/>
      <c r="E3"/>
    </row>
    <row r="4" spans="1:24" s="40" customFormat="1" ht="15" x14ac:dyDescent="0.25">
      <c r="A4" s="79" t="s">
        <v>13</v>
      </c>
      <c r="T4" s="76"/>
    </row>
    <row r="5" spans="1:24" s="40" customFormat="1" x14ac:dyDescent="0.2">
      <c r="A5" s="89" t="str">
        <f ca="1">"Cass Information Systems, Inc., ACT Research Co., LLC: (c) " &amp; YEAR(TODAY())</f>
        <v>Cass Information Systems, Inc., ACT Research Co., LLC: (c) 2022</v>
      </c>
      <c r="T5" s="76"/>
    </row>
    <row r="6" spans="1:24" x14ac:dyDescent="0.2">
      <c r="C6"/>
      <c r="D6"/>
      <c r="E6"/>
    </row>
    <row r="7" spans="1:24" s="1" customFormat="1" ht="33" customHeight="1" x14ac:dyDescent="0.25">
      <c r="B7" s="50" t="s">
        <v>3</v>
      </c>
      <c r="C7" s="60" t="s">
        <v>7</v>
      </c>
      <c r="D7" s="59" t="s">
        <v>5</v>
      </c>
      <c r="E7" s="59" t="s">
        <v>4</v>
      </c>
      <c r="F7" s="59" t="s">
        <v>6</v>
      </c>
      <c r="G7"/>
      <c r="H7" s="60" t="s">
        <v>9</v>
      </c>
      <c r="I7" s="59" t="s">
        <v>6</v>
      </c>
      <c r="J7"/>
      <c r="K7"/>
      <c r="L7"/>
      <c r="M7"/>
      <c r="N7"/>
      <c r="O7"/>
      <c r="P7"/>
      <c r="Q7"/>
      <c r="R7"/>
      <c r="S7"/>
      <c r="T7" s="4"/>
      <c r="U7"/>
      <c r="V7"/>
    </row>
    <row r="8" spans="1:24" ht="15" customHeight="1" x14ac:dyDescent="0.25">
      <c r="B8" s="56">
        <v>32874</v>
      </c>
      <c r="C8" s="28">
        <v>1</v>
      </c>
      <c r="D8" s="24"/>
      <c r="E8" s="24"/>
      <c r="F8" s="82"/>
      <c r="G8" s="82"/>
      <c r="H8" s="62" t="s">
        <v>10</v>
      </c>
      <c r="I8" s="83"/>
      <c r="J8" s="61"/>
      <c r="K8" s="61"/>
      <c r="L8" s="61"/>
      <c r="M8" s="61"/>
      <c r="N8" s="61"/>
      <c r="O8" s="23"/>
      <c r="P8" s="23"/>
      <c r="Q8" s="23"/>
      <c r="R8" s="23"/>
      <c r="S8" s="23"/>
      <c r="T8" s="23"/>
      <c r="U8" s="23"/>
      <c r="W8" s="1"/>
    </row>
    <row r="9" spans="1:24" ht="15" x14ac:dyDescent="0.25">
      <c r="B9" s="56">
        <v>32905</v>
      </c>
      <c r="C9" s="27">
        <v>0.999</v>
      </c>
      <c r="D9" s="24"/>
      <c r="E9" s="24"/>
      <c r="F9" s="84">
        <f>C9/C8-1</f>
        <v>-1.0000000000000009E-3</v>
      </c>
      <c r="G9" s="82"/>
      <c r="H9" s="62" t="s">
        <v>10</v>
      </c>
      <c r="I9" s="83"/>
      <c r="J9" s="61"/>
      <c r="K9" s="61"/>
      <c r="L9" s="61"/>
      <c r="M9" s="61"/>
      <c r="N9" s="61"/>
      <c r="O9" s="23"/>
      <c r="P9" s="23"/>
      <c r="Q9" s="23"/>
      <c r="R9" s="23"/>
      <c r="S9" s="23"/>
      <c r="T9" s="23"/>
      <c r="U9" s="23"/>
      <c r="W9" s="3"/>
      <c r="X9" s="8"/>
    </row>
    <row r="10" spans="1:24" ht="15" x14ac:dyDescent="0.25">
      <c r="B10" s="56">
        <v>32933</v>
      </c>
      <c r="C10" s="28">
        <v>1</v>
      </c>
      <c r="D10" s="24"/>
      <c r="E10" s="24"/>
      <c r="F10" s="84">
        <f t="shared" ref="F10:F73" si="0">C10/C9-1</f>
        <v>1.0010010010010895E-3</v>
      </c>
      <c r="G10" s="82"/>
      <c r="H10" s="62" t="s">
        <v>10</v>
      </c>
      <c r="I10" s="83"/>
      <c r="J10" s="61"/>
      <c r="K10" s="61"/>
      <c r="L10" s="61"/>
      <c r="M10" s="61"/>
      <c r="N10" s="61"/>
      <c r="O10" s="23"/>
      <c r="P10" s="23"/>
      <c r="Q10" s="23"/>
      <c r="R10" s="23"/>
      <c r="S10" s="23"/>
      <c r="T10" s="23"/>
      <c r="U10" s="23"/>
      <c r="X10" s="8"/>
    </row>
    <row r="11" spans="1:24" ht="15" x14ac:dyDescent="0.25">
      <c r="B11" s="56">
        <v>32964</v>
      </c>
      <c r="C11" s="27">
        <v>0.97899999999999998</v>
      </c>
      <c r="D11" s="24"/>
      <c r="E11" s="24"/>
      <c r="F11" s="84">
        <f t="shared" si="0"/>
        <v>-2.1000000000000019E-2</v>
      </c>
      <c r="G11" s="82"/>
      <c r="H11" s="62" t="s">
        <v>10</v>
      </c>
      <c r="I11" s="83"/>
      <c r="J11" s="61"/>
      <c r="K11" s="61"/>
      <c r="L11" s="61"/>
      <c r="M11" s="61"/>
      <c r="N11" s="61"/>
      <c r="O11" s="23"/>
      <c r="P11" s="23"/>
      <c r="Q11" s="23"/>
      <c r="R11" s="23"/>
      <c r="S11" s="23"/>
      <c r="T11" s="23"/>
      <c r="U11" s="23"/>
      <c r="X11" s="8"/>
    </row>
    <row r="12" spans="1:24" ht="15" x14ac:dyDescent="0.25">
      <c r="B12" s="56">
        <v>32994</v>
      </c>
      <c r="C12" s="27">
        <v>0.97299999999999998</v>
      </c>
      <c r="D12" s="24"/>
      <c r="E12" s="24"/>
      <c r="F12" s="84">
        <f t="shared" si="0"/>
        <v>-6.1287027579162157E-3</v>
      </c>
      <c r="G12" s="82"/>
      <c r="H12" s="62" t="s">
        <v>10</v>
      </c>
      <c r="I12" s="83"/>
      <c r="J12" s="61"/>
      <c r="K12" s="61"/>
      <c r="L12" s="61"/>
      <c r="M12" s="61"/>
      <c r="N12" s="61"/>
      <c r="O12" s="23"/>
      <c r="P12" s="23"/>
      <c r="Q12" s="23"/>
      <c r="R12" s="23"/>
      <c r="S12" s="23"/>
      <c r="T12" s="23"/>
      <c r="U12" s="23"/>
      <c r="X12" s="8"/>
    </row>
    <row r="13" spans="1:24" ht="15" x14ac:dyDescent="0.25">
      <c r="B13" s="56">
        <v>33025</v>
      </c>
      <c r="C13" s="27">
        <v>0.96599999999999997</v>
      </c>
      <c r="D13" s="24"/>
      <c r="E13" s="24"/>
      <c r="F13" s="84">
        <f t="shared" si="0"/>
        <v>-7.194244604316502E-3</v>
      </c>
      <c r="G13" s="82"/>
      <c r="H13" s="62" t="s">
        <v>10</v>
      </c>
      <c r="I13" s="83"/>
      <c r="J13" s="61"/>
      <c r="K13" s="61"/>
      <c r="L13" s="61"/>
      <c r="M13" s="61"/>
      <c r="N13" s="61"/>
      <c r="O13" s="23"/>
      <c r="P13" s="23"/>
      <c r="Q13" s="23"/>
      <c r="R13" s="23"/>
      <c r="S13" s="23"/>
      <c r="T13" s="23"/>
      <c r="U13" s="23"/>
    </row>
    <row r="14" spans="1:24" ht="15" x14ac:dyDescent="0.25">
      <c r="B14" s="56">
        <v>33055</v>
      </c>
      <c r="C14" s="27">
        <v>0.93300000000000005</v>
      </c>
      <c r="D14" s="24"/>
      <c r="E14" s="24"/>
      <c r="F14" s="84">
        <f t="shared" si="0"/>
        <v>-3.4161490683229712E-2</v>
      </c>
      <c r="G14" s="82"/>
      <c r="H14" s="62" t="s">
        <v>10</v>
      </c>
      <c r="I14" s="83"/>
      <c r="J14" s="61"/>
      <c r="K14" s="61"/>
      <c r="L14" s="61"/>
      <c r="M14" s="61"/>
      <c r="N14" s="61"/>
      <c r="O14" s="23"/>
      <c r="P14" s="23"/>
      <c r="Q14" s="23"/>
      <c r="R14" s="23"/>
      <c r="S14" s="23"/>
      <c r="T14" s="23"/>
      <c r="U14" s="23"/>
      <c r="W14" s="3"/>
      <c r="X14" s="3"/>
    </row>
    <row r="15" spans="1:24" ht="15" x14ac:dyDescent="0.25">
      <c r="B15" s="56">
        <v>33086</v>
      </c>
      <c r="C15" s="27">
        <v>0.98099999999999998</v>
      </c>
      <c r="D15" s="24"/>
      <c r="E15" s="24"/>
      <c r="F15" s="84">
        <f t="shared" si="0"/>
        <v>5.1446945337620509E-2</v>
      </c>
      <c r="G15" s="82"/>
      <c r="H15" s="62" t="s">
        <v>10</v>
      </c>
      <c r="I15" s="83"/>
      <c r="J15" s="61"/>
      <c r="K15" s="61"/>
      <c r="L15" s="61"/>
      <c r="M15" s="61"/>
      <c r="N15" s="61"/>
      <c r="O15" s="23"/>
      <c r="P15" s="23"/>
      <c r="Q15" s="23"/>
      <c r="R15" s="23"/>
      <c r="S15" s="23"/>
      <c r="T15" s="23"/>
      <c r="U15" s="23"/>
      <c r="W15" s="9"/>
      <c r="X15" s="3"/>
    </row>
    <row r="16" spans="1:24" ht="15" x14ac:dyDescent="0.25">
      <c r="B16" s="56">
        <v>33117</v>
      </c>
      <c r="C16" s="27">
        <v>0.996</v>
      </c>
      <c r="D16" s="24"/>
      <c r="E16" s="24"/>
      <c r="F16" s="84">
        <f t="shared" si="0"/>
        <v>1.5290519877675823E-2</v>
      </c>
      <c r="G16" s="82"/>
      <c r="H16" s="62" t="s">
        <v>10</v>
      </c>
      <c r="I16" s="83"/>
      <c r="J16" s="61"/>
      <c r="K16" s="61"/>
      <c r="L16" s="61"/>
      <c r="M16" s="61"/>
      <c r="N16" s="61"/>
      <c r="O16" s="23"/>
      <c r="P16" s="23"/>
      <c r="Q16" s="23"/>
      <c r="R16" s="23"/>
      <c r="S16" s="23"/>
      <c r="T16" s="23"/>
      <c r="U16" s="23"/>
      <c r="W16" s="3"/>
    </row>
    <row r="17" spans="2:23" ht="15" x14ac:dyDescent="0.25">
      <c r="B17" s="56">
        <v>33147</v>
      </c>
      <c r="C17" s="27">
        <v>1.0049999999999999</v>
      </c>
      <c r="D17" s="24"/>
      <c r="E17" s="24"/>
      <c r="F17" s="84">
        <f t="shared" si="0"/>
        <v>9.0361445783131433E-3</v>
      </c>
      <c r="G17" s="82"/>
      <c r="H17" s="62" t="s">
        <v>10</v>
      </c>
      <c r="I17" s="83"/>
      <c r="J17" s="61"/>
      <c r="K17" s="61"/>
      <c r="L17" s="61"/>
      <c r="M17" s="61"/>
      <c r="N17" s="61"/>
      <c r="W17" s="10"/>
    </row>
    <row r="18" spans="2:23" ht="15" x14ac:dyDescent="0.25">
      <c r="B18" s="56">
        <v>33178</v>
      </c>
      <c r="C18" s="27">
        <v>1.004</v>
      </c>
      <c r="D18" s="24"/>
      <c r="E18" s="24"/>
      <c r="F18" s="84">
        <f t="shared" si="0"/>
        <v>-9.9502487562175279E-4</v>
      </c>
      <c r="G18" s="82"/>
      <c r="H18" s="62" t="s">
        <v>10</v>
      </c>
      <c r="I18" s="83"/>
      <c r="J18" s="61"/>
      <c r="K18" s="61"/>
      <c r="L18" s="61"/>
      <c r="M18" s="61"/>
      <c r="N18" s="61"/>
    </row>
    <row r="19" spans="2:23" ht="15" x14ac:dyDescent="0.25">
      <c r="B19" s="56">
        <v>33208</v>
      </c>
      <c r="C19" s="27">
        <v>0.92700000000000005</v>
      </c>
      <c r="D19" s="24"/>
      <c r="E19" s="24"/>
      <c r="F19" s="84">
        <f t="shared" si="0"/>
        <v>-7.6693227091633398E-2</v>
      </c>
      <c r="G19" s="82"/>
      <c r="H19" s="62" t="s">
        <v>10</v>
      </c>
      <c r="I19" s="83"/>
      <c r="J19" s="61"/>
      <c r="K19" s="61"/>
      <c r="L19" s="61"/>
      <c r="M19" s="61"/>
      <c r="N19" s="61"/>
    </row>
    <row r="20" spans="2:23" ht="15" x14ac:dyDescent="0.25">
      <c r="B20" s="56">
        <v>33239</v>
      </c>
      <c r="C20" s="27">
        <v>0.89700000000000002</v>
      </c>
      <c r="D20" s="25">
        <f>C20/C8-1</f>
        <v>-0.10299999999999998</v>
      </c>
      <c r="E20" s="25"/>
      <c r="F20" s="84">
        <f t="shared" si="0"/>
        <v>-3.2362459546925626E-2</v>
      </c>
      <c r="G20" s="82"/>
      <c r="H20" s="62" t="s">
        <v>10</v>
      </c>
      <c r="I20" s="83"/>
      <c r="J20" s="61"/>
      <c r="K20" s="61"/>
      <c r="L20" s="61"/>
      <c r="M20" s="61"/>
      <c r="N20" s="61"/>
    </row>
    <row r="21" spans="2:23" ht="15" x14ac:dyDescent="0.25">
      <c r="B21" s="56">
        <v>33270</v>
      </c>
      <c r="C21" s="27">
        <v>0.91300000000000003</v>
      </c>
      <c r="D21" s="25">
        <f t="shared" ref="D21:D84" si="1">C21/C9-1</f>
        <v>-8.6086086086086033E-2</v>
      </c>
      <c r="E21" s="25"/>
      <c r="F21" s="84">
        <f t="shared" si="0"/>
        <v>1.7837235228539638E-2</v>
      </c>
      <c r="G21" s="82"/>
      <c r="H21" s="62" t="s">
        <v>10</v>
      </c>
      <c r="I21" s="83"/>
      <c r="J21" s="61"/>
      <c r="K21" s="61"/>
      <c r="L21" s="61"/>
      <c r="M21" s="61"/>
      <c r="N21" s="61"/>
    </row>
    <row r="22" spans="2:23" ht="15" x14ac:dyDescent="0.25">
      <c r="B22" s="56">
        <v>33298</v>
      </c>
      <c r="C22" s="27">
        <v>0.93200000000000005</v>
      </c>
      <c r="D22" s="25">
        <f t="shared" si="1"/>
        <v>-6.7999999999999949E-2</v>
      </c>
      <c r="E22" s="25"/>
      <c r="F22" s="84">
        <f t="shared" si="0"/>
        <v>2.0810514786418377E-2</v>
      </c>
      <c r="G22" s="82"/>
      <c r="H22" s="62" t="s">
        <v>10</v>
      </c>
      <c r="I22" s="82"/>
    </row>
    <row r="23" spans="2:23" ht="15" x14ac:dyDescent="0.25">
      <c r="B23" s="56">
        <v>33329</v>
      </c>
      <c r="C23" s="27">
        <v>0.93300000000000005</v>
      </c>
      <c r="D23" s="25">
        <f t="shared" si="1"/>
        <v>-4.6986721144024468E-2</v>
      </c>
      <c r="E23" s="25"/>
      <c r="F23" s="84">
        <f t="shared" si="0"/>
        <v>1.0729613733906351E-3</v>
      </c>
      <c r="G23" s="82"/>
      <c r="H23" s="62" t="s">
        <v>10</v>
      </c>
      <c r="I23" s="82"/>
    </row>
    <row r="24" spans="2:23" ht="15" x14ac:dyDescent="0.25">
      <c r="B24" s="56">
        <v>33359</v>
      </c>
      <c r="C24" s="27">
        <v>0.90800000000000003</v>
      </c>
      <c r="D24" s="25">
        <f t="shared" si="1"/>
        <v>-6.6803699897225011E-2</v>
      </c>
      <c r="E24" s="25"/>
      <c r="F24" s="84">
        <f t="shared" si="0"/>
        <v>-2.6795284030010746E-2</v>
      </c>
      <c r="G24" s="82"/>
      <c r="H24" s="62" t="s">
        <v>10</v>
      </c>
      <c r="I24" s="82"/>
    </row>
    <row r="25" spans="2:23" ht="15" x14ac:dyDescent="0.25">
      <c r="B25" s="56">
        <v>33390</v>
      </c>
      <c r="C25" s="27">
        <v>0.92700000000000005</v>
      </c>
      <c r="D25" s="25">
        <f t="shared" si="1"/>
        <v>-4.0372670807453326E-2</v>
      </c>
      <c r="E25" s="25"/>
      <c r="F25" s="84">
        <f t="shared" si="0"/>
        <v>2.0925110132158586E-2</v>
      </c>
      <c r="G25" s="82"/>
      <c r="H25" s="62" t="s">
        <v>10</v>
      </c>
      <c r="I25" s="82"/>
    </row>
    <row r="26" spans="2:23" ht="15" x14ac:dyDescent="0.25">
      <c r="B26" s="56">
        <v>33420</v>
      </c>
      <c r="C26" s="27">
        <v>0.89600000000000002</v>
      </c>
      <c r="D26" s="25">
        <f t="shared" si="1"/>
        <v>-3.9657020364415874E-2</v>
      </c>
      <c r="E26" s="25"/>
      <c r="F26" s="84">
        <f t="shared" si="0"/>
        <v>-3.3441208198489725E-2</v>
      </c>
      <c r="G26" s="82"/>
      <c r="H26" s="62" t="s">
        <v>10</v>
      </c>
      <c r="I26" s="82"/>
    </row>
    <row r="27" spans="2:23" ht="15" x14ac:dyDescent="0.25">
      <c r="B27" s="56">
        <v>33451</v>
      </c>
      <c r="C27" s="27">
        <v>0.89300000000000002</v>
      </c>
      <c r="D27" s="25">
        <f t="shared" si="1"/>
        <v>-8.9704383282364852E-2</v>
      </c>
      <c r="E27" s="25"/>
      <c r="F27" s="84">
        <f t="shared" si="0"/>
        <v>-3.3482142857143016E-3</v>
      </c>
      <c r="G27" s="82"/>
      <c r="H27" s="62" t="s">
        <v>10</v>
      </c>
      <c r="I27" s="82"/>
    </row>
    <row r="28" spans="2:23" ht="15" x14ac:dyDescent="0.25">
      <c r="B28" s="56">
        <v>33482</v>
      </c>
      <c r="C28" s="27">
        <v>0.92500000000000004</v>
      </c>
      <c r="D28" s="25">
        <f t="shared" si="1"/>
        <v>-7.1285140562248994E-2</v>
      </c>
      <c r="E28" s="25"/>
      <c r="F28" s="84">
        <f t="shared" si="0"/>
        <v>3.5834266517357216E-2</v>
      </c>
      <c r="G28" s="82"/>
      <c r="H28" s="62" t="s">
        <v>10</v>
      </c>
      <c r="I28" s="82"/>
    </row>
    <row r="29" spans="2:23" ht="15" x14ac:dyDescent="0.25">
      <c r="B29" s="56">
        <v>33512</v>
      </c>
      <c r="C29" s="27">
        <v>0.93600000000000005</v>
      </c>
      <c r="D29" s="25">
        <f t="shared" si="1"/>
        <v>-6.8656716417910268E-2</v>
      </c>
      <c r="E29" s="25"/>
      <c r="F29" s="84">
        <f t="shared" si="0"/>
        <v>1.1891891891891992E-2</v>
      </c>
      <c r="G29" s="82"/>
      <c r="H29" s="62" t="s">
        <v>10</v>
      </c>
      <c r="I29" s="82"/>
    </row>
    <row r="30" spans="2:23" ht="15" x14ac:dyDescent="0.25">
      <c r="B30" s="56">
        <v>33543</v>
      </c>
      <c r="C30" s="28">
        <v>0.92</v>
      </c>
      <c r="D30" s="25">
        <f t="shared" si="1"/>
        <v>-8.3665338645418252E-2</v>
      </c>
      <c r="E30" s="25"/>
      <c r="F30" s="84">
        <f t="shared" si="0"/>
        <v>-1.7094017094017144E-2</v>
      </c>
      <c r="G30" s="82"/>
      <c r="H30" s="62" t="s">
        <v>10</v>
      </c>
      <c r="I30" s="82"/>
    </row>
    <row r="31" spans="2:23" ht="15" x14ac:dyDescent="0.25">
      <c r="B31" s="56">
        <v>33573</v>
      </c>
      <c r="C31" s="27">
        <v>0.89800000000000002</v>
      </c>
      <c r="D31" s="25">
        <f t="shared" si="1"/>
        <v>-3.1283710895361416E-2</v>
      </c>
      <c r="E31" s="25"/>
      <c r="F31" s="84">
        <f t="shared" si="0"/>
        <v>-2.3913043478260843E-2</v>
      </c>
      <c r="G31" s="82"/>
      <c r="H31" s="62" t="s">
        <v>10</v>
      </c>
      <c r="I31" s="82"/>
    </row>
    <row r="32" spans="2:23" ht="15" x14ac:dyDescent="0.25">
      <c r="B32" s="56">
        <v>33604</v>
      </c>
      <c r="C32" s="27">
        <v>0.877</v>
      </c>
      <c r="D32" s="25">
        <f t="shared" si="1"/>
        <v>-2.2296544035674493E-2</v>
      </c>
      <c r="E32" s="25">
        <f t="shared" ref="E32:E38" si="2">C32/C8-1</f>
        <v>-0.123</v>
      </c>
      <c r="F32" s="84">
        <f t="shared" si="0"/>
        <v>-2.3385300668151476E-2</v>
      </c>
      <c r="G32" s="82"/>
      <c r="H32" s="62" t="s">
        <v>10</v>
      </c>
      <c r="I32" s="82"/>
    </row>
    <row r="33" spans="2:9" ht="15" x14ac:dyDescent="0.25">
      <c r="B33" s="56">
        <v>33635</v>
      </c>
      <c r="C33" s="27">
        <v>0.92800000000000005</v>
      </c>
      <c r="D33" s="25">
        <f t="shared" si="1"/>
        <v>1.6429353778751432E-2</v>
      </c>
      <c r="E33" s="25">
        <f t="shared" si="2"/>
        <v>-7.1071071071071024E-2</v>
      </c>
      <c r="F33" s="84">
        <f t="shared" si="0"/>
        <v>5.8152793614595355E-2</v>
      </c>
      <c r="G33" s="82"/>
      <c r="H33" s="62" t="s">
        <v>10</v>
      </c>
      <c r="I33" s="82"/>
    </row>
    <row r="34" spans="2:9" ht="15" x14ac:dyDescent="0.25">
      <c r="B34" s="56">
        <v>33664</v>
      </c>
      <c r="C34" s="27">
        <v>0.92300000000000004</v>
      </c>
      <c r="D34" s="25">
        <f t="shared" si="1"/>
        <v>-9.65665236051505E-3</v>
      </c>
      <c r="E34" s="25">
        <f t="shared" si="2"/>
        <v>-7.6999999999999957E-2</v>
      </c>
      <c r="F34" s="84">
        <f t="shared" si="0"/>
        <v>-5.3879310344827624E-3</v>
      </c>
      <c r="G34" s="82"/>
      <c r="H34" s="62" t="s">
        <v>10</v>
      </c>
      <c r="I34" s="82"/>
    </row>
    <row r="35" spans="2:9" ht="15" x14ac:dyDescent="0.25">
      <c r="B35" s="56">
        <v>33695</v>
      </c>
      <c r="C35" s="27">
        <v>0.91800000000000004</v>
      </c>
      <c r="D35" s="25">
        <f t="shared" si="1"/>
        <v>-1.6077170418006492E-2</v>
      </c>
      <c r="E35" s="25">
        <f t="shared" si="2"/>
        <v>-6.2308478038815007E-2</v>
      </c>
      <c r="F35" s="84">
        <f t="shared" si="0"/>
        <v>-5.4171180931744667E-3</v>
      </c>
      <c r="G35" s="82"/>
      <c r="H35" s="62" t="s">
        <v>10</v>
      </c>
      <c r="I35" s="82"/>
    </row>
    <row r="36" spans="2:9" ht="15" x14ac:dyDescent="0.25">
      <c r="B36" s="56">
        <v>33725</v>
      </c>
      <c r="C36" s="27">
        <v>0.873</v>
      </c>
      <c r="D36" s="25">
        <f t="shared" si="1"/>
        <v>-3.8546255506607952E-2</v>
      </c>
      <c r="E36" s="25">
        <f t="shared" si="2"/>
        <v>-0.10277492291880774</v>
      </c>
      <c r="F36" s="84">
        <f t="shared" si="0"/>
        <v>-4.9019607843137303E-2</v>
      </c>
      <c r="G36" s="82"/>
      <c r="H36" s="62" t="s">
        <v>10</v>
      </c>
      <c r="I36" s="82"/>
    </row>
    <row r="37" spans="2:9" ht="15" x14ac:dyDescent="0.25">
      <c r="B37" s="56">
        <v>33756</v>
      </c>
      <c r="C37" s="27">
        <v>0.90100000000000002</v>
      </c>
      <c r="D37" s="25">
        <f t="shared" si="1"/>
        <v>-2.8047464940668898E-2</v>
      </c>
      <c r="E37" s="25">
        <f t="shared" si="2"/>
        <v>-6.7287784679089024E-2</v>
      </c>
      <c r="F37" s="84">
        <f t="shared" si="0"/>
        <v>3.2073310423825996E-2</v>
      </c>
      <c r="G37" s="82"/>
      <c r="H37" s="62" t="s">
        <v>10</v>
      </c>
      <c r="I37" s="82"/>
    </row>
    <row r="38" spans="2:9" ht="15" x14ac:dyDescent="0.25">
      <c r="B38" s="56">
        <v>33786</v>
      </c>
      <c r="C38" s="27">
        <v>0.85599999999999998</v>
      </c>
      <c r="D38" s="25">
        <f t="shared" si="1"/>
        <v>-4.4642857142857206E-2</v>
      </c>
      <c r="E38" s="25">
        <f t="shared" si="2"/>
        <v>-8.2529474812433112E-2</v>
      </c>
      <c r="F38" s="84">
        <f t="shared" si="0"/>
        <v>-4.9944506104328545E-2</v>
      </c>
      <c r="G38" s="82"/>
      <c r="H38" s="62" t="s">
        <v>10</v>
      </c>
      <c r="I38" s="82"/>
    </row>
    <row r="39" spans="2:9" ht="15" x14ac:dyDescent="0.25">
      <c r="B39" s="56">
        <v>33817</v>
      </c>
      <c r="C39" s="27">
        <v>0.89700000000000002</v>
      </c>
      <c r="D39" s="25">
        <f t="shared" si="1"/>
        <v>4.4792833146696243E-3</v>
      </c>
      <c r="E39" s="25">
        <f t="shared" ref="E39:E96" si="3">C39/C15-1</f>
        <v>-8.5626911314984677E-2</v>
      </c>
      <c r="F39" s="84">
        <f t="shared" si="0"/>
        <v>4.7897196261682318E-2</v>
      </c>
      <c r="G39" s="82"/>
      <c r="H39" s="62" t="s">
        <v>10</v>
      </c>
      <c r="I39" s="82"/>
    </row>
    <row r="40" spans="2:9" ht="15" x14ac:dyDescent="0.25">
      <c r="B40" s="56">
        <v>33848</v>
      </c>
      <c r="C40" s="27">
        <v>0.90500000000000003</v>
      </c>
      <c r="D40" s="25">
        <f t="shared" si="1"/>
        <v>-2.1621621621621623E-2</v>
      </c>
      <c r="E40" s="25">
        <f t="shared" si="3"/>
        <v>-9.1365461847389473E-2</v>
      </c>
      <c r="F40" s="84">
        <f t="shared" si="0"/>
        <v>8.9186176142697082E-3</v>
      </c>
      <c r="G40" s="82"/>
      <c r="H40" s="62" t="s">
        <v>10</v>
      </c>
      <c r="I40" s="82"/>
    </row>
    <row r="41" spans="2:9" ht="15" x14ac:dyDescent="0.25">
      <c r="B41" s="56">
        <v>33878</v>
      </c>
      <c r="C41" s="27">
        <v>0.92800000000000005</v>
      </c>
      <c r="D41" s="25">
        <f t="shared" si="1"/>
        <v>-8.5470085470085166E-3</v>
      </c>
      <c r="E41" s="25">
        <f t="shared" si="3"/>
        <v>-7.6616915422885401E-2</v>
      </c>
      <c r="F41" s="84">
        <f t="shared" si="0"/>
        <v>2.541436464088398E-2</v>
      </c>
      <c r="G41" s="82"/>
      <c r="H41" s="62" t="s">
        <v>10</v>
      </c>
      <c r="I41" s="82"/>
    </row>
    <row r="42" spans="2:9" ht="15" x14ac:dyDescent="0.25">
      <c r="B42" s="56">
        <v>33909</v>
      </c>
      <c r="C42" s="27">
        <v>0.93200000000000005</v>
      </c>
      <c r="D42" s="25">
        <f t="shared" si="1"/>
        <v>1.304347826086949E-2</v>
      </c>
      <c r="E42" s="25">
        <f t="shared" si="3"/>
        <v>-7.1713147410358502E-2</v>
      </c>
      <c r="F42" s="84">
        <f t="shared" si="0"/>
        <v>4.3103448275862988E-3</v>
      </c>
      <c r="G42" s="82"/>
      <c r="H42" s="62" t="s">
        <v>10</v>
      </c>
      <c r="I42" s="82"/>
    </row>
    <row r="43" spans="2:9" ht="15" x14ac:dyDescent="0.25">
      <c r="B43" s="56">
        <v>33939</v>
      </c>
      <c r="C43" s="27">
        <v>0.91700000000000004</v>
      </c>
      <c r="D43" s="25">
        <f t="shared" si="1"/>
        <v>2.1158129175946616E-2</v>
      </c>
      <c r="E43" s="25">
        <f t="shared" si="3"/>
        <v>-1.0787486515641875E-2</v>
      </c>
      <c r="F43" s="84">
        <f t="shared" si="0"/>
        <v>-1.6094420600858417E-2</v>
      </c>
      <c r="G43" s="82"/>
      <c r="H43" s="62" t="s">
        <v>10</v>
      </c>
      <c r="I43" s="82"/>
    </row>
    <row r="44" spans="2:9" ht="15" x14ac:dyDescent="0.25">
      <c r="B44" s="56">
        <v>33970</v>
      </c>
      <c r="C44" s="27">
        <v>0.90900000000000003</v>
      </c>
      <c r="D44" s="25">
        <f t="shared" si="1"/>
        <v>3.6488027366020637E-2</v>
      </c>
      <c r="E44" s="25">
        <f t="shared" si="3"/>
        <v>1.3377926421404673E-2</v>
      </c>
      <c r="F44" s="84">
        <f t="shared" si="0"/>
        <v>-8.7241003271537609E-3</v>
      </c>
      <c r="G44" s="82"/>
      <c r="H44" s="62" t="s">
        <v>10</v>
      </c>
      <c r="I44" s="82"/>
    </row>
    <row r="45" spans="2:9" ht="15" x14ac:dyDescent="0.25">
      <c r="B45" s="56">
        <v>34001</v>
      </c>
      <c r="C45" s="28">
        <v>0.95</v>
      </c>
      <c r="D45" s="25">
        <f t="shared" si="1"/>
        <v>2.3706896551723977E-2</v>
      </c>
      <c r="E45" s="25">
        <f t="shared" si="3"/>
        <v>4.0525739320919962E-2</v>
      </c>
      <c r="F45" s="84">
        <f t="shared" si="0"/>
        <v>4.5104510451045021E-2</v>
      </c>
      <c r="G45" s="82"/>
      <c r="H45" s="62" t="s">
        <v>10</v>
      </c>
      <c r="I45" s="82"/>
    </row>
    <row r="46" spans="2:9" ht="15" x14ac:dyDescent="0.25">
      <c r="B46" s="56">
        <v>34029</v>
      </c>
      <c r="C46" s="27">
        <v>0.95299999999999996</v>
      </c>
      <c r="D46" s="25">
        <f t="shared" si="1"/>
        <v>3.2502708559046578E-2</v>
      </c>
      <c r="E46" s="25">
        <f t="shared" si="3"/>
        <v>2.2532188841201561E-2</v>
      </c>
      <c r="F46" s="84">
        <f t="shared" si="0"/>
        <v>3.1578947368420263E-3</v>
      </c>
      <c r="G46" s="82"/>
      <c r="H46" s="62" t="s">
        <v>10</v>
      </c>
      <c r="I46" s="82"/>
    </row>
    <row r="47" spans="2:9" ht="15" x14ac:dyDescent="0.25">
      <c r="B47" s="56">
        <v>34060</v>
      </c>
      <c r="C47" s="27">
        <v>0.94199999999999995</v>
      </c>
      <c r="D47" s="25">
        <f t="shared" si="1"/>
        <v>2.614379084967311E-2</v>
      </c>
      <c r="E47" s="25">
        <f t="shared" si="3"/>
        <v>9.6463022508037621E-3</v>
      </c>
      <c r="F47" s="84">
        <f t="shared" si="0"/>
        <v>-1.1542497376705207E-2</v>
      </c>
      <c r="G47" s="82"/>
      <c r="H47" s="62" t="s">
        <v>10</v>
      </c>
      <c r="I47" s="82"/>
    </row>
    <row r="48" spans="2:9" ht="15" x14ac:dyDescent="0.25">
      <c r="B48" s="56">
        <v>34090</v>
      </c>
      <c r="C48" s="27">
        <v>0.93300000000000005</v>
      </c>
      <c r="D48" s="25">
        <f t="shared" si="1"/>
        <v>6.8728522336769737E-2</v>
      </c>
      <c r="E48" s="25">
        <f t="shared" si="3"/>
        <v>2.7533039647577029E-2</v>
      </c>
      <c r="F48" s="84">
        <f t="shared" si="0"/>
        <v>-9.5541401273884219E-3</v>
      </c>
      <c r="G48" s="82"/>
      <c r="H48" s="62" t="s">
        <v>10</v>
      </c>
      <c r="I48" s="82"/>
    </row>
    <row r="49" spans="2:9" ht="15" x14ac:dyDescent="0.25">
      <c r="B49" s="56">
        <v>34121</v>
      </c>
      <c r="C49" s="27">
        <v>0.91700000000000004</v>
      </c>
      <c r="D49" s="25">
        <f t="shared" si="1"/>
        <v>1.7758046614872347E-2</v>
      </c>
      <c r="E49" s="25">
        <f t="shared" si="3"/>
        <v>-1.0787486515641875E-2</v>
      </c>
      <c r="F49" s="84">
        <f t="shared" si="0"/>
        <v>-1.7148981779206873E-2</v>
      </c>
      <c r="G49" s="82"/>
      <c r="H49" s="62" t="s">
        <v>10</v>
      </c>
      <c r="I49" s="82"/>
    </row>
    <row r="50" spans="2:9" ht="15" x14ac:dyDescent="0.25">
      <c r="B50" s="56">
        <v>34151</v>
      </c>
      <c r="C50" s="27">
        <v>0.91300000000000003</v>
      </c>
      <c r="D50" s="25">
        <f t="shared" si="1"/>
        <v>6.6588785046729049E-2</v>
      </c>
      <c r="E50" s="25">
        <f t="shared" si="3"/>
        <v>1.8973214285714413E-2</v>
      </c>
      <c r="F50" s="84">
        <f t="shared" si="0"/>
        <v>-4.362050163576936E-3</v>
      </c>
      <c r="G50" s="82"/>
      <c r="H50" s="62" t="s">
        <v>10</v>
      </c>
      <c r="I50" s="82"/>
    </row>
    <row r="51" spans="2:9" ht="15" x14ac:dyDescent="0.25">
      <c r="B51" s="56">
        <v>34182</v>
      </c>
      <c r="C51" s="28">
        <v>0.93</v>
      </c>
      <c r="D51" s="25">
        <f t="shared" si="1"/>
        <v>3.6789297658862852E-2</v>
      </c>
      <c r="E51" s="25">
        <f t="shared" si="3"/>
        <v>4.1433370660694413E-2</v>
      </c>
      <c r="F51" s="84">
        <f t="shared" si="0"/>
        <v>1.8619934282584794E-2</v>
      </c>
      <c r="G51" s="82"/>
      <c r="H51" s="62" t="s">
        <v>10</v>
      </c>
      <c r="I51" s="82"/>
    </row>
    <row r="52" spans="2:9" ht="15" x14ac:dyDescent="0.25">
      <c r="B52" s="56">
        <v>34213</v>
      </c>
      <c r="C52" s="27">
        <v>0.95099999999999996</v>
      </c>
      <c r="D52" s="25">
        <f t="shared" si="1"/>
        <v>5.0828729281767959E-2</v>
      </c>
      <c r="E52" s="25">
        <f t="shared" si="3"/>
        <v>2.8108108108108043E-2</v>
      </c>
      <c r="F52" s="84">
        <f t="shared" si="0"/>
        <v>2.2580645161290214E-2</v>
      </c>
      <c r="G52" s="82"/>
      <c r="H52" s="62" t="s">
        <v>10</v>
      </c>
      <c r="I52" s="82"/>
    </row>
    <row r="53" spans="2:9" ht="15" x14ac:dyDescent="0.25">
      <c r="B53" s="56">
        <v>34243</v>
      </c>
      <c r="C53" s="27">
        <v>0.95899999999999996</v>
      </c>
      <c r="D53" s="25">
        <f t="shared" si="1"/>
        <v>3.3405172413792927E-2</v>
      </c>
      <c r="E53" s="25">
        <f t="shared" si="3"/>
        <v>2.4572649572649485E-2</v>
      </c>
      <c r="F53" s="84">
        <f t="shared" si="0"/>
        <v>8.4121976866455839E-3</v>
      </c>
      <c r="G53" s="82"/>
      <c r="H53" s="62" t="s">
        <v>10</v>
      </c>
      <c r="I53" s="82"/>
    </row>
    <row r="54" spans="2:9" ht="15" x14ac:dyDescent="0.25">
      <c r="B54" s="56">
        <v>34274</v>
      </c>
      <c r="C54" s="27">
        <v>0.94499999999999995</v>
      </c>
      <c r="D54" s="25">
        <f t="shared" si="1"/>
        <v>1.3948497854077146E-2</v>
      </c>
      <c r="E54" s="25">
        <f t="shared" si="3"/>
        <v>2.7173913043478271E-2</v>
      </c>
      <c r="F54" s="84">
        <f t="shared" si="0"/>
        <v>-1.4598540145985384E-2</v>
      </c>
      <c r="G54" s="82"/>
      <c r="H54" s="62" t="s">
        <v>10</v>
      </c>
      <c r="I54" s="82"/>
    </row>
    <row r="55" spans="2:9" ht="15" x14ac:dyDescent="0.25">
      <c r="B55" s="56">
        <v>34304</v>
      </c>
      <c r="C55" s="28">
        <v>0.95</v>
      </c>
      <c r="D55" s="25">
        <f t="shared" si="1"/>
        <v>3.598691384950925E-2</v>
      </c>
      <c r="E55" s="25">
        <f t="shared" si="3"/>
        <v>5.7906458797327254E-2</v>
      </c>
      <c r="F55" s="84">
        <f t="shared" si="0"/>
        <v>5.2910052910053462E-3</v>
      </c>
      <c r="G55" s="82"/>
      <c r="H55" s="62" t="s">
        <v>10</v>
      </c>
      <c r="I55" s="82"/>
    </row>
    <row r="56" spans="2:9" ht="15" x14ac:dyDescent="0.25">
      <c r="B56" s="56">
        <v>34335</v>
      </c>
      <c r="C56" s="28">
        <v>0.91</v>
      </c>
      <c r="D56" s="25">
        <f t="shared" si="1"/>
        <v>1.1001100110010764E-3</v>
      </c>
      <c r="E56" s="25">
        <f t="shared" si="3"/>
        <v>3.7628278221208733E-2</v>
      </c>
      <c r="F56" s="84">
        <f t="shared" si="0"/>
        <v>-4.2105263157894646E-2</v>
      </c>
      <c r="G56" s="82"/>
      <c r="H56" s="62" t="s">
        <v>10</v>
      </c>
      <c r="I56" s="82"/>
    </row>
    <row r="57" spans="2:9" ht="15" x14ac:dyDescent="0.25">
      <c r="B57" s="56">
        <v>34366</v>
      </c>
      <c r="C57" s="27">
        <v>0.95699999999999996</v>
      </c>
      <c r="D57" s="25">
        <f t="shared" si="1"/>
        <v>7.3684210526316907E-3</v>
      </c>
      <c r="E57" s="25">
        <f t="shared" si="3"/>
        <v>3.125E-2</v>
      </c>
      <c r="F57" s="84">
        <f t="shared" si="0"/>
        <v>5.1648351648351465E-2</v>
      </c>
      <c r="G57" s="82"/>
      <c r="H57" s="62" t="s">
        <v>10</v>
      </c>
      <c r="I57" s="82"/>
    </row>
    <row r="58" spans="2:9" ht="15" x14ac:dyDescent="0.25">
      <c r="B58" s="56">
        <v>34394</v>
      </c>
      <c r="C58" s="27">
        <v>1.0089999999999999</v>
      </c>
      <c r="D58" s="25">
        <f t="shared" si="1"/>
        <v>5.8761804826862551E-2</v>
      </c>
      <c r="E58" s="25">
        <f t="shared" si="3"/>
        <v>9.3174431202600161E-2</v>
      </c>
      <c r="F58" s="84">
        <f t="shared" si="0"/>
        <v>5.4336468129571491E-2</v>
      </c>
      <c r="G58" s="82"/>
      <c r="H58" s="62" t="s">
        <v>10</v>
      </c>
      <c r="I58" s="82"/>
    </row>
    <row r="59" spans="2:9" ht="15" x14ac:dyDescent="0.25">
      <c r="B59" s="56">
        <v>34425</v>
      </c>
      <c r="C59" s="27">
        <v>0.997</v>
      </c>
      <c r="D59" s="25">
        <f t="shared" si="1"/>
        <v>5.8386411889596701E-2</v>
      </c>
      <c r="E59" s="25">
        <f t="shared" si="3"/>
        <v>8.6056644880174282E-2</v>
      </c>
      <c r="F59" s="84">
        <f t="shared" si="0"/>
        <v>-1.1892963330029649E-2</v>
      </c>
      <c r="G59" s="82"/>
      <c r="H59" s="62" t="s">
        <v>10</v>
      </c>
      <c r="I59" s="82"/>
    </row>
    <row r="60" spans="2:9" ht="15" x14ac:dyDescent="0.25">
      <c r="B60" s="56">
        <v>34455</v>
      </c>
      <c r="C60" s="27">
        <v>0.98499999999999999</v>
      </c>
      <c r="D60" s="25">
        <f t="shared" si="1"/>
        <v>5.5734190782422255E-2</v>
      </c>
      <c r="E60" s="25">
        <f t="shared" si="3"/>
        <v>0.12829324169530354</v>
      </c>
      <c r="F60" s="84">
        <f t="shared" si="0"/>
        <v>-1.2036108324974926E-2</v>
      </c>
      <c r="G60" s="82"/>
      <c r="H60" s="62" t="s">
        <v>10</v>
      </c>
      <c r="I60" s="82"/>
    </row>
    <row r="61" spans="2:9" ht="15" x14ac:dyDescent="0.25">
      <c r="B61" s="56">
        <v>34486</v>
      </c>
      <c r="C61" s="27">
        <v>1.038</v>
      </c>
      <c r="D61" s="25">
        <f t="shared" si="1"/>
        <v>0.13195201744820073</v>
      </c>
      <c r="E61" s="25">
        <f t="shared" si="3"/>
        <v>0.1520532741398446</v>
      </c>
      <c r="F61" s="84">
        <f t="shared" si="0"/>
        <v>5.3807106598984911E-2</v>
      </c>
      <c r="G61" s="82"/>
      <c r="H61" s="62" t="s">
        <v>10</v>
      </c>
      <c r="I61" s="82"/>
    </row>
    <row r="62" spans="2:9" ht="15" x14ac:dyDescent="0.25">
      <c r="B62" s="56">
        <v>34516</v>
      </c>
      <c r="C62" s="27">
        <v>1.0109999999999999</v>
      </c>
      <c r="D62" s="25">
        <f t="shared" si="1"/>
        <v>0.10733844468784204</v>
      </c>
      <c r="E62" s="25">
        <f t="shared" si="3"/>
        <v>0.18107476635514019</v>
      </c>
      <c r="F62" s="84">
        <f t="shared" si="0"/>
        <v>-2.6011560693641744E-2</v>
      </c>
      <c r="G62" s="82"/>
      <c r="H62" s="62" t="s">
        <v>10</v>
      </c>
      <c r="I62" s="82"/>
    </row>
    <row r="63" spans="2:9" ht="15" x14ac:dyDescent="0.25">
      <c r="B63" s="56">
        <v>34547</v>
      </c>
      <c r="C63" s="27">
        <v>1.0089999999999999</v>
      </c>
      <c r="D63" s="25">
        <f t="shared" si="1"/>
        <v>8.4946236559139576E-2</v>
      </c>
      <c r="E63" s="25">
        <f t="shared" si="3"/>
        <v>0.1248606465997768</v>
      </c>
      <c r="F63" s="84">
        <f t="shared" si="0"/>
        <v>-1.9782393669633969E-3</v>
      </c>
      <c r="G63" s="82"/>
      <c r="H63" s="62" t="s">
        <v>10</v>
      </c>
      <c r="I63" s="82"/>
    </row>
    <row r="64" spans="2:9" ht="15" x14ac:dyDescent="0.25">
      <c r="B64" s="56">
        <v>34578</v>
      </c>
      <c r="C64" s="28">
        <v>1.05</v>
      </c>
      <c r="D64" s="25">
        <f t="shared" si="1"/>
        <v>0.10410094637223977</v>
      </c>
      <c r="E64" s="25">
        <f t="shared" si="3"/>
        <v>0.16022099447513805</v>
      </c>
      <c r="F64" s="84">
        <f t="shared" si="0"/>
        <v>4.0634291377601661E-2</v>
      </c>
      <c r="G64" s="82"/>
      <c r="H64" s="62" t="s">
        <v>10</v>
      </c>
      <c r="I64" s="82"/>
    </row>
    <row r="65" spans="2:9" ht="15" x14ac:dyDescent="0.25">
      <c r="B65" s="56">
        <v>34608</v>
      </c>
      <c r="C65" s="27">
        <v>1.0449999999999999</v>
      </c>
      <c r="D65" s="25">
        <f t="shared" si="1"/>
        <v>8.9676746611053071E-2</v>
      </c>
      <c r="E65" s="25">
        <f t="shared" si="3"/>
        <v>0.12607758620689635</v>
      </c>
      <c r="F65" s="84">
        <f t="shared" si="0"/>
        <v>-4.761904761904856E-3</v>
      </c>
      <c r="G65" s="82"/>
      <c r="H65" s="62" t="s">
        <v>10</v>
      </c>
      <c r="I65" s="82"/>
    </row>
    <row r="66" spans="2:9" ht="15" x14ac:dyDescent="0.25">
      <c r="B66" s="56">
        <v>34639</v>
      </c>
      <c r="C66" s="27">
        <v>1.085</v>
      </c>
      <c r="D66" s="25">
        <f t="shared" si="1"/>
        <v>0.14814814814814814</v>
      </c>
      <c r="E66" s="25">
        <f t="shared" si="3"/>
        <v>0.16416309012875518</v>
      </c>
      <c r="F66" s="84">
        <f t="shared" si="0"/>
        <v>3.8277511961722466E-2</v>
      </c>
      <c r="G66" s="82"/>
      <c r="H66" s="62" t="s">
        <v>10</v>
      </c>
      <c r="I66" s="82"/>
    </row>
    <row r="67" spans="2:9" ht="15" x14ac:dyDescent="0.25">
      <c r="B67" s="56">
        <v>34669</v>
      </c>
      <c r="C67" s="27">
        <v>1.032</v>
      </c>
      <c r="D67" s="25">
        <f t="shared" si="1"/>
        <v>8.6315789473684346E-2</v>
      </c>
      <c r="E67" s="25">
        <f t="shared" si="3"/>
        <v>0.12540894220283527</v>
      </c>
      <c r="F67" s="84">
        <f t="shared" si="0"/>
        <v>-4.8847926267281072E-2</v>
      </c>
      <c r="G67" s="82"/>
      <c r="H67" s="62" t="s">
        <v>10</v>
      </c>
      <c r="I67" s="82"/>
    </row>
    <row r="68" spans="2:9" ht="15" x14ac:dyDescent="0.25">
      <c r="B68" s="56">
        <v>34700</v>
      </c>
      <c r="C68" s="27">
        <v>1.054</v>
      </c>
      <c r="D68" s="25">
        <f t="shared" si="1"/>
        <v>0.15824175824175835</v>
      </c>
      <c r="E68" s="25">
        <f t="shared" si="3"/>
        <v>0.15951595159515963</v>
      </c>
      <c r="F68" s="84">
        <f t="shared" si="0"/>
        <v>2.1317829457364379E-2</v>
      </c>
      <c r="G68" s="82"/>
      <c r="H68" s="62" t="s">
        <v>10</v>
      </c>
      <c r="I68" s="82"/>
    </row>
    <row r="69" spans="2:9" ht="15" x14ac:dyDescent="0.25">
      <c r="B69" s="56">
        <v>34731</v>
      </c>
      <c r="C69" s="27">
        <v>1.0189999999999999</v>
      </c>
      <c r="D69" s="25">
        <f t="shared" si="1"/>
        <v>6.478578892372E-2</v>
      </c>
      <c r="E69" s="25">
        <f t="shared" si="3"/>
        <v>7.263157894736838E-2</v>
      </c>
      <c r="F69" s="84">
        <f t="shared" si="0"/>
        <v>-3.32068311195447E-2</v>
      </c>
      <c r="G69" s="82"/>
      <c r="H69" s="62" t="s">
        <v>10</v>
      </c>
      <c r="I69" s="82"/>
    </row>
    <row r="70" spans="2:9" ht="15" x14ac:dyDescent="0.25">
      <c r="B70" s="56">
        <v>34759</v>
      </c>
      <c r="C70" s="27">
        <v>1.0509999999999999</v>
      </c>
      <c r="D70" s="25">
        <f t="shared" si="1"/>
        <v>4.1625371655104049E-2</v>
      </c>
      <c r="E70" s="25">
        <f t="shared" si="3"/>
        <v>0.10283315844700947</v>
      </c>
      <c r="F70" s="84">
        <f t="shared" si="0"/>
        <v>3.1403336604514331E-2</v>
      </c>
      <c r="G70" s="82"/>
      <c r="H70" s="62" t="s">
        <v>10</v>
      </c>
      <c r="I70" s="82"/>
    </row>
    <row r="71" spans="2:9" ht="15" x14ac:dyDescent="0.25">
      <c r="B71" s="56">
        <v>34790</v>
      </c>
      <c r="C71" s="27">
        <v>1.071</v>
      </c>
      <c r="D71" s="25">
        <f t="shared" si="1"/>
        <v>7.4222668004011894E-2</v>
      </c>
      <c r="E71" s="25">
        <f t="shared" si="3"/>
        <v>0.13694267515923575</v>
      </c>
      <c r="F71" s="84">
        <f t="shared" si="0"/>
        <v>1.9029495718363432E-2</v>
      </c>
      <c r="G71" s="82"/>
      <c r="H71" s="62" t="s">
        <v>10</v>
      </c>
      <c r="I71" s="82"/>
    </row>
    <row r="72" spans="2:9" ht="15" x14ac:dyDescent="0.25">
      <c r="B72" s="56">
        <v>34820</v>
      </c>
      <c r="C72" s="27">
        <v>1.0640000000000001</v>
      </c>
      <c r="D72" s="25">
        <f t="shared" si="1"/>
        <v>8.0203045685279362E-2</v>
      </c>
      <c r="E72" s="25">
        <f t="shared" si="3"/>
        <v>0.14040728831725624</v>
      </c>
      <c r="F72" s="84">
        <f t="shared" si="0"/>
        <v>-6.5359477124181664E-3</v>
      </c>
      <c r="G72" s="82"/>
      <c r="H72" s="62" t="s">
        <v>10</v>
      </c>
      <c r="I72" s="82"/>
    </row>
    <row r="73" spans="2:9" ht="15" x14ac:dyDescent="0.25">
      <c r="B73" s="56">
        <v>34851</v>
      </c>
      <c r="C73" s="28">
        <v>1.04</v>
      </c>
      <c r="D73" s="25">
        <f t="shared" si="1"/>
        <v>1.9267822736031004E-3</v>
      </c>
      <c r="E73" s="25">
        <f t="shared" si="3"/>
        <v>0.13413304252998914</v>
      </c>
      <c r="F73" s="84">
        <f t="shared" si="0"/>
        <v>-2.2556390977443663E-2</v>
      </c>
      <c r="G73" s="82"/>
      <c r="H73" s="62" t="s">
        <v>10</v>
      </c>
      <c r="I73" s="82"/>
    </row>
    <row r="74" spans="2:9" ht="15" x14ac:dyDescent="0.25">
      <c r="B74" s="56">
        <v>34881</v>
      </c>
      <c r="C74" s="27">
        <v>1.008</v>
      </c>
      <c r="D74" s="25">
        <f t="shared" si="1"/>
        <v>-2.9673590504449843E-3</v>
      </c>
      <c r="E74" s="25">
        <f t="shared" si="3"/>
        <v>0.10405257393209189</v>
      </c>
      <c r="F74" s="84">
        <f t="shared" ref="F74:F137" si="4">C74/C73-1</f>
        <v>-3.0769230769230771E-2</v>
      </c>
      <c r="G74" s="82"/>
      <c r="H74" s="62" t="s">
        <v>10</v>
      </c>
      <c r="I74" s="82"/>
    </row>
    <row r="75" spans="2:9" ht="15" x14ac:dyDescent="0.25">
      <c r="B75" s="56">
        <v>34912</v>
      </c>
      <c r="C75" s="27">
        <v>1.016</v>
      </c>
      <c r="D75" s="25">
        <f t="shared" si="1"/>
        <v>6.9375619425173785E-3</v>
      </c>
      <c r="E75" s="25">
        <f t="shared" si="3"/>
        <v>9.2473118279569944E-2</v>
      </c>
      <c r="F75" s="84">
        <f t="shared" si="4"/>
        <v>7.9365079365079083E-3</v>
      </c>
      <c r="G75" s="82"/>
      <c r="H75" s="62" t="s">
        <v>10</v>
      </c>
      <c r="I75" s="82"/>
    </row>
    <row r="76" spans="2:9" ht="15" x14ac:dyDescent="0.25">
      <c r="B76" s="56">
        <v>34943</v>
      </c>
      <c r="C76" s="27">
        <v>1.012</v>
      </c>
      <c r="D76" s="25">
        <f t="shared" si="1"/>
        <v>-3.6190476190476217E-2</v>
      </c>
      <c r="E76" s="25">
        <f t="shared" si="3"/>
        <v>6.4143007360673021E-2</v>
      </c>
      <c r="F76" s="84">
        <f t="shared" si="4"/>
        <v>-3.937007874015741E-3</v>
      </c>
      <c r="G76" s="82"/>
      <c r="H76" s="62" t="s">
        <v>10</v>
      </c>
      <c r="I76" s="82"/>
    </row>
    <row r="77" spans="2:9" ht="15" x14ac:dyDescent="0.25">
      <c r="B77" s="56">
        <v>34973</v>
      </c>
      <c r="C77" s="27">
        <v>1.0369999999999999</v>
      </c>
      <c r="D77" s="25">
        <f t="shared" si="1"/>
        <v>-7.6555023923444709E-3</v>
      </c>
      <c r="E77" s="25">
        <f t="shared" si="3"/>
        <v>8.1334723670489995E-2</v>
      </c>
      <c r="F77" s="84">
        <f t="shared" si="4"/>
        <v>2.4703557312252933E-2</v>
      </c>
      <c r="G77" s="82"/>
      <c r="H77" s="62" t="s">
        <v>10</v>
      </c>
      <c r="I77" s="82"/>
    </row>
    <row r="78" spans="2:9" ht="15" x14ac:dyDescent="0.25">
      <c r="B78" s="56">
        <v>35004</v>
      </c>
      <c r="C78" s="27">
        <v>1.012</v>
      </c>
      <c r="D78" s="25">
        <f t="shared" si="1"/>
        <v>-6.7281105990783407E-2</v>
      </c>
      <c r="E78" s="25">
        <f t="shared" si="3"/>
        <v>7.0899470899471018E-2</v>
      </c>
      <c r="F78" s="84">
        <f t="shared" si="4"/>
        <v>-2.4108003857280513E-2</v>
      </c>
      <c r="G78" s="82"/>
      <c r="H78" s="62" t="s">
        <v>10</v>
      </c>
      <c r="I78" s="82"/>
    </row>
    <row r="79" spans="2:9" ht="15" x14ac:dyDescent="0.25">
      <c r="B79" s="56">
        <v>35034</v>
      </c>
      <c r="C79" s="27">
        <v>1.0129999999999999</v>
      </c>
      <c r="D79" s="25">
        <f t="shared" si="1"/>
        <v>-1.8410852713178438E-2</v>
      </c>
      <c r="E79" s="25">
        <f t="shared" si="3"/>
        <v>6.6315789473684106E-2</v>
      </c>
      <c r="F79" s="84">
        <f t="shared" si="4"/>
        <v>9.8814229249000185E-4</v>
      </c>
      <c r="G79" s="82"/>
      <c r="H79" s="62" t="s">
        <v>10</v>
      </c>
      <c r="I79" s="82"/>
    </row>
    <row r="80" spans="2:9" ht="15" x14ac:dyDescent="0.25">
      <c r="B80" s="56">
        <v>35065</v>
      </c>
      <c r="C80" s="27">
        <v>1.014</v>
      </c>
      <c r="D80" s="25">
        <f t="shared" si="1"/>
        <v>-3.7950664136622403E-2</v>
      </c>
      <c r="E80" s="25">
        <f t="shared" si="3"/>
        <v>0.11428571428571432</v>
      </c>
      <c r="F80" s="84">
        <f t="shared" si="4"/>
        <v>9.8716683119448589E-4</v>
      </c>
      <c r="G80" s="82"/>
      <c r="H80" s="62" t="s">
        <v>10</v>
      </c>
      <c r="I80" s="82"/>
    </row>
    <row r="81" spans="2:9" ht="15" x14ac:dyDescent="0.25">
      <c r="B81" s="56">
        <v>35096</v>
      </c>
      <c r="C81" s="27">
        <v>1.0329999999999999</v>
      </c>
      <c r="D81" s="25">
        <f t="shared" si="1"/>
        <v>1.3738959764475034E-2</v>
      </c>
      <c r="E81" s="25">
        <f t="shared" si="3"/>
        <v>7.9414838035527735E-2</v>
      </c>
      <c r="F81" s="84">
        <f t="shared" si="4"/>
        <v>1.8737672583826415E-2</v>
      </c>
      <c r="G81" s="82"/>
      <c r="H81" s="62" t="s">
        <v>10</v>
      </c>
      <c r="I81" s="82"/>
    </row>
    <row r="82" spans="2:9" ht="15" x14ac:dyDescent="0.25">
      <c r="B82" s="56">
        <v>35125</v>
      </c>
      <c r="C82" s="27">
        <v>1.0269999999999999</v>
      </c>
      <c r="D82" s="25">
        <f t="shared" si="1"/>
        <v>-2.2835394862036229E-2</v>
      </c>
      <c r="E82" s="25">
        <f t="shared" si="3"/>
        <v>1.7839444995044529E-2</v>
      </c>
      <c r="F82" s="84">
        <f t="shared" si="4"/>
        <v>-5.8083252662148865E-3</v>
      </c>
      <c r="G82" s="82"/>
      <c r="H82" s="62" t="s">
        <v>10</v>
      </c>
      <c r="I82" s="82"/>
    </row>
    <row r="83" spans="2:9" ht="15" x14ac:dyDescent="0.25">
      <c r="B83" s="56">
        <v>35156</v>
      </c>
      <c r="C83" s="27">
        <v>1.0629999999999999</v>
      </c>
      <c r="D83" s="25">
        <f t="shared" si="1"/>
        <v>-7.4696545284780314E-3</v>
      </c>
      <c r="E83" s="25">
        <f t="shared" si="3"/>
        <v>6.6198595787362091E-2</v>
      </c>
      <c r="F83" s="84">
        <f t="shared" si="4"/>
        <v>3.5053554040895829E-2</v>
      </c>
      <c r="G83" s="82"/>
      <c r="H83" s="62" t="s">
        <v>10</v>
      </c>
      <c r="I83" s="82"/>
    </row>
    <row r="84" spans="2:9" ht="15" x14ac:dyDescent="0.25">
      <c r="B84" s="56">
        <v>35186</v>
      </c>
      <c r="C84" s="27">
        <v>1.028</v>
      </c>
      <c r="D84" s="25">
        <f t="shared" si="1"/>
        <v>-3.3834586466165439E-2</v>
      </c>
      <c r="E84" s="25">
        <f t="shared" si="3"/>
        <v>4.3654822335025489E-2</v>
      </c>
      <c r="F84" s="84">
        <f t="shared" si="4"/>
        <v>-3.2925682031984871E-2</v>
      </c>
      <c r="G84" s="82"/>
      <c r="H84" s="62" t="s">
        <v>10</v>
      </c>
      <c r="I84" s="82"/>
    </row>
    <row r="85" spans="2:9" ht="15" x14ac:dyDescent="0.25">
      <c r="B85" s="56">
        <v>35217</v>
      </c>
      <c r="C85" s="27">
        <v>1.0169999999999999</v>
      </c>
      <c r="D85" s="25">
        <f t="shared" ref="D85:D148" si="5">C85/C73-1</f>
        <v>-2.2115384615384759E-2</v>
      </c>
      <c r="E85" s="25">
        <f t="shared" si="3"/>
        <v>-2.0231213872832443E-2</v>
      </c>
      <c r="F85" s="84">
        <f t="shared" si="4"/>
        <v>-1.0700389105058439E-2</v>
      </c>
      <c r="G85" s="82"/>
      <c r="H85" s="62" t="s">
        <v>10</v>
      </c>
      <c r="I85" s="82"/>
    </row>
    <row r="86" spans="2:9" ht="15" x14ac:dyDescent="0.25">
      <c r="B86" s="56">
        <v>35247</v>
      </c>
      <c r="C86" s="27">
        <v>1.044</v>
      </c>
      <c r="D86" s="25">
        <f t="shared" si="5"/>
        <v>3.5714285714285809E-2</v>
      </c>
      <c r="E86" s="25">
        <f t="shared" si="3"/>
        <v>3.264094955489627E-2</v>
      </c>
      <c r="F86" s="84">
        <f t="shared" si="4"/>
        <v>2.6548672566371723E-2</v>
      </c>
      <c r="G86" s="82"/>
      <c r="H86" s="62" t="s">
        <v>10</v>
      </c>
      <c r="I86" s="82"/>
    </row>
    <row r="87" spans="2:9" ht="15" x14ac:dyDescent="0.25">
      <c r="B87" s="56">
        <v>35278</v>
      </c>
      <c r="C87" s="27">
        <v>1.0449999999999999</v>
      </c>
      <c r="D87" s="25">
        <f t="shared" si="5"/>
        <v>2.8543307086614123E-2</v>
      </c>
      <c r="E87" s="25">
        <f t="shared" si="3"/>
        <v>3.567888999008928E-2</v>
      </c>
      <c r="F87" s="84">
        <f t="shared" si="4"/>
        <v>9.5785440613016526E-4</v>
      </c>
      <c r="G87" s="82"/>
      <c r="H87" s="62" t="s">
        <v>10</v>
      </c>
      <c r="I87" s="82"/>
    </row>
    <row r="88" spans="2:9" ht="15" x14ac:dyDescent="0.25">
      <c r="B88" s="56">
        <v>35309</v>
      </c>
      <c r="C88" s="27">
        <v>1.0920000000000001</v>
      </c>
      <c r="D88" s="25">
        <f t="shared" si="5"/>
        <v>7.9051383399209474E-2</v>
      </c>
      <c r="E88" s="25">
        <f t="shared" si="3"/>
        <v>4.0000000000000036E-2</v>
      </c>
      <c r="F88" s="84">
        <f t="shared" si="4"/>
        <v>4.4976076555024003E-2</v>
      </c>
      <c r="G88" s="82"/>
      <c r="H88" s="62" t="s">
        <v>10</v>
      </c>
      <c r="I88" s="82"/>
    </row>
    <row r="89" spans="2:9" ht="15" x14ac:dyDescent="0.25">
      <c r="B89" s="56">
        <v>35339</v>
      </c>
      <c r="C89" s="27">
        <v>1.0720000000000001</v>
      </c>
      <c r="D89" s="25">
        <f t="shared" si="5"/>
        <v>3.3751205400192941E-2</v>
      </c>
      <c r="E89" s="25">
        <f t="shared" si="3"/>
        <v>2.5837320574162881E-2</v>
      </c>
      <c r="F89" s="84">
        <f t="shared" si="4"/>
        <v>-1.8315018315018361E-2</v>
      </c>
      <c r="G89" s="82"/>
      <c r="H89" s="62" t="s">
        <v>10</v>
      </c>
      <c r="I89" s="82"/>
    </row>
    <row r="90" spans="2:9" ht="15" x14ac:dyDescent="0.25">
      <c r="B90" s="56">
        <v>35370</v>
      </c>
      <c r="C90" s="27">
        <v>1.048</v>
      </c>
      <c r="D90" s="25">
        <f t="shared" si="5"/>
        <v>3.5573122529644285E-2</v>
      </c>
      <c r="E90" s="25">
        <f t="shared" si="3"/>
        <v>-3.4101382488479159E-2</v>
      </c>
      <c r="F90" s="84">
        <f t="shared" si="4"/>
        <v>-2.2388059701492602E-2</v>
      </c>
      <c r="G90" s="82"/>
      <c r="H90" s="62" t="s">
        <v>10</v>
      </c>
      <c r="I90" s="82"/>
    </row>
    <row r="91" spans="2:9" ht="15" x14ac:dyDescent="0.25">
      <c r="B91" s="56">
        <v>35400</v>
      </c>
      <c r="C91" s="28">
        <v>1.04</v>
      </c>
      <c r="D91" s="25">
        <f t="shared" si="5"/>
        <v>2.6653504442250897E-2</v>
      </c>
      <c r="E91" s="25">
        <f t="shared" si="3"/>
        <v>7.7519379844961378E-3</v>
      </c>
      <c r="F91" s="84">
        <f t="shared" si="4"/>
        <v>-7.6335877862595547E-3</v>
      </c>
      <c r="G91" s="82"/>
      <c r="H91" s="62" t="s">
        <v>10</v>
      </c>
      <c r="I91" s="82"/>
    </row>
    <row r="92" spans="2:9" ht="15" x14ac:dyDescent="0.25">
      <c r="B92" s="56">
        <v>35431</v>
      </c>
      <c r="C92" s="27">
        <v>1.016</v>
      </c>
      <c r="D92" s="25">
        <f t="shared" si="5"/>
        <v>1.9723865877712132E-3</v>
      </c>
      <c r="E92" s="25">
        <f t="shared" si="3"/>
        <v>-3.6053130929791344E-2</v>
      </c>
      <c r="F92" s="84">
        <f t="shared" si="4"/>
        <v>-2.3076923076923106E-2</v>
      </c>
      <c r="G92" s="82"/>
      <c r="H92" s="62" t="s">
        <v>10</v>
      </c>
      <c r="I92" s="82"/>
    </row>
    <row r="93" spans="2:9" ht="15" x14ac:dyDescent="0.25">
      <c r="B93" s="56">
        <v>35462</v>
      </c>
      <c r="C93" s="27">
        <v>1.032</v>
      </c>
      <c r="D93" s="25">
        <f t="shared" si="5"/>
        <v>-9.6805421103574041E-4</v>
      </c>
      <c r="E93" s="25">
        <f t="shared" si="3"/>
        <v>1.2757605495584023E-2</v>
      </c>
      <c r="F93" s="84">
        <f t="shared" si="4"/>
        <v>1.5748031496062964E-2</v>
      </c>
      <c r="G93" s="82"/>
      <c r="H93" s="62" t="s">
        <v>10</v>
      </c>
      <c r="I93" s="82"/>
    </row>
    <row r="94" spans="2:9" ht="15" x14ac:dyDescent="0.25">
      <c r="B94" s="56">
        <v>35490</v>
      </c>
      <c r="C94" s="27">
        <v>1.0489999999999999</v>
      </c>
      <c r="D94" s="25">
        <f t="shared" si="5"/>
        <v>2.142161635832518E-2</v>
      </c>
      <c r="E94" s="25">
        <f t="shared" si="3"/>
        <v>-1.9029495718363432E-3</v>
      </c>
      <c r="F94" s="84">
        <f t="shared" si="4"/>
        <v>1.6472868217054071E-2</v>
      </c>
      <c r="G94" s="82"/>
      <c r="H94" s="62" t="s">
        <v>10</v>
      </c>
      <c r="I94" s="82"/>
    </row>
    <row r="95" spans="2:9" ht="15" x14ac:dyDescent="0.25">
      <c r="B95" s="56">
        <v>35521</v>
      </c>
      <c r="C95" s="27">
        <v>1.077</v>
      </c>
      <c r="D95" s="25">
        <f t="shared" si="5"/>
        <v>1.3170272812794037E-2</v>
      </c>
      <c r="E95" s="25">
        <f t="shared" si="3"/>
        <v>5.6022408963585235E-3</v>
      </c>
      <c r="F95" s="84">
        <f t="shared" si="4"/>
        <v>2.6692087702573808E-2</v>
      </c>
      <c r="G95" s="82"/>
      <c r="H95" s="62" t="s">
        <v>10</v>
      </c>
      <c r="I95" s="82"/>
    </row>
    <row r="96" spans="2:9" ht="15" x14ac:dyDescent="0.25">
      <c r="B96" s="56">
        <v>35551</v>
      </c>
      <c r="C96" s="27">
        <v>1.0129999999999999</v>
      </c>
      <c r="D96" s="25">
        <f t="shared" si="5"/>
        <v>-1.4591439688716124E-2</v>
      </c>
      <c r="E96" s="25">
        <f t="shared" si="3"/>
        <v>-4.7932330827067826E-2</v>
      </c>
      <c r="F96" s="84">
        <f t="shared" si="4"/>
        <v>-5.9424326833797614E-2</v>
      </c>
      <c r="G96" s="82"/>
      <c r="H96" s="62" t="s">
        <v>10</v>
      </c>
      <c r="I96" s="82"/>
    </row>
    <row r="97" spans="2:9" ht="15" x14ac:dyDescent="0.25">
      <c r="B97" s="56">
        <v>35582</v>
      </c>
      <c r="C97" s="27">
        <v>1.0149999999999999</v>
      </c>
      <c r="D97" s="25">
        <f t="shared" si="5"/>
        <v>-1.9665683382497079E-3</v>
      </c>
      <c r="E97" s="25">
        <f t="shared" ref="E97:E154" si="6">C97/C73-1</f>
        <v>-2.4038461538461675E-2</v>
      </c>
      <c r="F97" s="84">
        <f t="shared" si="4"/>
        <v>1.9743336623889718E-3</v>
      </c>
      <c r="G97" s="82"/>
      <c r="H97" s="62" t="s">
        <v>10</v>
      </c>
      <c r="I97" s="82"/>
    </row>
    <row r="98" spans="2:9" ht="15" x14ac:dyDescent="0.25">
      <c r="B98" s="56">
        <v>35612</v>
      </c>
      <c r="C98" s="27">
        <v>1.0549999999999999</v>
      </c>
      <c r="D98" s="25">
        <f t="shared" si="5"/>
        <v>1.0536398467432928E-2</v>
      </c>
      <c r="E98" s="25">
        <f t="shared" si="6"/>
        <v>4.6626984126983961E-2</v>
      </c>
      <c r="F98" s="84">
        <f t="shared" si="4"/>
        <v>3.9408866995073843E-2</v>
      </c>
      <c r="G98" s="82"/>
      <c r="H98" s="62" t="s">
        <v>10</v>
      </c>
      <c r="I98" s="82"/>
    </row>
    <row r="99" spans="2:9" ht="15" x14ac:dyDescent="0.25">
      <c r="B99" s="56">
        <v>35643</v>
      </c>
      <c r="C99" s="27">
        <v>1.083</v>
      </c>
      <c r="D99" s="25">
        <f t="shared" si="5"/>
        <v>3.6363636363636376E-2</v>
      </c>
      <c r="E99" s="25">
        <f t="shared" si="6"/>
        <v>6.5944881889763662E-2</v>
      </c>
      <c r="F99" s="84">
        <f t="shared" si="4"/>
        <v>2.6540284360189625E-2</v>
      </c>
      <c r="G99" s="82"/>
      <c r="H99" s="62" t="s">
        <v>10</v>
      </c>
      <c r="I99" s="82"/>
    </row>
    <row r="100" spans="2:9" ht="15" x14ac:dyDescent="0.25">
      <c r="B100" s="56">
        <v>35674</v>
      </c>
      <c r="C100" s="27">
        <v>1.214</v>
      </c>
      <c r="D100" s="25">
        <f t="shared" si="5"/>
        <v>0.11172161172161155</v>
      </c>
      <c r="E100" s="25">
        <f t="shared" si="6"/>
        <v>0.19960474308300391</v>
      </c>
      <c r="F100" s="84">
        <f t="shared" si="4"/>
        <v>0.12096029547553089</v>
      </c>
      <c r="G100" s="82"/>
      <c r="H100" s="62" t="s">
        <v>10</v>
      </c>
      <c r="I100" s="82"/>
    </row>
    <row r="101" spans="2:9" ht="15" x14ac:dyDescent="0.25">
      <c r="B101" s="56">
        <v>35704</v>
      </c>
      <c r="C101" s="27">
        <v>1.1359999999999999</v>
      </c>
      <c r="D101" s="25">
        <f t="shared" si="5"/>
        <v>5.9701492537313383E-2</v>
      </c>
      <c r="E101" s="25">
        <f t="shared" si="6"/>
        <v>9.5467695274831232E-2</v>
      </c>
      <c r="F101" s="84">
        <f t="shared" si="4"/>
        <v>-6.4250411861614509E-2</v>
      </c>
      <c r="G101" s="82"/>
      <c r="H101" s="62" t="s">
        <v>10</v>
      </c>
      <c r="I101" s="82"/>
    </row>
    <row r="102" spans="2:9" ht="15" x14ac:dyDescent="0.25">
      <c r="B102" s="56">
        <v>35735</v>
      </c>
      <c r="C102" s="27">
        <v>1.1120000000000001</v>
      </c>
      <c r="D102" s="25">
        <f t="shared" si="5"/>
        <v>6.1068702290076438E-2</v>
      </c>
      <c r="E102" s="25">
        <f t="shared" si="6"/>
        <v>9.8814229249011953E-2</v>
      </c>
      <c r="F102" s="84">
        <f t="shared" si="4"/>
        <v>-2.1126760563380143E-2</v>
      </c>
      <c r="G102" s="82"/>
      <c r="H102" s="62" t="s">
        <v>10</v>
      </c>
      <c r="I102" s="82"/>
    </row>
    <row r="103" spans="2:9" ht="15" x14ac:dyDescent="0.25">
      <c r="B103" s="56">
        <v>35765</v>
      </c>
      <c r="C103" s="27">
        <v>1.101</v>
      </c>
      <c r="D103" s="25">
        <f t="shared" si="5"/>
        <v>5.8653846153846168E-2</v>
      </c>
      <c r="E103" s="25">
        <f t="shared" si="6"/>
        <v>8.6870681145113648E-2</v>
      </c>
      <c r="F103" s="84">
        <f t="shared" si="4"/>
        <v>-9.8920863309354123E-3</v>
      </c>
      <c r="G103" s="82"/>
      <c r="H103" s="62" t="s">
        <v>10</v>
      </c>
      <c r="I103" s="82"/>
    </row>
    <row r="104" spans="2:9" ht="15" x14ac:dyDescent="0.25">
      <c r="B104" s="56">
        <v>35796</v>
      </c>
      <c r="C104" s="27">
        <v>1.097</v>
      </c>
      <c r="D104" s="25">
        <f t="shared" si="5"/>
        <v>7.9724409448818756E-2</v>
      </c>
      <c r="E104" s="25">
        <f t="shared" si="6"/>
        <v>8.1854043392504794E-2</v>
      </c>
      <c r="F104" s="84">
        <f t="shared" si="4"/>
        <v>-3.6330608537693543E-3</v>
      </c>
      <c r="G104" s="82"/>
      <c r="H104" s="62" t="s">
        <v>10</v>
      </c>
      <c r="I104" s="82"/>
    </row>
    <row r="105" spans="2:9" ht="15" x14ac:dyDescent="0.25">
      <c r="B105" s="56">
        <v>35827</v>
      </c>
      <c r="C105" s="27">
        <v>1.2450000000000001</v>
      </c>
      <c r="D105" s="25">
        <f t="shared" si="5"/>
        <v>0.20639534883720945</v>
      </c>
      <c r="E105" s="25">
        <f t="shared" si="6"/>
        <v>0.20522749273959362</v>
      </c>
      <c r="F105" s="84">
        <f t="shared" si="4"/>
        <v>0.13491340018231557</v>
      </c>
      <c r="G105" s="82"/>
      <c r="H105" s="62" t="s">
        <v>10</v>
      </c>
      <c r="I105" s="82"/>
    </row>
    <row r="106" spans="2:9" ht="15" x14ac:dyDescent="0.25">
      <c r="B106" s="56">
        <v>35855</v>
      </c>
      <c r="C106" s="27">
        <v>1.153</v>
      </c>
      <c r="D106" s="25">
        <f t="shared" si="5"/>
        <v>9.914204003813154E-2</v>
      </c>
      <c r="E106" s="25">
        <f t="shared" si="6"/>
        <v>0.1226874391431354</v>
      </c>
      <c r="F106" s="84">
        <f t="shared" si="4"/>
        <v>-7.3895582329317366E-2</v>
      </c>
      <c r="G106" s="82"/>
      <c r="H106" s="62" t="s">
        <v>10</v>
      </c>
      <c r="I106" s="82"/>
    </row>
    <row r="107" spans="2:9" ht="15" x14ac:dyDescent="0.25">
      <c r="B107" s="56">
        <v>35886</v>
      </c>
      <c r="C107" s="27">
        <v>1.1419999999999999</v>
      </c>
      <c r="D107" s="25">
        <f t="shared" si="5"/>
        <v>6.0352831940575724E-2</v>
      </c>
      <c r="E107" s="25">
        <f t="shared" si="6"/>
        <v>7.4317968015051639E-2</v>
      </c>
      <c r="F107" s="84">
        <f t="shared" si="4"/>
        <v>-9.540329575021822E-3</v>
      </c>
      <c r="G107" s="82"/>
      <c r="H107" s="62" t="s">
        <v>10</v>
      </c>
      <c r="I107" s="82"/>
    </row>
    <row r="108" spans="2:9" ht="15" x14ac:dyDescent="0.25">
      <c r="B108" s="56">
        <v>35916</v>
      </c>
      <c r="C108" s="27">
        <v>1.0429999999999999</v>
      </c>
      <c r="D108" s="25">
        <f t="shared" si="5"/>
        <v>2.9615004935834133E-2</v>
      </c>
      <c r="E108" s="25">
        <f t="shared" si="6"/>
        <v>1.4591439688715901E-2</v>
      </c>
      <c r="F108" s="84">
        <f t="shared" si="4"/>
        <v>-8.6690017513134876E-2</v>
      </c>
      <c r="G108" s="82"/>
      <c r="H108" s="62" t="s">
        <v>10</v>
      </c>
      <c r="I108" s="82"/>
    </row>
    <row r="109" spans="2:9" ht="15" x14ac:dyDescent="0.25">
      <c r="B109" s="56">
        <v>35947</v>
      </c>
      <c r="C109" s="27">
        <v>1.018</v>
      </c>
      <c r="D109" s="25">
        <f t="shared" si="5"/>
        <v>2.9556650246307381E-3</v>
      </c>
      <c r="E109" s="25">
        <f t="shared" si="6"/>
        <v>9.8328416912507599E-4</v>
      </c>
      <c r="F109" s="84">
        <f t="shared" si="4"/>
        <v>-2.3969319271332612E-2</v>
      </c>
      <c r="G109" s="82"/>
      <c r="H109" s="62" t="s">
        <v>10</v>
      </c>
      <c r="I109" s="82"/>
    </row>
    <row r="110" spans="2:9" ht="15" x14ac:dyDescent="0.25">
      <c r="B110" s="56">
        <v>35977</v>
      </c>
      <c r="C110" s="27">
        <v>1.026</v>
      </c>
      <c r="D110" s="25">
        <f t="shared" si="5"/>
        <v>-2.7488151658767723E-2</v>
      </c>
      <c r="E110" s="25">
        <f t="shared" si="6"/>
        <v>-1.7241379310344862E-2</v>
      </c>
      <c r="F110" s="84">
        <f t="shared" si="4"/>
        <v>7.8585461689586467E-3</v>
      </c>
      <c r="G110" s="82"/>
      <c r="H110" s="62" t="s">
        <v>10</v>
      </c>
      <c r="I110" s="82"/>
    </row>
    <row r="111" spans="2:9" ht="15" x14ac:dyDescent="0.25">
      <c r="B111" s="56">
        <v>36008</v>
      </c>
      <c r="C111" s="27">
        <v>1.0269999999999999</v>
      </c>
      <c r="D111" s="25">
        <f t="shared" si="5"/>
        <v>-5.1708217913204124E-2</v>
      </c>
      <c r="E111" s="25">
        <f t="shared" si="6"/>
        <v>-1.7224880382775143E-2</v>
      </c>
      <c r="F111" s="84">
        <f t="shared" si="4"/>
        <v>9.7465886939551716E-4</v>
      </c>
      <c r="G111" s="82"/>
      <c r="H111" s="62" t="s">
        <v>10</v>
      </c>
      <c r="I111" s="82"/>
    </row>
    <row r="112" spans="2:9" ht="15" x14ac:dyDescent="0.25">
      <c r="B112" s="56">
        <v>36039</v>
      </c>
      <c r="C112" s="27">
        <v>1.016</v>
      </c>
      <c r="D112" s="25">
        <f t="shared" si="5"/>
        <v>-0.1630971993410214</v>
      </c>
      <c r="E112" s="25">
        <f t="shared" si="6"/>
        <v>-6.9597069597069683E-2</v>
      </c>
      <c r="F112" s="84">
        <f t="shared" si="4"/>
        <v>-1.0710808179162479E-2</v>
      </c>
      <c r="G112" s="82"/>
      <c r="H112" s="62" t="s">
        <v>10</v>
      </c>
      <c r="I112" s="82"/>
    </row>
    <row r="113" spans="2:24" ht="15" x14ac:dyDescent="0.25">
      <c r="B113" s="56">
        <v>36069</v>
      </c>
      <c r="C113" s="27">
        <v>1.077</v>
      </c>
      <c r="D113" s="25">
        <f t="shared" si="5"/>
        <v>-5.1936619718309762E-2</v>
      </c>
      <c r="E113" s="25">
        <f t="shared" si="6"/>
        <v>4.6641791044774727E-3</v>
      </c>
      <c r="F113" s="84">
        <f t="shared" si="4"/>
        <v>6.0039370078740051E-2</v>
      </c>
      <c r="G113" s="82"/>
      <c r="H113" s="62" t="s">
        <v>10</v>
      </c>
      <c r="I113" s="82"/>
    </row>
    <row r="114" spans="2:24" ht="15" x14ac:dyDescent="0.25">
      <c r="B114" s="56">
        <v>36100</v>
      </c>
      <c r="C114" s="28">
        <v>1.1299999999999999</v>
      </c>
      <c r="D114" s="25">
        <f t="shared" si="5"/>
        <v>1.618705035971213E-2</v>
      </c>
      <c r="E114" s="25">
        <f t="shared" si="6"/>
        <v>7.8244274809160075E-2</v>
      </c>
      <c r="F114" s="84">
        <f t="shared" si="4"/>
        <v>4.9210770659238623E-2</v>
      </c>
      <c r="G114" s="82"/>
      <c r="H114" s="62" t="s">
        <v>10</v>
      </c>
      <c r="I114" s="82"/>
    </row>
    <row r="115" spans="2:24" ht="15" x14ac:dyDescent="0.25">
      <c r="B115" s="56">
        <v>36130</v>
      </c>
      <c r="C115" s="28">
        <v>1.07</v>
      </c>
      <c r="D115" s="25">
        <f t="shared" si="5"/>
        <v>-2.8156221616712052E-2</v>
      </c>
      <c r="E115" s="25">
        <f t="shared" si="6"/>
        <v>2.8846153846153966E-2</v>
      </c>
      <c r="F115" s="84">
        <f t="shared" si="4"/>
        <v>-5.3097345132743223E-2</v>
      </c>
      <c r="G115" s="82"/>
      <c r="H115" s="62" t="s">
        <v>10</v>
      </c>
      <c r="I115" s="82"/>
    </row>
    <row r="116" spans="2:24" ht="15" x14ac:dyDescent="0.25">
      <c r="B116" s="55">
        <v>36161</v>
      </c>
      <c r="C116" s="24">
        <v>1.0549999999999999</v>
      </c>
      <c r="D116" s="25">
        <f t="shared" si="5"/>
        <v>-3.8286235186873352E-2</v>
      </c>
      <c r="E116" s="25">
        <f t="shared" si="6"/>
        <v>3.8385826771653475E-2</v>
      </c>
      <c r="F116" s="84">
        <f t="shared" si="4"/>
        <v>-1.4018691588785215E-2</v>
      </c>
      <c r="G116" s="82"/>
      <c r="H116" s="62" t="s">
        <v>10</v>
      </c>
      <c r="I116" s="82"/>
    </row>
    <row r="117" spans="2:24" ht="15" x14ac:dyDescent="0.25">
      <c r="B117" s="55">
        <v>36192</v>
      </c>
      <c r="C117" s="85">
        <v>1.07</v>
      </c>
      <c r="D117" s="25">
        <f t="shared" si="5"/>
        <v>-0.14056224899598391</v>
      </c>
      <c r="E117" s="25">
        <f t="shared" si="6"/>
        <v>3.6821705426356655E-2</v>
      </c>
      <c r="F117" s="84">
        <f t="shared" si="4"/>
        <v>1.4218009478673022E-2</v>
      </c>
      <c r="G117" s="82"/>
      <c r="H117" s="62" t="s">
        <v>10</v>
      </c>
      <c r="I117" s="82"/>
    </row>
    <row r="118" spans="2:24" ht="15" x14ac:dyDescent="0.25">
      <c r="B118" s="55">
        <v>36220</v>
      </c>
      <c r="C118" s="24">
        <v>1.054</v>
      </c>
      <c r="D118" s="25">
        <f t="shared" si="5"/>
        <v>-8.5862966175195177E-2</v>
      </c>
      <c r="E118" s="25">
        <f t="shared" si="6"/>
        <v>4.7664442326025291E-3</v>
      </c>
      <c r="F118" s="84">
        <f t="shared" si="4"/>
        <v>-1.495327102803734E-2</v>
      </c>
      <c r="G118" s="82"/>
      <c r="H118" s="62" t="s">
        <v>10</v>
      </c>
      <c r="I118" s="82"/>
    </row>
    <row r="119" spans="2:24" ht="15" x14ac:dyDescent="0.25">
      <c r="B119" s="55">
        <v>36251</v>
      </c>
      <c r="C119" s="24">
        <v>1.083</v>
      </c>
      <c r="D119" s="25">
        <f t="shared" si="5"/>
        <v>-5.166374781085814E-2</v>
      </c>
      <c r="E119" s="25">
        <f t="shared" si="6"/>
        <v>5.5710306406684396E-3</v>
      </c>
      <c r="F119" s="84">
        <f t="shared" si="4"/>
        <v>2.7514231499051078E-2</v>
      </c>
      <c r="G119" s="82"/>
      <c r="H119" s="62" t="s">
        <v>10</v>
      </c>
      <c r="I119" s="82"/>
    </row>
    <row r="120" spans="2:24" ht="15" x14ac:dyDescent="0.25">
      <c r="B120" s="55">
        <v>36281</v>
      </c>
      <c r="C120" s="24">
        <v>1.038</v>
      </c>
      <c r="D120" s="25">
        <f t="shared" si="5"/>
        <v>-4.7938638542663892E-3</v>
      </c>
      <c r="E120" s="25">
        <f t="shared" si="6"/>
        <v>2.4679170779861925E-2</v>
      </c>
      <c r="F120" s="84">
        <f t="shared" si="4"/>
        <v>-4.1551246537396058E-2</v>
      </c>
      <c r="G120" s="82"/>
      <c r="H120" s="62" t="s">
        <v>10</v>
      </c>
      <c r="I120" s="82"/>
    </row>
    <row r="121" spans="2:24" ht="15" x14ac:dyDescent="0.25">
      <c r="B121" s="55">
        <v>36312</v>
      </c>
      <c r="C121" s="24">
        <v>1.0529999999999999</v>
      </c>
      <c r="D121" s="25">
        <f t="shared" si="5"/>
        <v>3.4381139489194412E-2</v>
      </c>
      <c r="E121" s="25">
        <f t="shared" si="6"/>
        <v>3.743842364532024E-2</v>
      </c>
      <c r="F121" s="84">
        <f t="shared" si="4"/>
        <v>1.445086705202292E-2</v>
      </c>
      <c r="G121" s="82"/>
      <c r="H121" s="62" t="s">
        <v>10</v>
      </c>
      <c r="I121" s="82"/>
    </row>
    <row r="122" spans="2:24" ht="15" x14ac:dyDescent="0.25">
      <c r="B122" s="55">
        <v>36342</v>
      </c>
      <c r="C122" s="24">
        <v>1.0409999999999999</v>
      </c>
      <c r="D122" s="25">
        <f t="shared" si="5"/>
        <v>1.4619883040935644E-2</v>
      </c>
      <c r="E122" s="25">
        <f t="shared" si="6"/>
        <v>-1.3270142180094813E-2</v>
      </c>
      <c r="F122" s="84">
        <f t="shared" si="4"/>
        <v>-1.139601139601143E-2</v>
      </c>
      <c r="G122" s="82"/>
      <c r="H122" s="62" t="s">
        <v>10</v>
      </c>
      <c r="I122" s="82"/>
    </row>
    <row r="123" spans="2:24" ht="15" x14ac:dyDescent="0.25">
      <c r="B123" s="55">
        <v>36373</v>
      </c>
      <c r="C123" s="24">
        <v>1.012</v>
      </c>
      <c r="D123" s="25">
        <f t="shared" si="5"/>
        <v>-1.4605647517039855E-2</v>
      </c>
      <c r="E123" s="25">
        <f t="shared" si="6"/>
        <v>-6.5558633425669366E-2</v>
      </c>
      <c r="F123" s="84">
        <f t="shared" si="4"/>
        <v>-2.7857829010566659E-2</v>
      </c>
      <c r="G123" s="82"/>
      <c r="H123" s="62" t="s">
        <v>10</v>
      </c>
      <c r="I123" s="82"/>
    </row>
    <row r="124" spans="2:24" ht="15" x14ac:dyDescent="0.25">
      <c r="B124" s="55">
        <v>36404</v>
      </c>
      <c r="C124" s="24">
        <v>1.036</v>
      </c>
      <c r="D124" s="25">
        <f t="shared" si="5"/>
        <v>1.9685039370078705E-2</v>
      </c>
      <c r="E124" s="25">
        <f t="shared" si="6"/>
        <v>-0.1466227347611202</v>
      </c>
      <c r="F124" s="84">
        <f t="shared" si="4"/>
        <v>2.3715415019762931E-2</v>
      </c>
      <c r="G124" s="82"/>
      <c r="H124" s="62" t="s">
        <v>10</v>
      </c>
      <c r="I124" s="82"/>
    </row>
    <row r="125" spans="2:24" ht="15" x14ac:dyDescent="0.25">
      <c r="B125" s="55">
        <v>36434</v>
      </c>
      <c r="C125" s="24">
        <v>1.0449999999999999</v>
      </c>
      <c r="D125" s="25">
        <f t="shared" si="5"/>
        <v>-2.9712163416898862E-2</v>
      </c>
      <c r="E125" s="25">
        <f t="shared" si="6"/>
        <v>-8.0105633802816878E-2</v>
      </c>
      <c r="F125" s="84">
        <f t="shared" si="4"/>
        <v>8.6872586872586144E-3</v>
      </c>
      <c r="G125" s="82"/>
      <c r="H125" s="62" t="s">
        <v>10</v>
      </c>
      <c r="I125" s="82"/>
    </row>
    <row r="126" spans="2:24" ht="15" x14ac:dyDescent="0.25">
      <c r="B126" s="55">
        <v>36465</v>
      </c>
      <c r="C126" s="24">
        <v>1.101</v>
      </c>
      <c r="D126" s="25">
        <f t="shared" si="5"/>
        <v>-2.5663716814159243E-2</v>
      </c>
      <c r="E126" s="25">
        <f t="shared" si="6"/>
        <v>-9.8920863309354123E-3</v>
      </c>
      <c r="F126" s="84">
        <f t="shared" si="4"/>
        <v>5.358851674641163E-2</v>
      </c>
      <c r="G126" s="82"/>
      <c r="H126" s="62" t="s">
        <v>10</v>
      </c>
      <c r="I126" s="82"/>
    </row>
    <row r="127" spans="2:24" ht="15" x14ac:dyDescent="0.25">
      <c r="B127" s="55">
        <v>36495</v>
      </c>
      <c r="C127" s="24">
        <v>1.075</v>
      </c>
      <c r="D127" s="25">
        <f t="shared" si="5"/>
        <v>4.6728971962615162E-3</v>
      </c>
      <c r="E127" s="25">
        <f t="shared" si="6"/>
        <v>-2.361489554950047E-2</v>
      </c>
      <c r="F127" s="84">
        <f t="shared" si="4"/>
        <v>-2.361489554950047E-2</v>
      </c>
      <c r="G127" s="82"/>
      <c r="H127" s="62" t="s">
        <v>10</v>
      </c>
      <c r="I127" s="82"/>
      <c r="X127" s="3"/>
    </row>
    <row r="128" spans="2:24" ht="15" x14ac:dyDescent="0.25">
      <c r="B128" s="55">
        <v>36526</v>
      </c>
      <c r="C128" s="24">
        <v>1.1339999999999999</v>
      </c>
      <c r="D128" s="25">
        <f t="shared" si="5"/>
        <v>7.4881516587677721E-2</v>
      </c>
      <c r="E128" s="25">
        <f t="shared" si="6"/>
        <v>3.3728350045578726E-2</v>
      </c>
      <c r="F128" s="84">
        <f t="shared" si="4"/>
        <v>5.4883720930232416E-2</v>
      </c>
      <c r="G128" s="5"/>
      <c r="H128" s="62" t="s">
        <v>10</v>
      </c>
      <c r="I128" s="5"/>
      <c r="J128" s="5"/>
      <c r="K128" s="5"/>
      <c r="L128" s="5"/>
      <c r="M128" s="5"/>
      <c r="N128" s="5"/>
      <c r="O128" s="5"/>
      <c r="P128" s="5"/>
      <c r="Q128" s="5"/>
      <c r="R128" s="5"/>
      <c r="S128" s="5"/>
      <c r="T128" s="6"/>
      <c r="U128" s="7"/>
      <c r="V128" s="7"/>
    </row>
    <row r="129" spans="2:9" ht="15" x14ac:dyDescent="0.25">
      <c r="B129" s="55">
        <v>36557</v>
      </c>
      <c r="C129" s="24">
        <v>1.1120000000000001</v>
      </c>
      <c r="D129" s="25">
        <f t="shared" si="5"/>
        <v>3.9252336448598157E-2</v>
      </c>
      <c r="E129" s="25">
        <f t="shared" si="6"/>
        <v>-0.10682730923694783</v>
      </c>
      <c r="F129" s="84">
        <f t="shared" si="4"/>
        <v>-1.9400352733685899E-2</v>
      </c>
      <c r="G129" s="82"/>
      <c r="H129" s="62" t="s">
        <v>10</v>
      </c>
      <c r="I129" s="82"/>
    </row>
    <row r="130" spans="2:9" ht="15" x14ac:dyDescent="0.25">
      <c r="B130" s="55">
        <v>36586</v>
      </c>
      <c r="C130" s="24">
        <v>1.1419999999999999</v>
      </c>
      <c r="D130" s="25">
        <f t="shared" si="5"/>
        <v>8.3491461100569042E-2</v>
      </c>
      <c r="E130" s="25">
        <f t="shared" si="6"/>
        <v>-9.540329575021822E-3</v>
      </c>
      <c r="F130" s="84">
        <f t="shared" si="4"/>
        <v>2.6978417266186883E-2</v>
      </c>
      <c r="G130" s="82"/>
      <c r="H130" s="62" t="s">
        <v>10</v>
      </c>
      <c r="I130" s="82"/>
    </row>
    <row r="131" spans="2:9" ht="15" x14ac:dyDescent="0.25">
      <c r="B131" s="55">
        <v>36617</v>
      </c>
      <c r="C131" s="24">
        <v>1.1020000000000001</v>
      </c>
      <c r="D131" s="25">
        <f t="shared" si="5"/>
        <v>1.7543859649122862E-2</v>
      </c>
      <c r="E131" s="25">
        <f t="shared" si="6"/>
        <v>-3.5026269702276513E-2</v>
      </c>
      <c r="F131" s="84">
        <f t="shared" si="4"/>
        <v>-3.5026269702276513E-2</v>
      </c>
      <c r="G131" s="82"/>
      <c r="H131" s="62" t="s">
        <v>10</v>
      </c>
      <c r="I131" s="82"/>
    </row>
    <row r="132" spans="2:9" ht="15" x14ac:dyDescent="0.25">
      <c r="B132" s="55">
        <v>36647</v>
      </c>
      <c r="C132" s="24">
        <v>1.103</v>
      </c>
      <c r="D132" s="25">
        <f t="shared" si="5"/>
        <v>6.2620423892100208E-2</v>
      </c>
      <c r="E132" s="25">
        <f t="shared" si="6"/>
        <v>5.7526366251198446E-2</v>
      </c>
      <c r="F132" s="84">
        <f t="shared" si="4"/>
        <v>9.0744101633388752E-4</v>
      </c>
      <c r="G132" s="82"/>
      <c r="H132" s="62" t="s">
        <v>10</v>
      </c>
      <c r="I132" s="82"/>
    </row>
    <row r="133" spans="2:9" ht="15" x14ac:dyDescent="0.25">
      <c r="B133" s="55">
        <v>36678</v>
      </c>
      <c r="C133" s="24">
        <v>1.141</v>
      </c>
      <c r="D133" s="25">
        <f t="shared" si="5"/>
        <v>8.3570750237417002E-2</v>
      </c>
      <c r="E133" s="25">
        <f t="shared" si="6"/>
        <v>0.12082514734774064</v>
      </c>
      <c r="F133" s="84">
        <f t="shared" si="4"/>
        <v>3.4451495920217567E-2</v>
      </c>
      <c r="G133" s="82"/>
      <c r="H133" s="62" t="s">
        <v>10</v>
      </c>
      <c r="I133" s="82"/>
    </row>
    <row r="134" spans="2:9" ht="15" x14ac:dyDescent="0.25">
      <c r="B134" s="55">
        <v>36708</v>
      </c>
      <c r="C134" s="24">
        <v>1.052</v>
      </c>
      <c r="D134" s="25">
        <f t="shared" si="5"/>
        <v>1.0566762728146051E-2</v>
      </c>
      <c r="E134" s="25">
        <f t="shared" si="6"/>
        <v>2.5341130604288553E-2</v>
      </c>
      <c r="F134" s="84">
        <f t="shared" si="4"/>
        <v>-7.8001752848378625E-2</v>
      </c>
      <c r="G134" s="82"/>
      <c r="H134" s="62" t="s">
        <v>10</v>
      </c>
      <c r="I134" s="82"/>
    </row>
    <row r="135" spans="2:9" ht="15" x14ac:dyDescent="0.25">
      <c r="B135" s="55">
        <v>36739</v>
      </c>
      <c r="C135" s="24">
        <v>1.157</v>
      </c>
      <c r="D135" s="25">
        <f t="shared" si="5"/>
        <v>0.14328063241106714</v>
      </c>
      <c r="E135" s="25">
        <f t="shared" si="6"/>
        <v>0.12658227848101289</v>
      </c>
      <c r="F135" s="84">
        <f t="shared" si="4"/>
        <v>9.9809885931558817E-2</v>
      </c>
      <c r="G135" s="82"/>
      <c r="H135" s="62" t="s">
        <v>10</v>
      </c>
      <c r="I135" s="82"/>
    </row>
    <row r="136" spans="2:9" ht="15" x14ac:dyDescent="0.25">
      <c r="B136" s="55">
        <v>36770</v>
      </c>
      <c r="C136" s="24">
        <v>1.1830000000000001</v>
      </c>
      <c r="D136" s="25">
        <f t="shared" si="5"/>
        <v>0.14189189189189189</v>
      </c>
      <c r="E136" s="25">
        <f t="shared" si="6"/>
        <v>0.16437007874015741</v>
      </c>
      <c r="F136" s="84">
        <f t="shared" si="4"/>
        <v>2.2471910112359605E-2</v>
      </c>
      <c r="G136" s="82"/>
      <c r="H136" s="62" t="s">
        <v>10</v>
      </c>
      <c r="I136" s="82"/>
    </row>
    <row r="137" spans="2:9" ht="15" x14ac:dyDescent="0.25">
      <c r="B137" s="55">
        <v>36800</v>
      </c>
      <c r="C137" s="85">
        <v>1.1599999999999999</v>
      </c>
      <c r="D137" s="25">
        <f t="shared" si="5"/>
        <v>0.11004784688995217</v>
      </c>
      <c r="E137" s="25">
        <f t="shared" si="6"/>
        <v>7.7065923862581265E-2</v>
      </c>
      <c r="F137" s="84">
        <f t="shared" si="4"/>
        <v>-1.9442096365173356E-2</v>
      </c>
      <c r="G137" s="82"/>
      <c r="H137" s="62" t="s">
        <v>10</v>
      </c>
      <c r="I137" s="82"/>
    </row>
    <row r="138" spans="2:9" ht="15" x14ac:dyDescent="0.25">
      <c r="B138" s="55">
        <v>36831</v>
      </c>
      <c r="C138" s="24">
        <v>1.101</v>
      </c>
      <c r="D138" s="25">
        <f t="shared" si="5"/>
        <v>0</v>
      </c>
      <c r="E138" s="25">
        <f t="shared" si="6"/>
        <v>-2.5663716814159243E-2</v>
      </c>
      <c r="F138" s="84">
        <f t="shared" ref="F138:F201" si="7">C138/C137-1</f>
        <v>-5.0862068965517149E-2</v>
      </c>
      <c r="G138" s="82"/>
      <c r="H138" s="62" t="s">
        <v>10</v>
      </c>
      <c r="I138" s="82"/>
    </row>
    <row r="139" spans="2:9" ht="15" x14ac:dyDescent="0.25">
      <c r="B139" s="55">
        <v>36861</v>
      </c>
      <c r="C139" s="24">
        <v>0.94799999999999995</v>
      </c>
      <c r="D139" s="25">
        <f t="shared" si="5"/>
        <v>-0.11813953488372098</v>
      </c>
      <c r="E139" s="25">
        <f t="shared" si="6"/>
        <v>-0.11401869158878519</v>
      </c>
      <c r="F139" s="84">
        <f t="shared" si="7"/>
        <v>-0.1389645776566758</v>
      </c>
      <c r="G139" s="82"/>
      <c r="H139" s="62" t="s">
        <v>10</v>
      </c>
      <c r="I139" s="82"/>
    </row>
    <row r="140" spans="2:9" ht="15" x14ac:dyDescent="0.25">
      <c r="B140" s="55">
        <v>36892</v>
      </c>
      <c r="C140" s="24">
        <v>1.069</v>
      </c>
      <c r="D140" s="25">
        <f t="shared" si="5"/>
        <v>-5.7319223985890622E-2</v>
      </c>
      <c r="E140" s="25">
        <f t="shared" si="6"/>
        <v>1.3270142180094702E-2</v>
      </c>
      <c r="F140" s="84">
        <f t="shared" si="7"/>
        <v>0.1276371308016877</v>
      </c>
      <c r="G140" s="82"/>
      <c r="H140" s="62" t="s">
        <v>10</v>
      </c>
      <c r="I140" s="82"/>
    </row>
    <row r="141" spans="2:9" ht="15" x14ac:dyDescent="0.25">
      <c r="B141" s="55">
        <v>36923</v>
      </c>
      <c r="C141" s="85">
        <v>1.02</v>
      </c>
      <c r="D141" s="25">
        <f t="shared" si="5"/>
        <v>-8.2733812949640329E-2</v>
      </c>
      <c r="E141" s="25">
        <f t="shared" si="6"/>
        <v>-4.6728971962616828E-2</v>
      </c>
      <c r="F141" s="84">
        <f t="shared" si="7"/>
        <v>-4.5837231057062611E-2</v>
      </c>
      <c r="G141" s="82"/>
      <c r="H141" s="62" t="s">
        <v>10</v>
      </c>
      <c r="I141" s="82"/>
    </row>
    <row r="142" spans="2:9" ht="15" x14ac:dyDescent="0.25">
      <c r="B142" s="55">
        <v>36951</v>
      </c>
      <c r="C142" s="24">
        <v>1.0489999999999999</v>
      </c>
      <c r="D142" s="25">
        <f t="shared" si="5"/>
        <v>-8.1436077057793321E-2</v>
      </c>
      <c r="E142" s="25">
        <f t="shared" si="6"/>
        <v>-4.7438330170779253E-3</v>
      </c>
      <c r="F142" s="84">
        <f t="shared" si="7"/>
        <v>2.8431372549019507E-2</v>
      </c>
      <c r="G142" s="82"/>
      <c r="H142" s="62" t="s">
        <v>10</v>
      </c>
      <c r="I142" s="82"/>
    </row>
    <row r="143" spans="2:9" ht="15" x14ac:dyDescent="0.25">
      <c r="B143" s="55">
        <v>36982</v>
      </c>
      <c r="C143" s="24">
        <v>0.99399999999999999</v>
      </c>
      <c r="D143" s="25">
        <f t="shared" si="5"/>
        <v>-9.8003629764065403E-2</v>
      </c>
      <c r="E143" s="25">
        <f t="shared" si="6"/>
        <v>-8.2179132040627878E-2</v>
      </c>
      <c r="F143" s="84">
        <f t="shared" si="7"/>
        <v>-5.2430886558627154E-2</v>
      </c>
      <c r="G143" s="82"/>
      <c r="H143" s="62" t="s">
        <v>10</v>
      </c>
      <c r="I143" s="82"/>
    </row>
    <row r="144" spans="2:9" ht="15" x14ac:dyDescent="0.25">
      <c r="B144" s="55">
        <v>37012</v>
      </c>
      <c r="C144" s="24">
        <v>1.075</v>
      </c>
      <c r="D144" s="25">
        <f t="shared" si="5"/>
        <v>-2.5385312783318237E-2</v>
      </c>
      <c r="E144" s="25">
        <f t="shared" si="6"/>
        <v>3.5645472061657024E-2</v>
      </c>
      <c r="F144" s="84">
        <f t="shared" si="7"/>
        <v>8.1488933601609581E-2</v>
      </c>
      <c r="G144" s="82"/>
      <c r="H144" s="62" t="s">
        <v>10</v>
      </c>
      <c r="I144" s="82"/>
    </row>
    <row r="145" spans="2:9" ht="15" x14ac:dyDescent="0.25">
      <c r="B145" s="55">
        <v>37043</v>
      </c>
      <c r="C145" s="24">
        <v>1.022</v>
      </c>
      <c r="D145" s="25">
        <f t="shared" si="5"/>
        <v>-0.10429447852760731</v>
      </c>
      <c r="E145" s="25">
        <f t="shared" si="6"/>
        <v>-2.9439696106362656E-2</v>
      </c>
      <c r="F145" s="84">
        <f t="shared" si="7"/>
        <v>-4.9302325581395245E-2</v>
      </c>
      <c r="G145" s="82"/>
      <c r="H145" s="62" t="s">
        <v>10</v>
      </c>
      <c r="I145" s="82"/>
    </row>
    <row r="146" spans="2:9" ht="15" x14ac:dyDescent="0.25">
      <c r="B146" s="55">
        <v>37073</v>
      </c>
      <c r="C146" s="24">
        <v>1.0449999999999999</v>
      </c>
      <c r="D146" s="25">
        <f t="shared" si="5"/>
        <v>-6.6539923954374025E-3</v>
      </c>
      <c r="E146" s="25">
        <f t="shared" si="6"/>
        <v>3.842459173871271E-3</v>
      </c>
      <c r="F146" s="84">
        <f t="shared" si="7"/>
        <v>2.2504892367905871E-2</v>
      </c>
      <c r="G146" s="82"/>
      <c r="H146" s="62" t="s">
        <v>10</v>
      </c>
      <c r="I146" s="82"/>
    </row>
    <row r="147" spans="2:9" ht="15" x14ac:dyDescent="0.25">
      <c r="B147" s="55">
        <v>37104</v>
      </c>
      <c r="C147" s="24">
        <v>0.99099999999999999</v>
      </c>
      <c r="D147" s="25">
        <f t="shared" si="5"/>
        <v>-0.14347450302506481</v>
      </c>
      <c r="E147" s="25">
        <f t="shared" si="6"/>
        <v>-2.0750988142292481E-2</v>
      </c>
      <c r="F147" s="84">
        <f t="shared" si="7"/>
        <v>-5.1674641148325318E-2</v>
      </c>
      <c r="G147" s="82"/>
      <c r="H147" s="62" t="s">
        <v>10</v>
      </c>
      <c r="I147" s="82"/>
    </row>
    <row r="148" spans="2:9" ht="15" x14ac:dyDescent="0.25">
      <c r="B148" s="55">
        <v>37135</v>
      </c>
      <c r="C148" s="24">
        <v>0.999</v>
      </c>
      <c r="D148" s="25">
        <f t="shared" si="5"/>
        <v>-0.15553677092138629</v>
      </c>
      <c r="E148" s="25">
        <f t="shared" si="6"/>
        <v>-3.5714285714285698E-2</v>
      </c>
      <c r="F148" s="84">
        <f t="shared" si="7"/>
        <v>8.0726538849646978E-3</v>
      </c>
      <c r="G148" s="82"/>
      <c r="H148" s="62" t="s">
        <v>10</v>
      </c>
      <c r="I148" s="82"/>
    </row>
    <row r="149" spans="2:9" ht="15" x14ac:dyDescent="0.25">
      <c r="B149" s="55">
        <v>37165</v>
      </c>
      <c r="C149" s="24">
        <v>1.0569999999999999</v>
      </c>
      <c r="D149" s="25">
        <f t="shared" ref="D149:D212" si="8">C149/C137-1</f>
        <v>-8.8793103448275845E-2</v>
      </c>
      <c r="E149" s="25">
        <f t="shared" si="6"/>
        <v>1.1483253588516762E-2</v>
      </c>
      <c r="F149" s="84">
        <f t="shared" si="7"/>
        <v>5.8058058058058082E-2</v>
      </c>
      <c r="G149" s="82"/>
      <c r="H149" s="62" t="s">
        <v>10</v>
      </c>
      <c r="I149" s="82"/>
    </row>
    <row r="150" spans="2:9" ht="15" x14ac:dyDescent="0.25">
      <c r="B150" s="55">
        <v>37196</v>
      </c>
      <c r="C150" s="24">
        <v>0.97899999999999998</v>
      </c>
      <c r="D150" s="25">
        <f t="shared" si="8"/>
        <v>-0.11080835603996364</v>
      </c>
      <c r="E150" s="25">
        <f t="shared" si="6"/>
        <v>-0.11080835603996364</v>
      </c>
      <c r="F150" s="84">
        <f t="shared" si="7"/>
        <v>-7.3793755912961223E-2</v>
      </c>
      <c r="G150" s="82"/>
      <c r="H150" s="62" t="s">
        <v>10</v>
      </c>
      <c r="I150" s="82"/>
    </row>
    <row r="151" spans="2:9" ht="15" x14ac:dyDescent="0.25">
      <c r="B151" s="55">
        <v>37226</v>
      </c>
      <c r="C151" s="24">
        <v>0.96599999999999997</v>
      </c>
      <c r="D151" s="25">
        <f t="shared" si="8"/>
        <v>1.8987341772152E-2</v>
      </c>
      <c r="E151" s="25">
        <f t="shared" si="6"/>
        <v>-0.10139534883720924</v>
      </c>
      <c r="F151" s="84">
        <f t="shared" si="7"/>
        <v>-1.3278855975485171E-2</v>
      </c>
      <c r="G151" s="82"/>
      <c r="H151" s="62" t="s">
        <v>10</v>
      </c>
      <c r="I151" s="82"/>
    </row>
    <row r="152" spans="2:9" ht="15" x14ac:dyDescent="0.25">
      <c r="B152" s="55">
        <v>37257</v>
      </c>
      <c r="C152" s="24">
        <v>0.93700000000000006</v>
      </c>
      <c r="D152" s="25">
        <f t="shared" si="8"/>
        <v>-0.12347988774555652</v>
      </c>
      <c r="E152" s="25">
        <f t="shared" si="6"/>
        <v>-0.17372134038800691</v>
      </c>
      <c r="F152" s="84">
        <f t="shared" si="7"/>
        <v>-3.0020703933747339E-2</v>
      </c>
      <c r="G152" s="82"/>
      <c r="H152" s="81">
        <v>0.95469004759719978</v>
      </c>
      <c r="I152" s="82"/>
    </row>
    <row r="153" spans="2:9" ht="15" x14ac:dyDescent="0.25">
      <c r="B153" s="55">
        <v>37288</v>
      </c>
      <c r="C153" s="24">
        <v>0.93500000000000005</v>
      </c>
      <c r="D153" s="25">
        <f t="shared" si="8"/>
        <v>-8.3333333333333259E-2</v>
      </c>
      <c r="E153" s="25">
        <f t="shared" si="6"/>
        <v>-0.15917266187050361</v>
      </c>
      <c r="F153" s="84">
        <f t="shared" si="7"/>
        <v>-2.1344717182497641E-3</v>
      </c>
      <c r="G153" s="82"/>
      <c r="H153" s="81">
        <v>0.93414792637482313</v>
      </c>
      <c r="I153" s="86">
        <f t="shared" ref="I153:I216" si="9">IF(ISBLANK(H153),"",((H153/H152)-1))</f>
        <v>-2.1517058100770869E-2</v>
      </c>
    </row>
    <row r="154" spans="2:9" ht="15" x14ac:dyDescent="0.25">
      <c r="B154" s="55">
        <v>37316</v>
      </c>
      <c r="C154" s="24">
        <v>0.94599999999999995</v>
      </c>
      <c r="D154" s="25">
        <f t="shared" si="8"/>
        <v>-9.8188751191611079E-2</v>
      </c>
      <c r="E154" s="25">
        <f t="shared" si="6"/>
        <v>-0.17162872154115583</v>
      </c>
      <c r="F154" s="84">
        <f t="shared" si="7"/>
        <v>1.1764705882352899E-2</v>
      </c>
      <c r="G154" s="82"/>
      <c r="H154" s="81">
        <v>0.93838713111358563</v>
      </c>
      <c r="I154" s="86">
        <f t="shared" si="9"/>
        <v>4.5380443707814244E-3</v>
      </c>
    </row>
    <row r="155" spans="2:9" ht="15" x14ac:dyDescent="0.25">
      <c r="B155" s="55">
        <v>37347</v>
      </c>
      <c r="C155" s="24">
        <v>0.97799999999999998</v>
      </c>
      <c r="D155" s="25">
        <f t="shared" si="8"/>
        <v>-1.6096579476861161E-2</v>
      </c>
      <c r="E155" s="25">
        <f t="shared" ref="E155:E218" si="10">C155/C131-1</f>
        <v>-0.11252268602540849</v>
      </c>
      <c r="F155" s="84">
        <f t="shared" si="7"/>
        <v>3.3826638477801207E-2</v>
      </c>
      <c r="G155" s="82"/>
      <c r="H155" s="81">
        <v>0.95315226553740273</v>
      </c>
      <c r="I155" s="86">
        <f t="shared" si="9"/>
        <v>1.573458750046508E-2</v>
      </c>
    </row>
    <row r="156" spans="2:9" ht="15" x14ac:dyDescent="0.25">
      <c r="B156" s="55">
        <v>37377</v>
      </c>
      <c r="C156" s="24">
        <v>0.96699999999999997</v>
      </c>
      <c r="D156" s="25">
        <f t="shared" si="8"/>
        <v>-0.10046511627906973</v>
      </c>
      <c r="E156" s="25">
        <f t="shared" si="10"/>
        <v>-0.12330009066183134</v>
      </c>
      <c r="F156" s="84">
        <f t="shared" si="7"/>
        <v>-1.1247443762781195E-2</v>
      </c>
      <c r="G156" s="82"/>
      <c r="H156" s="81">
        <v>0.97334969966285567</v>
      </c>
      <c r="I156" s="86">
        <f t="shared" si="9"/>
        <v>2.1190144382718712E-2</v>
      </c>
    </row>
    <row r="157" spans="2:9" ht="15" x14ac:dyDescent="0.25">
      <c r="B157" s="55">
        <v>37408</v>
      </c>
      <c r="C157" s="24">
        <v>0.98899999999999999</v>
      </c>
      <c r="D157" s="25">
        <f t="shared" si="8"/>
        <v>-3.228962818003922E-2</v>
      </c>
      <c r="E157" s="25">
        <f t="shared" si="10"/>
        <v>-0.13321647677475901</v>
      </c>
      <c r="F157" s="84">
        <f t="shared" si="7"/>
        <v>2.2750775594622574E-2</v>
      </c>
      <c r="G157" s="82"/>
      <c r="H157" s="81">
        <v>0.99775885895057714</v>
      </c>
      <c r="I157" s="86">
        <f t="shared" si="9"/>
        <v>2.5077481706909932E-2</v>
      </c>
    </row>
    <row r="158" spans="2:9" ht="15" x14ac:dyDescent="0.25">
      <c r="B158" s="55">
        <v>37438</v>
      </c>
      <c r="C158" s="24">
        <v>1.0620000000000001</v>
      </c>
      <c r="D158" s="25">
        <f t="shared" si="8"/>
        <v>1.6267942583732209E-2</v>
      </c>
      <c r="E158" s="25">
        <f t="shared" si="10"/>
        <v>9.5057034220531467E-3</v>
      </c>
      <c r="F158" s="84">
        <f t="shared" si="7"/>
        <v>7.3811931243680462E-2</v>
      </c>
      <c r="G158" s="82"/>
      <c r="H158" s="81">
        <v>1.088082336356158</v>
      </c>
      <c r="I158" s="86">
        <f t="shared" si="9"/>
        <v>9.0526359746463614E-2</v>
      </c>
    </row>
    <row r="159" spans="2:9" ht="15" x14ac:dyDescent="0.25">
      <c r="B159" s="55">
        <v>37469</v>
      </c>
      <c r="C159" s="24">
        <v>1.032</v>
      </c>
      <c r="D159" s="25">
        <f t="shared" si="8"/>
        <v>4.1372351160444021E-2</v>
      </c>
      <c r="E159" s="25">
        <f t="shared" si="10"/>
        <v>-0.10803802938634399</v>
      </c>
      <c r="F159" s="84">
        <f t="shared" si="7"/>
        <v>-2.8248587570621542E-2</v>
      </c>
      <c r="G159" s="82"/>
      <c r="H159" s="81">
        <v>1.0419871442181996</v>
      </c>
      <c r="I159" s="86">
        <f t="shared" si="9"/>
        <v>-4.2363698589506615E-2</v>
      </c>
    </row>
    <row r="160" spans="2:9" ht="15" x14ac:dyDescent="0.25">
      <c r="B160" s="55">
        <v>37500</v>
      </c>
      <c r="C160" s="24">
        <v>1.0489999999999999</v>
      </c>
      <c r="D160" s="25">
        <f t="shared" si="8"/>
        <v>5.0050050050050032E-2</v>
      </c>
      <c r="E160" s="25">
        <f t="shared" si="10"/>
        <v>-0.11327134404057493</v>
      </c>
      <c r="F160" s="84">
        <f t="shared" si="7"/>
        <v>1.6472868217054071E-2</v>
      </c>
      <c r="G160" s="82"/>
      <c r="H160" s="81">
        <v>1.0490149565427547</v>
      </c>
      <c r="I160" s="86">
        <f t="shared" si="9"/>
        <v>6.7446247907674284E-3</v>
      </c>
    </row>
    <row r="161" spans="2:9" ht="15" x14ac:dyDescent="0.25">
      <c r="B161" s="55">
        <v>37530</v>
      </c>
      <c r="C161" s="24">
        <v>0.999</v>
      </c>
      <c r="D161" s="25">
        <f t="shared" si="8"/>
        <v>-5.4872280037842946E-2</v>
      </c>
      <c r="E161" s="25">
        <f t="shared" si="10"/>
        <v>-0.13879310344827578</v>
      </c>
      <c r="F161" s="84">
        <f t="shared" si="7"/>
        <v>-4.7664442326024736E-2</v>
      </c>
      <c r="G161" s="82"/>
      <c r="H161" s="81">
        <v>0.97306475172644291</v>
      </c>
      <c r="I161" s="86">
        <f t="shared" si="9"/>
        <v>-7.2401450849300941E-2</v>
      </c>
    </row>
    <row r="162" spans="2:9" ht="15" x14ac:dyDescent="0.25">
      <c r="B162" s="55">
        <v>37561</v>
      </c>
      <c r="C162" s="24">
        <v>0.94299999999999995</v>
      </c>
      <c r="D162" s="25">
        <f t="shared" si="8"/>
        <v>-3.6772216547497516E-2</v>
      </c>
      <c r="E162" s="25">
        <f t="shared" si="10"/>
        <v>-0.14350590372388738</v>
      </c>
      <c r="F162" s="84">
        <f t="shared" si="7"/>
        <v>-5.6056056056056125E-2</v>
      </c>
      <c r="G162" s="82"/>
      <c r="H162" s="81">
        <v>0.93395877878352374</v>
      </c>
      <c r="I162" s="86">
        <f t="shared" si="9"/>
        <v>-4.0188459065582327E-2</v>
      </c>
    </row>
    <row r="163" spans="2:9" ht="15" x14ac:dyDescent="0.25">
      <c r="B163" s="55">
        <v>37591</v>
      </c>
      <c r="C163" s="24">
        <v>0.89800000000000002</v>
      </c>
      <c r="D163" s="25">
        <f t="shared" si="8"/>
        <v>-7.0393374741200776E-2</v>
      </c>
      <c r="E163" s="25">
        <f t="shared" si="10"/>
        <v>-5.2742616033755185E-2</v>
      </c>
      <c r="F163" s="84">
        <f t="shared" si="7"/>
        <v>-4.7720042417815356E-2</v>
      </c>
      <c r="G163" s="82"/>
      <c r="H163" s="81">
        <v>0.90162992438532219</v>
      </c>
      <c r="I163" s="86">
        <f t="shared" si="9"/>
        <v>-3.4614862168017457E-2</v>
      </c>
    </row>
    <row r="164" spans="2:9" ht="15" x14ac:dyDescent="0.25">
      <c r="B164" s="55">
        <v>37622</v>
      </c>
      <c r="C164" s="85">
        <v>0.94</v>
      </c>
      <c r="D164" s="25">
        <f t="shared" si="8"/>
        <v>3.2017075773744796E-3</v>
      </c>
      <c r="E164" s="25">
        <f t="shared" si="10"/>
        <v>-0.1206735266604303</v>
      </c>
      <c r="F164" s="84">
        <f t="shared" si="7"/>
        <v>4.6770601336302731E-2</v>
      </c>
      <c r="G164" s="82"/>
      <c r="H164" s="81">
        <v>0.96168527127358971</v>
      </c>
      <c r="I164" s="86">
        <f t="shared" si="9"/>
        <v>6.6607535158296427E-2</v>
      </c>
    </row>
    <row r="165" spans="2:9" ht="15" x14ac:dyDescent="0.25">
      <c r="B165" s="55">
        <v>37653</v>
      </c>
      <c r="C165" s="24">
        <v>0.94799999999999995</v>
      </c>
      <c r="D165" s="25">
        <f t="shared" si="8"/>
        <v>1.3903743315507811E-2</v>
      </c>
      <c r="E165" s="25">
        <f t="shared" si="10"/>
        <v>-7.0588235294117729E-2</v>
      </c>
      <c r="F165" s="84">
        <f t="shared" si="7"/>
        <v>8.5106382978723527E-3</v>
      </c>
      <c r="G165" s="82"/>
      <c r="H165" s="81">
        <v>0.9503372467554233</v>
      </c>
      <c r="I165" s="86">
        <f t="shared" si="9"/>
        <v>-1.1800143827863652E-2</v>
      </c>
    </row>
    <row r="166" spans="2:9" ht="15" x14ac:dyDescent="0.25">
      <c r="B166" s="55">
        <v>37681</v>
      </c>
      <c r="C166" s="24">
        <v>1.0349999999999999</v>
      </c>
      <c r="D166" s="25">
        <f t="shared" si="8"/>
        <v>9.4080338266384844E-2</v>
      </c>
      <c r="E166" s="25">
        <f t="shared" si="10"/>
        <v>-1.3346043851286904E-2</v>
      </c>
      <c r="F166" s="84">
        <f t="shared" si="7"/>
        <v>9.1772151898734222E-2</v>
      </c>
      <c r="G166" s="82"/>
      <c r="H166" s="81">
        <v>1.0286860532776536</v>
      </c>
      <c r="I166" s="86">
        <f t="shared" si="9"/>
        <v>8.2443160877597288E-2</v>
      </c>
    </row>
    <row r="167" spans="2:9" ht="15" x14ac:dyDescent="0.25">
      <c r="B167" s="55">
        <v>37712</v>
      </c>
      <c r="C167" s="24">
        <v>0.96599999999999997</v>
      </c>
      <c r="D167" s="25">
        <f t="shared" si="8"/>
        <v>-1.2269938650306789E-2</v>
      </c>
      <c r="E167" s="25">
        <f t="shared" si="10"/>
        <v>-2.8169014084507116E-2</v>
      </c>
      <c r="F167" s="84">
        <f t="shared" si="7"/>
        <v>-6.6666666666666652E-2</v>
      </c>
      <c r="G167" s="82"/>
      <c r="H167" s="81">
        <v>0.94125105274426413</v>
      </c>
      <c r="I167" s="86">
        <f t="shared" si="9"/>
        <v>-8.4996778419226593E-2</v>
      </c>
    </row>
    <row r="168" spans="2:9" ht="15" x14ac:dyDescent="0.25">
      <c r="B168" s="55">
        <v>37742</v>
      </c>
      <c r="C168" s="24">
        <v>0.98899999999999999</v>
      </c>
      <c r="D168" s="25">
        <f t="shared" si="8"/>
        <v>2.2750775594622574E-2</v>
      </c>
      <c r="E168" s="25">
        <f t="shared" si="10"/>
        <v>-7.999999999999996E-2</v>
      </c>
      <c r="F168" s="84">
        <f t="shared" si="7"/>
        <v>2.3809523809523725E-2</v>
      </c>
      <c r="G168" s="82"/>
      <c r="H168" s="81">
        <v>1.0006075075445082</v>
      </c>
      <c r="I168" s="86">
        <f t="shared" si="9"/>
        <v>6.3061236029630319E-2</v>
      </c>
    </row>
    <row r="169" spans="2:9" ht="15" x14ac:dyDescent="0.25">
      <c r="B169" s="55">
        <v>37773</v>
      </c>
      <c r="C169" s="24">
        <v>1.016</v>
      </c>
      <c r="D169" s="25">
        <f t="shared" si="8"/>
        <v>2.7300303336703857E-2</v>
      </c>
      <c r="E169" s="25">
        <f t="shared" si="10"/>
        <v>-5.8708414872798986E-3</v>
      </c>
      <c r="F169" s="84">
        <f t="shared" si="7"/>
        <v>2.7300303336703857E-2</v>
      </c>
      <c r="G169" s="82"/>
      <c r="H169" s="81">
        <v>1.0225651158484619</v>
      </c>
      <c r="I169" s="86">
        <f t="shared" si="9"/>
        <v>2.1944276990123468E-2</v>
      </c>
    </row>
    <row r="170" spans="2:9" ht="15" x14ac:dyDescent="0.25">
      <c r="B170" s="55">
        <v>37803</v>
      </c>
      <c r="C170" s="24">
        <v>1.0620000000000001</v>
      </c>
      <c r="D170" s="25">
        <f t="shared" si="8"/>
        <v>0</v>
      </c>
      <c r="E170" s="25">
        <f t="shared" si="10"/>
        <v>1.6267942583732209E-2</v>
      </c>
      <c r="F170" s="84">
        <f t="shared" si="7"/>
        <v>4.5275590551181244E-2</v>
      </c>
      <c r="G170" s="82"/>
      <c r="H170" s="81">
        <v>1.0841848868085298</v>
      </c>
      <c r="I170" s="86">
        <f t="shared" si="9"/>
        <v>6.0259997143496946E-2</v>
      </c>
    </row>
    <row r="171" spans="2:9" ht="15" x14ac:dyDescent="0.25">
      <c r="B171" s="55">
        <v>37834</v>
      </c>
      <c r="C171" s="85">
        <v>1.06</v>
      </c>
      <c r="D171" s="25">
        <f t="shared" si="8"/>
        <v>2.7131782945736482E-2</v>
      </c>
      <c r="E171" s="25">
        <f t="shared" si="10"/>
        <v>6.9626639757820463E-2</v>
      </c>
      <c r="F171" s="84">
        <f t="shared" si="7"/>
        <v>-1.8832391713747842E-3</v>
      </c>
      <c r="G171" s="82"/>
      <c r="H171" s="81">
        <v>1.0628642140763009</v>
      </c>
      <c r="I171" s="86">
        <f t="shared" si="9"/>
        <v>-1.966516319461864E-2</v>
      </c>
    </row>
    <row r="172" spans="2:9" ht="15" x14ac:dyDescent="0.25">
      <c r="B172" s="55">
        <v>37865</v>
      </c>
      <c r="C172" s="24">
        <v>1.0860000000000001</v>
      </c>
      <c r="D172" s="25">
        <f t="shared" si="8"/>
        <v>3.5271687321258405E-2</v>
      </c>
      <c r="E172" s="25">
        <f t="shared" si="10"/>
        <v>8.7087087087087234E-2</v>
      </c>
      <c r="F172" s="84">
        <f t="shared" si="7"/>
        <v>2.4528301886792558E-2</v>
      </c>
      <c r="G172" s="82"/>
      <c r="H172" s="81">
        <v>1.0735406576450941</v>
      </c>
      <c r="I172" s="86">
        <f t="shared" si="9"/>
        <v>1.0044974162641829E-2</v>
      </c>
    </row>
    <row r="173" spans="2:9" ht="15" x14ac:dyDescent="0.25">
      <c r="B173" s="55">
        <v>37895</v>
      </c>
      <c r="C173" s="24">
        <v>1.0880000000000001</v>
      </c>
      <c r="D173" s="25">
        <f t="shared" si="8"/>
        <v>8.9089089089089191E-2</v>
      </c>
      <c r="E173" s="25">
        <f t="shared" si="10"/>
        <v>2.9328287606433356E-2</v>
      </c>
      <c r="F173" s="84">
        <f t="shared" si="7"/>
        <v>1.8416206261511192E-3</v>
      </c>
      <c r="G173" s="82"/>
      <c r="H173" s="81">
        <v>1.0626448123181194</v>
      </c>
      <c r="I173" s="86">
        <f t="shared" si="9"/>
        <v>-1.0149448229446412E-2</v>
      </c>
    </row>
    <row r="174" spans="2:9" ht="15" x14ac:dyDescent="0.25">
      <c r="B174" s="55">
        <v>37926</v>
      </c>
      <c r="C174" s="24">
        <v>1.0720000000000001</v>
      </c>
      <c r="D174" s="25">
        <f t="shared" si="8"/>
        <v>0.13679745493107109</v>
      </c>
      <c r="E174" s="25">
        <f t="shared" si="10"/>
        <v>9.4994892747701787E-2</v>
      </c>
      <c r="F174" s="84">
        <f t="shared" si="7"/>
        <v>-1.4705882352941235E-2</v>
      </c>
      <c r="G174" s="82"/>
      <c r="H174" s="81">
        <v>1.0627185702764557</v>
      </c>
      <c r="I174" s="86">
        <f t="shared" si="9"/>
        <v>6.9409794769992317E-5</v>
      </c>
    </row>
    <row r="175" spans="2:9" ht="15" x14ac:dyDescent="0.25">
      <c r="B175" s="55">
        <v>37956</v>
      </c>
      <c r="C175" s="24">
        <v>1.0289999999999999</v>
      </c>
      <c r="D175" s="25">
        <f t="shared" si="8"/>
        <v>0.14587973273942079</v>
      </c>
      <c r="E175" s="25">
        <f t="shared" si="10"/>
        <v>6.5217391304347672E-2</v>
      </c>
      <c r="F175" s="84">
        <f t="shared" si="7"/>
        <v>-4.011194029850762E-2</v>
      </c>
      <c r="G175" s="82"/>
      <c r="H175" s="81">
        <v>1.0398614586876227</v>
      </c>
      <c r="I175" s="86">
        <f t="shared" si="9"/>
        <v>-2.1508151102400452E-2</v>
      </c>
    </row>
    <row r="176" spans="2:9" ht="15" x14ac:dyDescent="0.25">
      <c r="B176" s="55">
        <v>37987</v>
      </c>
      <c r="C176" s="24">
        <v>1.0189999999999999</v>
      </c>
      <c r="D176" s="25">
        <f t="shared" si="8"/>
        <v>8.4042553191489233E-2</v>
      </c>
      <c r="E176" s="25">
        <f t="shared" si="10"/>
        <v>8.7513340448238885E-2</v>
      </c>
      <c r="F176" s="84">
        <f t="shared" si="7"/>
        <v>-9.7181729834791009E-3</v>
      </c>
      <c r="G176" s="82"/>
      <c r="H176" s="81">
        <v>1.0562293817600097</v>
      </c>
      <c r="I176" s="86">
        <f t="shared" si="9"/>
        <v>1.5740484403609312E-2</v>
      </c>
    </row>
    <row r="177" spans="2:9" ht="15" x14ac:dyDescent="0.25">
      <c r="B177" s="55">
        <v>38018</v>
      </c>
      <c r="C177" s="24">
        <v>1.131</v>
      </c>
      <c r="D177" s="25">
        <f t="shared" si="8"/>
        <v>0.19303797468354444</v>
      </c>
      <c r="E177" s="25">
        <f t="shared" si="10"/>
        <v>0.20962566844919772</v>
      </c>
      <c r="F177" s="84">
        <f t="shared" si="7"/>
        <v>0.10991167811579983</v>
      </c>
      <c r="G177" s="82"/>
      <c r="H177" s="81">
        <v>1.1422607387198456</v>
      </c>
      <c r="I177" s="86">
        <f t="shared" si="9"/>
        <v>8.1451395355505607E-2</v>
      </c>
    </row>
    <row r="178" spans="2:9" ht="15" x14ac:dyDescent="0.25">
      <c r="B178" s="55">
        <v>38047</v>
      </c>
      <c r="C178" s="24">
        <v>1.169</v>
      </c>
      <c r="D178" s="25">
        <f t="shared" si="8"/>
        <v>0.12946859903381647</v>
      </c>
      <c r="E178" s="25">
        <f t="shared" si="10"/>
        <v>0.23572938689217771</v>
      </c>
      <c r="F178" s="84">
        <f t="shared" si="7"/>
        <v>3.3598585322723196E-2</v>
      </c>
      <c r="G178" s="82"/>
      <c r="H178" s="81">
        <v>1.1609970750973373</v>
      </c>
      <c r="I178" s="86">
        <f t="shared" si="9"/>
        <v>1.6402854219160101E-2</v>
      </c>
    </row>
    <row r="179" spans="2:9" ht="15" x14ac:dyDescent="0.25">
      <c r="B179" s="55">
        <v>38078</v>
      </c>
      <c r="C179" s="24">
        <v>1.1419999999999999</v>
      </c>
      <c r="D179" s="25">
        <f t="shared" si="8"/>
        <v>0.18219461697722572</v>
      </c>
      <c r="E179" s="25">
        <f t="shared" si="10"/>
        <v>0.16768916155419222</v>
      </c>
      <c r="F179" s="84">
        <f t="shared" si="7"/>
        <v>-2.3096663815226792E-2</v>
      </c>
      <c r="G179" s="82"/>
      <c r="H179" s="81">
        <v>1.1210569709229083</v>
      </c>
      <c r="I179" s="86">
        <f t="shared" si="9"/>
        <v>-3.4401554518197597E-2</v>
      </c>
    </row>
    <row r="180" spans="2:9" ht="15" x14ac:dyDescent="0.25">
      <c r="B180" s="55">
        <v>38108</v>
      </c>
      <c r="C180" s="24">
        <v>1.1930000000000001</v>
      </c>
      <c r="D180" s="25">
        <f t="shared" si="8"/>
        <v>0.20626895854398386</v>
      </c>
      <c r="E180" s="25">
        <f t="shared" si="10"/>
        <v>0.23371251292657713</v>
      </c>
      <c r="F180" s="84">
        <f t="shared" si="7"/>
        <v>4.4658493870402882E-2</v>
      </c>
      <c r="G180" s="82"/>
      <c r="H180" s="81">
        <v>1.2051568741750924</v>
      </c>
      <c r="I180" s="86">
        <f t="shared" si="9"/>
        <v>7.5018402662399009E-2</v>
      </c>
    </row>
    <row r="181" spans="2:9" ht="15" x14ac:dyDescent="0.25">
      <c r="B181" s="55">
        <v>38139</v>
      </c>
      <c r="C181" s="24">
        <v>1.2490000000000001</v>
      </c>
      <c r="D181" s="25">
        <f t="shared" si="8"/>
        <v>0.22933070866141736</v>
      </c>
      <c r="E181" s="25">
        <f t="shared" si="10"/>
        <v>0.26289180990899919</v>
      </c>
      <c r="F181" s="84">
        <f t="shared" si="7"/>
        <v>4.6940486169321005E-2</v>
      </c>
      <c r="G181" s="82"/>
      <c r="H181" s="81">
        <v>1.2642199050912677</v>
      </c>
      <c r="I181" s="86">
        <f t="shared" si="9"/>
        <v>4.9008583182668986E-2</v>
      </c>
    </row>
    <row r="182" spans="2:9" ht="15" x14ac:dyDescent="0.25">
      <c r="B182" s="55">
        <v>38169</v>
      </c>
      <c r="C182" s="24">
        <v>1.175</v>
      </c>
      <c r="D182" s="25">
        <f t="shared" si="8"/>
        <v>0.10640301318267409</v>
      </c>
      <c r="E182" s="25">
        <f t="shared" si="10"/>
        <v>0.10640301318267409</v>
      </c>
      <c r="F182" s="84">
        <f t="shared" si="7"/>
        <v>-5.9247397918334666E-2</v>
      </c>
      <c r="G182" s="82"/>
      <c r="H182" s="81">
        <v>1.2009985020521761</v>
      </c>
      <c r="I182" s="86">
        <f t="shared" si="9"/>
        <v>-5.0008232574480393E-2</v>
      </c>
    </row>
    <row r="183" spans="2:9" ht="15" x14ac:dyDescent="0.25">
      <c r="B183" s="55">
        <v>38200</v>
      </c>
      <c r="C183" s="24">
        <v>1.292</v>
      </c>
      <c r="D183" s="25">
        <f t="shared" si="8"/>
        <v>0.21886792452830184</v>
      </c>
      <c r="E183" s="25">
        <f t="shared" si="10"/>
        <v>0.25193798449612403</v>
      </c>
      <c r="F183" s="84">
        <f t="shared" si="7"/>
        <v>9.9574468085106282E-2</v>
      </c>
      <c r="G183" s="82"/>
      <c r="H183" s="81">
        <v>1.2890825567790514</v>
      </c>
      <c r="I183" s="86">
        <f t="shared" si="9"/>
        <v>7.3342351865022248E-2</v>
      </c>
    </row>
    <row r="184" spans="2:9" ht="15" x14ac:dyDescent="0.25">
      <c r="B184" s="55">
        <v>38231</v>
      </c>
      <c r="C184" s="24">
        <v>1.3160000000000001</v>
      </c>
      <c r="D184" s="25">
        <f t="shared" si="8"/>
        <v>0.2117863720073665</v>
      </c>
      <c r="E184" s="25">
        <f t="shared" si="10"/>
        <v>0.25452812202097252</v>
      </c>
      <c r="F184" s="84">
        <f t="shared" si="7"/>
        <v>1.8575851393188847E-2</v>
      </c>
      <c r="G184" s="82"/>
      <c r="H184" s="81">
        <v>1.2751121855711605</v>
      </c>
      <c r="I184" s="86">
        <f t="shared" si="9"/>
        <v>-1.0837452678591708E-2</v>
      </c>
    </row>
    <row r="185" spans="2:9" ht="15" x14ac:dyDescent="0.25">
      <c r="B185" s="55">
        <v>38261</v>
      </c>
      <c r="C185" s="24">
        <v>1.298</v>
      </c>
      <c r="D185" s="25">
        <f t="shared" si="8"/>
        <v>0.19301470588235281</v>
      </c>
      <c r="E185" s="25">
        <f t="shared" si="10"/>
        <v>0.29929929929929933</v>
      </c>
      <c r="F185" s="84">
        <f t="shared" si="7"/>
        <v>-1.3677811550152019E-2</v>
      </c>
      <c r="G185" s="82"/>
      <c r="H185" s="81">
        <v>1.2726836682301372</v>
      </c>
      <c r="I185" s="86">
        <f t="shared" si="9"/>
        <v>-1.9045519041411829E-3</v>
      </c>
    </row>
    <row r="186" spans="2:9" ht="15" x14ac:dyDescent="0.25">
      <c r="B186" s="55">
        <v>38292</v>
      </c>
      <c r="C186" s="24">
        <v>1.292</v>
      </c>
      <c r="D186" s="25">
        <f t="shared" si="8"/>
        <v>0.2052238805970148</v>
      </c>
      <c r="E186" s="25">
        <f t="shared" si="10"/>
        <v>0.37009544008483575</v>
      </c>
      <c r="F186" s="84">
        <f t="shared" si="7"/>
        <v>-4.6224961479198745E-3</v>
      </c>
      <c r="G186" s="82"/>
      <c r="H186" s="81">
        <v>1.2747079533570433</v>
      </c>
      <c r="I186" s="86">
        <f t="shared" si="9"/>
        <v>1.5905642363756023E-3</v>
      </c>
    </row>
    <row r="187" spans="2:9" ht="15" x14ac:dyDescent="0.25">
      <c r="B187" s="55">
        <v>38322</v>
      </c>
      <c r="C187" s="24">
        <v>1.232</v>
      </c>
      <c r="D187" s="25">
        <f t="shared" si="8"/>
        <v>0.19727891156462585</v>
      </c>
      <c r="E187" s="25">
        <f t="shared" si="10"/>
        <v>0.37193763919821832</v>
      </c>
      <c r="F187" s="84">
        <f t="shared" si="7"/>
        <v>-4.6439628482972228E-2</v>
      </c>
      <c r="G187" s="82"/>
      <c r="H187" s="81">
        <v>1.2375466761408926</v>
      </c>
      <c r="I187" s="86">
        <f t="shared" si="9"/>
        <v>-2.9152777401508789E-2</v>
      </c>
    </row>
    <row r="188" spans="2:9" ht="15" x14ac:dyDescent="0.25">
      <c r="B188" s="55">
        <v>38353</v>
      </c>
      <c r="C188" s="24">
        <v>1.2290000000000001</v>
      </c>
      <c r="D188" s="25">
        <f t="shared" si="8"/>
        <v>0.20608439646712484</v>
      </c>
      <c r="E188" s="25">
        <f t="shared" si="10"/>
        <v>0.30744680851063855</v>
      </c>
      <c r="F188" s="84">
        <f t="shared" si="7"/>
        <v>-2.4350649350648457E-3</v>
      </c>
      <c r="G188" s="82"/>
      <c r="H188" s="81">
        <v>1.2751227368448392</v>
      </c>
      <c r="I188" s="86">
        <f t="shared" si="9"/>
        <v>3.036334825052589E-2</v>
      </c>
    </row>
    <row r="189" spans="2:9" ht="15" x14ac:dyDescent="0.25">
      <c r="B189" s="55">
        <v>38384</v>
      </c>
      <c r="C189" s="24">
        <v>1.321</v>
      </c>
      <c r="D189" s="25">
        <f t="shared" si="8"/>
        <v>0.1679929266136162</v>
      </c>
      <c r="E189" s="25">
        <f t="shared" si="10"/>
        <v>0.39345991561181437</v>
      </c>
      <c r="F189" s="84">
        <f t="shared" si="7"/>
        <v>7.485760781122841E-2</v>
      </c>
      <c r="G189" s="82"/>
      <c r="H189" s="81">
        <v>1.3429728320264056</v>
      </c>
      <c r="I189" s="86">
        <f t="shared" si="9"/>
        <v>5.3210638647581909E-2</v>
      </c>
    </row>
    <row r="190" spans="2:9" ht="15" x14ac:dyDescent="0.25">
      <c r="B190" s="55">
        <v>38412</v>
      </c>
      <c r="C190" s="24">
        <v>1.3029999999999999</v>
      </c>
      <c r="D190" s="25">
        <f t="shared" si="8"/>
        <v>0.11462788708297689</v>
      </c>
      <c r="E190" s="25">
        <f t="shared" si="10"/>
        <v>0.25893719806763293</v>
      </c>
      <c r="F190" s="84">
        <f t="shared" si="7"/>
        <v>-1.3626040878122692E-2</v>
      </c>
      <c r="G190" s="82"/>
      <c r="H190" s="81">
        <v>1.2808703256760967</v>
      </c>
      <c r="I190" s="86">
        <f t="shared" si="9"/>
        <v>-4.6242563415525462E-2</v>
      </c>
    </row>
    <row r="191" spans="2:9" ht="15" x14ac:dyDescent="0.25">
      <c r="B191" s="55">
        <v>38443</v>
      </c>
      <c r="C191" s="24">
        <v>1.228</v>
      </c>
      <c r="D191" s="25">
        <f t="shared" si="8"/>
        <v>7.5306479859895026E-2</v>
      </c>
      <c r="E191" s="25">
        <f t="shared" si="10"/>
        <v>0.27122153209109734</v>
      </c>
      <c r="F191" s="84">
        <f t="shared" si="7"/>
        <v>-5.7559478127398256E-2</v>
      </c>
      <c r="G191" s="82"/>
      <c r="H191" s="81">
        <v>1.2117000223705774</v>
      </c>
      <c r="I191" s="86">
        <f t="shared" si="9"/>
        <v>-5.4002580838156566E-2</v>
      </c>
    </row>
    <row r="192" spans="2:9" ht="15" x14ac:dyDescent="0.25">
      <c r="B192" s="55">
        <v>38473</v>
      </c>
      <c r="C192" s="24">
        <v>1.2190000000000001</v>
      </c>
      <c r="D192" s="25">
        <f t="shared" si="8"/>
        <v>2.1793797150041927E-2</v>
      </c>
      <c r="E192" s="25">
        <f t="shared" si="10"/>
        <v>0.23255813953488391</v>
      </c>
      <c r="F192" s="84">
        <f t="shared" si="7"/>
        <v>-7.3289902280129215E-3</v>
      </c>
      <c r="G192" s="82"/>
      <c r="H192" s="81">
        <v>1.2350410004649979</v>
      </c>
      <c r="I192" s="86">
        <f t="shared" si="9"/>
        <v>1.926300046504581E-2</v>
      </c>
    </row>
    <row r="193" spans="2:9" ht="15" x14ac:dyDescent="0.25">
      <c r="B193" s="55">
        <v>38504</v>
      </c>
      <c r="C193" s="24">
        <v>1.2330000000000001</v>
      </c>
      <c r="D193" s="25">
        <f t="shared" si="8"/>
        <v>-1.2810248198558805E-2</v>
      </c>
      <c r="E193" s="25">
        <f t="shared" si="10"/>
        <v>0.2135826771653544</v>
      </c>
      <c r="F193" s="84">
        <f t="shared" si="7"/>
        <v>1.1484823625922846E-2</v>
      </c>
      <c r="G193" s="82"/>
      <c r="H193" s="81">
        <v>1.2553038864591866</v>
      </c>
      <c r="I193" s="86">
        <f t="shared" si="9"/>
        <v>1.6406650456591843E-2</v>
      </c>
    </row>
    <row r="194" spans="2:9" ht="15" x14ac:dyDescent="0.25">
      <c r="B194" s="55">
        <v>38534</v>
      </c>
      <c r="C194" s="24">
        <v>1.244</v>
      </c>
      <c r="D194" s="25">
        <f t="shared" si="8"/>
        <v>5.8723404255319078E-2</v>
      </c>
      <c r="E194" s="25">
        <f t="shared" si="10"/>
        <v>0.17137476459510359</v>
      </c>
      <c r="F194" s="84">
        <f t="shared" si="7"/>
        <v>8.921330089213253E-3</v>
      </c>
      <c r="G194" s="82"/>
      <c r="H194" s="81">
        <v>1.2634319672943999</v>
      </c>
      <c r="I194" s="86">
        <f t="shared" si="9"/>
        <v>6.4749905762979676E-3</v>
      </c>
    </row>
    <row r="195" spans="2:9" ht="15" x14ac:dyDescent="0.25">
      <c r="B195" s="55">
        <v>38565</v>
      </c>
      <c r="C195" s="24">
        <v>1.244</v>
      </c>
      <c r="D195" s="25">
        <f t="shared" si="8"/>
        <v>-3.7151702786377694E-2</v>
      </c>
      <c r="E195" s="25">
        <f t="shared" si="10"/>
        <v>0.17358490566037732</v>
      </c>
      <c r="F195" s="84">
        <f t="shared" si="7"/>
        <v>0</v>
      </c>
      <c r="G195" s="82"/>
      <c r="H195" s="81">
        <v>1.2315029399118373</v>
      </c>
      <c r="I195" s="86">
        <f t="shared" si="9"/>
        <v>-2.5271663381240539E-2</v>
      </c>
    </row>
    <row r="196" spans="2:9" ht="15" x14ac:dyDescent="0.25">
      <c r="B196" s="55">
        <v>38596</v>
      </c>
      <c r="C196" s="24">
        <v>1.2769999999999999</v>
      </c>
      <c r="D196" s="25">
        <f t="shared" si="8"/>
        <v>-2.9635258358662764E-2</v>
      </c>
      <c r="E196" s="25">
        <f t="shared" si="10"/>
        <v>0.17587476979742167</v>
      </c>
      <c r="F196" s="84">
        <f t="shared" si="7"/>
        <v>2.6527331189710512E-2</v>
      </c>
      <c r="G196" s="82"/>
      <c r="H196" s="81">
        <v>1.2237522494175297</v>
      </c>
      <c r="I196" s="86">
        <f t="shared" si="9"/>
        <v>-6.2936841180927239E-3</v>
      </c>
    </row>
    <row r="197" spans="2:9" ht="15" x14ac:dyDescent="0.25">
      <c r="B197" s="55">
        <v>38626</v>
      </c>
      <c r="C197" s="24">
        <v>1.2569999999999999</v>
      </c>
      <c r="D197" s="25">
        <f t="shared" si="8"/>
        <v>-3.1587057010785902E-2</v>
      </c>
      <c r="E197" s="25">
        <f t="shared" si="10"/>
        <v>0.1553308823529409</v>
      </c>
      <c r="F197" s="84">
        <f t="shared" si="7"/>
        <v>-1.5661707126076729E-2</v>
      </c>
      <c r="G197" s="82"/>
      <c r="H197" s="81">
        <v>1.2373642702897891</v>
      </c>
      <c r="I197" s="86">
        <f t="shared" si="9"/>
        <v>1.1123183535505898E-2</v>
      </c>
    </row>
    <row r="198" spans="2:9" ht="15" x14ac:dyDescent="0.25">
      <c r="B198" s="55">
        <v>38657</v>
      </c>
      <c r="C198" s="24">
        <v>1.2370000000000001</v>
      </c>
      <c r="D198" s="25">
        <f t="shared" si="8"/>
        <v>-4.2569659442724395E-2</v>
      </c>
      <c r="E198" s="25">
        <f t="shared" si="10"/>
        <v>0.15391791044776126</v>
      </c>
      <c r="F198" s="84">
        <f t="shared" si="7"/>
        <v>-1.5910898965791453E-2</v>
      </c>
      <c r="G198" s="82"/>
      <c r="H198" s="81">
        <v>1.2254425319136188</v>
      </c>
      <c r="I198" s="86">
        <f t="shared" si="9"/>
        <v>-9.6347847294622202E-3</v>
      </c>
    </row>
    <row r="199" spans="2:9" ht="15" x14ac:dyDescent="0.25">
      <c r="B199" s="55">
        <v>38687</v>
      </c>
      <c r="C199" s="24">
        <v>1.256</v>
      </c>
      <c r="D199" s="25">
        <f t="shared" si="8"/>
        <v>1.9480519480519431E-2</v>
      </c>
      <c r="E199" s="25">
        <f t="shared" si="10"/>
        <v>0.22060252672497582</v>
      </c>
      <c r="F199" s="84">
        <f t="shared" si="7"/>
        <v>1.5359741309620034E-2</v>
      </c>
      <c r="G199" s="82"/>
      <c r="H199" s="81">
        <v>1.269995799010105</v>
      </c>
      <c r="I199" s="86">
        <f t="shared" si="9"/>
        <v>3.6356880013714621E-2</v>
      </c>
    </row>
    <row r="200" spans="2:9" ht="15" x14ac:dyDescent="0.25">
      <c r="B200" s="55">
        <v>38718</v>
      </c>
      <c r="C200" s="24">
        <v>1.286</v>
      </c>
      <c r="D200" s="25">
        <f t="shared" si="8"/>
        <v>4.6379170056956909E-2</v>
      </c>
      <c r="E200" s="25">
        <f t="shared" si="10"/>
        <v>0.26202158979391577</v>
      </c>
      <c r="F200" s="84">
        <f t="shared" si="7"/>
        <v>2.3885350318471277E-2</v>
      </c>
      <c r="G200" s="82"/>
      <c r="H200" s="81">
        <v>1.3322678307265907</v>
      </c>
      <c r="I200" s="86">
        <f t="shared" si="9"/>
        <v>4.9033258035202643E-2</v>
      </c>
    </row>
    <row r="201" spans="2:9" ht="15" x14ac:dyDescent="0.25">
      <c r="B201" s="55">
        <v>38749</v>
      </c>
      <c r="C201" s="24">
        <v>1.254</v>
      </c>
      <c r="D201" s="25">
        <f t="shared" si="8"/>
        <v>-5.0719152157456482E-2</v>
      </c>
      <c r="E201" s="25">
        <f t="shared" si="10"/>
        <v>0.10875331564986745</v>
      </c>
      <c r="F201" s="84">
        <f t="shared" si="7"/>
        <v>-2.4883359253499271E-2</v>
      </c>
      <c r="G201" s="82"/>
      <c r="H201" s="81">
        <v>1.2729531261232661</v>
      </c>
      <c r="I201" s="86">
        <f t="shared" si="9"/>
        <v>-4.4521606868624719E-2</v>
      </c>
    </row>
    <row r="202" spans="2:9" ht="15" x14ac:dyDescent="0.25">
      <c r="B202" s="55">
        <v>38777</v>
      </c>
      <c r="C202" s="85">
        <v>1.28</v>
      </c>
      <c r="D202" s="25">
        <f t="shared" si="8"/>
        <v>-1.7651573292402079E-2</v>
      </c>
      <c r="E202" s="25">
        <f t="shared" si="10"/>
        <v>9.4952951240376393E-2</v>
      </c>
      <c r="F202" s="84">
        <f t="shared" ref="F202:F265" si="11">C202/C201-1</f>
        <v>2.0733652312599604E-2</v>
      </c>
      <c r="G202" s="82"/>
      <c r="H202" s="81">
        <v>1.2564808811396471</v>
      </c>
      <c r="I202" s="86">
        <f t="shared" si="9"/>
        <v>-1.2940181885396362E-2</v>
      </c>
    </row>
    <row r="203" spans="2:9" ht="15" x14ac:dyDescent="0.25">
      <c r="B203" s="55">
        <v>38808</v>
      </c>
      <c r="C203" s="24">
        <v>1.288</v>
      </c>
      <c r="D203" s="25">
        <f t="shared" si="8"/>
        <v>4.8859934853420217E-2</v>
      </c>
      <c r="E203" s="25">
        <f t="shared" si="10"/>
        <v>0.12784588441331013</v>
      </c>
      <c r="F203" s="84">
        <f t="shared" si="11"/>
        <v>6.2500000000000888E-3</v>
      </c>
      <c r="G203" s="82"/>
      <c r="H203" s="81">
        <v>1.2708364811223074</v>
      </c>
      <c r="I203" s="86">
        <f t="shared" si="9"/>
        <v>1.1425243470190694E-2</v>
      </c>
    </row>
    <row r="204" spans="2:9" ht="15" x14ac:dyDescent="0.25">
      <c r="B204" s="55">
        <v>38838</v>
      </c>
      <c r="C204" s="24">
        <v>1.329</v>
      </c>
      <c r="D204" s="25">
        <f t="shared" si="8"/>
        <v>9.0237899917965381E-2</v>
      </c>
      <c r="E204" s="25">
        <f t="shared" si="10"/>
        <v>0.11399832355406536</v>
      </c>
      <c r="F204" s="84">
        <f t="shared" si="11"/>
        <v>3.1832298136645898E-2</v>
      </c>
      <c r="G204" s="82"/>
      <c r="H204" s="81">
        <v>1.3493988953217977</v>
      </c>
      <c r="I204" s="86">
        <f t="shared" si="9"/>
        <v>6.1819451492382216E-2</v>
      </c>
    </row>
    <row r="205" spans="2:9" ht="15" x14ac:dyDescent="0.25">
      <c r="B205" s="55">
        <v>38869</v>
      </c>
      <c r="C205" s="24">
        <v>1.347</v>
      </c>
      <c r="D205" s="25">
        <f t="shared" si="8"/>
        <v>9.2457420924574096E-2</v>
      </c>
      <c r="E205" s="25">
        <f t="shared" si="10"/>
        <v>7.8462770216172872E-2</v>
      </c>
      <c r="F205" s="84">
        <f t="shared" si="11"/>
        <v>1.3544018058690765E-2</v>
      </c>
      <c r="G205" s="82"/>
      <c r="H205" s="81">
        <v>1.3703768457000518</v>
      </c>
      <c r="I205" s="86">
        <f t="shared" si="9"/>
        <v>1.5546144621121361E-2</v>
      </c>
    </row>
    <row r="206" spans="2:9" ht="15" x14ac:dyDescent="0.25">
      <c r="B206" s="55">
        <v>38899</v>
      </c>
      <c r="C206" s="24">
        <v>1.2889999999999999</v>
      </c>
      <c r="D206" s="25">
        <f t="shared" si="8"/>
        <v>3.6173633440514497E-2</v>
      </c>
      <c r="E206" s="25">
        <f t="shared" si="10"/>
        <v>9.7021276595744554E-2</v>
      </c>
      <c r="F206" s="84">
        <f t="shared" si="11"/>
        <v>-4.3058648849294778E-2</v>
      </c>
      <c r="G206" s="82"/>
      <c r="H206" s="81">
        <v>1.3111404944350393</v>
      </c>
      <c r="I206" s="86">
        <f t="shared" si="9"/>
        <v>-4.3226322344020462E-2</v>
      </c>
    </row>
    <row r="207" spans="2:9" ht="15" x14ac:dyDescent="0.25">
      <c r="B207" s="55">
        <v>38930</v>
      </c>
      <c r="C207" s="24">
        <v>1.345</v>
      </c>
      <c r="D207" s="25">
        <f t="shared" si="8"/>
        <v>8.1189710610932497E-2</v>
      </c>
      <c r="E207" s="25">
        <f t="shared" si="10"/>
        <v>4.1021671826625417E-2</v>
      </c>
      <c r="F207" s="84">
        <f t="shared" si="11"/>
        <v>4.3444530643909962E-2</v>
      </c>
      <c r="G207" s="82"/>
      <c r="H207" s="81">
        <v>1.3294984119080575</v>
      </c>
      <c r="I207" s="86">
        <f t="shared" si="9"/>
        <v>1.4001487674994317E-2</v>
      </c>
    </row>
    <row r="208" spans="2:9" ht="15" x14ac:dyDescent="0.25">
      <c r="B208" s="55">
        <v>38961</v>
      </c>
      <c r="C208" s="24">
        <v>1.3120000000000001</v>
      </c>
      <c r="D208" s="25">
        <f t="shared" si="8"/>
        <v>2.7407987470634332E-2</v>
      </c>
      <c r="E208" s="25">
        <f t="shared" si="10"/>
        <v>-3.0395136778115228E-3</v>
      </c>
      <c r="F208" s="84">
        <f t="shared" si="11"/>
        <v>-2.4535315985130035E-2</v>
      </c>
      <c r="G208" s="82"/>
      <c r="H208" s="81">
        <v>1.2554138247790301</v>
      </c>
      <c r="I208" s="86">
        <f t="shared" si="9"/>
        <v>-5.5723712390677749E-2</v>
      </c>
    </row>
    <row r="209" spans="2:9" ht="15" x14ac:dyDescent="0.25">
      <c r="B209" s="55">
        <v>38991</v>
      </c>
      <c r="C209" s="85">
        <v>1.24</v>
      </c>
      <c r="D209" s="25">
        <f t="shared" si="8"/>
        <v>-1.352426412092278E-2</v>
      </c>
      <c r="E209" s="25">
        <f t="shared" si="10"/>
        <v>-4.4684129429892194E-2</v>
      </c>
      <c r="F209" s="84">
        <f t="shared" si="11"/>
        <v>-5.4878048780487854E-2</v>
      </c>
      <c r="G209" s="82"/>
      <c r="H209" s="81">
        <v>1.2230993272652513</v>
      </c>
      <c r="I209" s="86">
        <f t="shared" si="9"/>
        <v>-2.5740116028646232E-2</v>
      </c>
    </row>
    <row r="210" spans="2:9" ht="15" x14ac:dyDescent="0.25">
      <c r="B210" s="55">
        <v>39022</v>
      </c>
      <c r="C210" s="24">
        <v>1.208</v>
      </c>
      <c r="D210" s="25">
        <f t="shared" si="8"/>
        <v>-2.3443815683104385E-2</v>
      </c>
      <c r="E210" s="25">
        <f t="shared" si="10"/>
        <v>-6.5015479876161075E-2</v>
      </c>
      <c r="F210" s="84">
        <f t="shared" si="11"/>
        <v>-2.5806451612903292E-2</v>
      </c>
      <c r="G210" s="82"/>
      <c r="H210" s="81">
        <v>1.1969796219484494</v>
      </c>
      <c r="I210" s="86">
        <f t="shared" si="9"/>
        <v>-2.13553427220039E-2</v>
      </c>
    </row>
    <row r="211" spans="2:9" ht="15" x14ac:dyDescent="0.25">
      <c r="B211" s="55">
        <v>39052</v>
      </c>
      <c r="C211" s="24">
        <v>1.161</v>
      </c>
      <c r="D211" s="25">
        <f t="shared" si="8"/>
        <v>-7.5636942675159191E-2</v>
      </c>
      <c r="E211" s="25">
        <f t="shared" si="10"/>
        <v>-5.7629870129870087E-2</v>
      </c>
      <c r="F211" s="84">
        <f t="shared" si="11"/>
        <v>-3.8907284768211814E-2</v>
      </c>
      <c r="G211" s="82"/>
      <c r="H211" s="81">
        <v>1.176652089798611</v>
      </c>
      <c r="I211" s="86">
        <f t="shared" si="9"/>
        <v>-1.6982354400277178E-2</v>
      </c>
    </row>
    <row r="212" spans="2:9" ht="15" x14ac:dyDescent="0.25">
      <c r="B212" s="55">
        <v>39083</v>
      </c>
      <c r="C212" s="24">
        <v>1.171</v>
      </c>
      <c r="D212" s="25">
        <f t="shared" si="8"/>
        <v>-8.9424572317262863E-2</v>
      </c>
      <c r="E212" s="25">
        <f t="shared" si="10"/>
        <v>-4.7192839707078993E-2</v>
      </c>
      <c r="F212" s="84">
        <f t="shared" si="11"/>
        <v>8.6132644272178815E-3</v>
      </c>
      <c r="G212" s="82"/>
      <c r="H212" s="81">
        <v>1.1947855975647776</v>
      </c>
      <c r="I212" s="86">
        <f t="shared" si="9"/>
        <v>1.5411104032688305E-2</v>
      </c>
    </row>
    <row r="213" spans="2:9" ht="15" x14ac:dyDescent="0.25">
      <c r="B213" s="55">
        <v>39114</v>
      </c>
      <c r="C213" s="24">
        <v>1.196</v>
      </c>
      <c r="D213" s="25">
        <f t="shared" ref="D213:D276" si="12">C213/C201-1</f>
        <v>-4.6251993620414766E-2</v>
      </c>
      <c r="E213" s="25">
        <f t="shared" si="10"/>
        <v>-9.4625283875851673E-2</v>
      </c>
      <c r="F213" s="84">
        <f t="shared" si="11"/>
        <v>2.1349274124679685E-2</v>
      </c>
      <c r="G213" s="82"/>
      <c r="H213" s="81">
        <v>1.2093494114369689</v>
      </c>
      <c r="I213" s="86">
        <f t="shared" si="9"/>
        <v>1.2189478934024223E-2</v>
      </c>
    </row>
    <row r="214" spans="2:9" ht="15" x14ac:dyDescent="0.25">
      <c r="B214" s="55">
        <v>39142</v>
      </c>
      <c r="C214" s="24">
        <v>1.258</v>
      </c>
      <c r="D214" s="25">
        <f t="shared" si="12"/>
        <v>-1.7187500000000022E-2</v>
      </c>
      <c r="E214" s="25">
        <f t="shared" si="10"/>
        <v>-3.4535686876438931E-2</v>
      </c>
      <c r="F214" s="84">
        <f t="shared" si="11"/>
        <v>5.183946488294322E-2</v>
      </c>
      <c r="G214" s="82"/>
      <c r="H214" s="81">
        <v>1.2407083266143561</v>
      </c>
      <c r="I214" s="86">
        <f t="shared" si="9"/>
        <v>2.5930400991493352E-2</v>
      </c>
    </row>
    <row r="215" spans="2:9" ht="15" x14ac:dyDescent="0.25">
      <c r="B215" s="55">
        <v>39173</v>
      </c>
      <c r="C215" s="24">
        <v>1.2589999999999999</v>
      </c>
      <c r="D215" s="25">
        <f t="shared" si="12"/>
        <v>-2.2515527950310643E-2</v>
      </c>
      <c r="E215" s="25">
        <f t="shared" si="10"/>
        <v>2.5244299674267001E-2</v>
      </c>
      <c r="F215" s="84">
        <f t="shared" si="11"/>
        <v>7.9491255961827711E-4</v>
      </c>
      <c r="G215" s="82"/>
      <c r="H215" s="81">
        <v>1.2350982196919376</v>
      </c>
      <c r="I215" s="86">
        <f t="shared" si="9"/>
        <v>-4.5216968420994652E-3</v>
      </c>
    </row>
    <row r="216" spans="2:9" ht="15" x14ac:dyDescent="0.25">
      <c r="B216" s="55">
        <v>39203</v>
      </c>
      <c r="C216" s="24">
        <v>1.278</v>
      </c>
      <c r="D216" s="25">
        <f t="shared" si="12"/>
        <v>-3.8374717832957095E-2</v>
      </c>
      <c r="E216" s="25">
        <f t="shared" si="10"/>
        <v>4.8400328137817805E-2</v>
      </c>
      <c r="F216" s="84">
        <f t="shared" si="11"/>
        <v>1.509134233518683E-2</v>
      </c>
      <c r="G216" s="82"/>
      <c r="H216" s="81">
        <v>1.2898790766774799</v>
      </c>
      <c r="I216" s="86">
        <f t="shared" si="9"/>
        <v>4.4353441784739989E-2</v>
      </c>
    </row>
    <row r="217" spans="2:9" ht="15" x14ac:dyDescent="0.25">
      <c r="B217" s="55">
        <v>39234</v>
      </c>
      <c r="C217" s="85">
        <v>1.31</v>
      </c>
      <c r="D217" s="25">
        <f t="shared" si="12"/>
        <v>-2.7468448403860424E-2</v>
      </c>
      <c r="E217" s="25">
        <f t="shared" si="10"/>
        <v>6.2449310624492993E-2</v>
      </c>
      <c r="F217" s="84">
        <f t="shared" si="11"/>
        <v>2.5039123630672844E-2</v>
      </c>
      <c r="G217" s="82"/>
      <c r="H217" s="81">
        <v>1.3247883089357313</v>
      </c>
      <c r="I217" s="86">
        <f t="shared" ref="I217:I280" si="13">IF(ISBLANK(H217),"",((H217/H216)-1))</f>
        <v>2.7063957303790076E-2</v>
      </c>
    </row>
    <row r="218" spans="2:9" ht="15" x14ac:dyDescent="0.25">
      <c r="B218" s="55">
        <v>39264</v>
      </c>
      <c r="C218" s="24">
        <v>1.2589999999999999</v>
      </c>
      <c r="D218" s="25">
        <f t="shared" si="12"/>
        <v>-2.3273855702094615E-2</v>
      </c>
      <c r="E218" s="25">
        <f t="shared" si="10"/>
        <v>1.2057877813504758E-2</v>
      </c>
      <c r="F218" s="84">
        <f t="shared" si="11"/>
        <v>-3.8931297709923762E-2</v>
      </c>
      <c r="G218" s="82"/>
      <c r="H218" s="81">
        <v>1.2729894909229293</v>
      </c>
      <c r="I218" s="86">
        <f t="shared" si="13"/>
        <v>-3.9099694391486972E-2</v>
      </c>
    </row>
    <row r="219" spans="2:9" ht="15" x14ac:dyDescent="0.25">
      <c r="B219" s="55">
        <v>39295</v>
      </c>
      <c r="C219" s="24">
        <v>1.2709999999999999</v>
      </c>
      <c r="D219" s="25">
        <f t="shared" si="12"/>
        <v>-5.5018587360594839E-2</v>
      </c>
      <c r="E219" s="25">
        <f t="shared" ref="E219:E282" si="14">C219/C195-1</f>
        <v>2.170418006430852E-2</v>
      </c>
      <c r="F219" s="84">
        <f t="shared" si="11"/>
        <v>9.5313741064337876E-3</v>
      </c>
      <c r="G219" s="82"/>
      <c r="H219" s="81">
        <v>1.2488603113912935</v>
      </c>
      <c r="I219" s="86">
        <f t="shared" si="13"/>
        <v>-1.8954735843217385E-2</v>
      </c>
    </row>
    <row r="220" spans="2:9" ht="15" x14ac:dyDescent="0.25">
      <c r="B220" s="55">
        <v>39326</v>
      </c>
      <c r="C220" s="24">
        <v>1.2949999999999999</v>
      </c>
      <c r="D220" s="25">
        <f t="shared" si="12"/>
        <v>-1.2957317073170826E-2</v>
      </c>
      <c r="E220" s="25">
        <f t="shared" si="14"/>
        <v>1.4095536413469167E-2</v>
      </c>
      <c r="F220" s="84">
        <f t="shared" si="11"/>
        <v>1.8882769472855943E-2</v>
      </c>
      <c r="G220" s="82"/>
      <c r="H220" s="81">
        <v>1.2567375696108547</v>
      </c>
      <c r="I220" s="86">
        <f t="shared" si="13"/>
        <v>6.3075574967912384E-3</v>
      </c>
    </row>
    <row r="221" spans="2:9" ht="15" x14ac:dyDescent="0.25">
      <c r="B221" s="55">
        <v>39356</v>
      </c>
      <c r="C221" s="24">
        <v>1.264</v>
      </c>
      <c r="D221" s="25">
        <f t="shared" si="12"/>
        <v>1.9354838709677358E-2</v>
      </c>
      <c r="E221" s="25">
        <f t="shared" si="14"/>
        <v>5.5688146380270531E-3</v>
      </c>
      <c r="F221" s="84">
        <f t="shared" si="11"/>
        <v>-2.3938223938223868E-2</v>
      </c>
      <c r="G221" s="82"/>
      <c r="H221" s="81">
        <v>1.2538380364673807</v>
      </c>
      <c r="I221" s="86">
        <f t="shared" si="13"/>
        <v>-2.3071906288055777E-3</v>
      </c>
    </row>
    <row r="222" spans="2:9" ht="15" x14ac:dyDescent="0.25">
      <c r="B222" s="55">
        <v>39387</v>
      </c>
      <c r="C222" s="24">
        <v>1.256</v>
      </c>
      <c r="D222" s="25">
        <f t="shared" si="12"/>
        <v>3.9735099337748325E-2</v>
      </c>
      <c r="E222" s="25">
        <f t="shared" si="14"/>
        <v>1.5359741309620034E-2</v>
      </c>
      <c r="F222" s="84">
        <f t="shared" si="11"/>
        <v>-6.3291139240506666E-3</v>
      </c>
      <c r="G222" s="82"/>
      <c r="H222" s="81">
        <v>1.2691301533476407</v>
      </c>
      <c r="I222" s="86">
        <f t="shared" si="13"/>
        <v>1.2196245795305982E-2</v>
      </c>
    </row>
    <row r="223" spans="2:9" ht="15" x14ac:dyDescent="0.25">
      <c r="B223" s="55">
        <v>39417</v>
      </c>
      <c r="C223" s="24">
        <v>1.173</v>
      </c>
      <c r="D223" s="25">
        <f t="shared" si="12"/>
        <v>1.0335917312661591E-2</v>
      </c>
      <c r="E223" s="25">
        <f t="shared" si="14"/>
        <v>-6.6082802547770658E-2</v>
      </c>
      <c r="F223" s="84">
        <f t="shared" si="11"/>
        <v>-6.6082802547770658E-2</v>
      </c>
      <c r="G223" s="82"/>
      <c r="H223" s="81">
        <v>1.1931810736043185</v>
      </c>
      <c r="I223" s="86">
        <f t="shared" si="13"/>
        <v>-5.984341286272965E-2</v>
      </c>
    </row>
    <row r="224" spans="2:9" ht="15" x14ac:dyDescent="0.25">
      <c r="B224" s="55">
        <v>39448</v>
      </c>
      <c r="C224" s="24">
        <v>1.129</v>
      </c>
      <c r="D224" s="25">
        <f t="shared" si="12"/>
        <v>-3.5866780529462017E-2</v>
      </c>
      <c r="E224" s="25">
        <f t="shared" si="14"/>
        <v>-0.12208398133748055</v>
      </c>
      <c r="F224" s="84">
        <f t="shared" si="11"/>
        <v>-3.7510656436487655E-2</v>
      </c>
      <c r="G224" s="82"/>
      <c r="H224" s="81">
        <v>1.1649400721745788</v>
      </c>
      <c r="I224" s="86">
        <f t="shared" si="13"/>
        <v>-2.3668663587187333E-2</v>
      </c>
    </row>
    <row r="225" spans="2:9" ht="15" x14ac:dyDescent="0.25">
      <c r="B225" s="55">
        <v>39479</v>
      </c>
      <c r="C225" s="24">
        <v>1.1339999999999999</v>
      </c>
      <c r="D225" s="25">
        <f t="shared" si="12"/>
        <v>-5.183946488294322E-2</v>
      </c>
      <c r="E225" s="25">
        <f t="shared" si="14"/>
        <v>-9.5693779904306275E-2</v>
      </c>
      <c r="F225" s="84">
        <f t="shared" si="11"/>
        <v>4.4286979627987666E-3</v>
      </c>
      <c r="G225" s="82"/>
      <c r="H225" s="81">
        <v>1.1489204705424212</v>
      </c>
      <c r="I225" s="86">
        <f t="shared" si="13"/>
        <v>-1.3751438391379267E-2</v>
      </c>
    </row>
    <row r="226" spans="2:9" ht="15" x14ac:dyDescent="0.25">
      <c r="B226" s="55">
        <v>39508</v>
      </c>
      <c r="C226" s="85">
        <v>1.1599999999999999</v>
      </c>
      <c r="D226" s="25">
        <f t="shared" si="12"/>
        <v>-7.7901430842607367E-2</v>
      </c>
      <c r="E226" s="25">
        <f t="shared" si="14"/>
        <v>-9.3750000000000111E-2</v>
      </c>
      <c r="F226" s="84">
        <f t="shared" si="11"/>
        <v>2.2927689594356204E-2</v>
      </c>
      <c r="G226" s="82"/>
      <c r="H226" s="81">
        <v>1.1556884684299193</v>
      </c>
      <c r="I226" s="86">
        <f t="shared" si="13"/>
        <v>5.8907453222614148E-3</v>
      </c>
    </row>
    <row r="227" spans="2:9" ht="15" x14ac:dyDescent="0.25">
      <c r="B227" s="55">
        <v>39539</v>
      </c>
      <c r="C227" s="24">
        <v>1.171</v>
      </c>
      <c r="D227" s="25">
        <f t="shared" si="12"/>
        <v>-6.9896743447180221E-2</v>
      </c>
      <c r="E227" s="25">
        <f t="shared" si="14"/>
        <v>-9.0838509316770177E-2</v>
      </c>
      <c r="F227" s="84">
        <f t="shared" si="11"/>
        <v>9.4827586206898129E-3</v>
      </c>
      <c r="G227" s="82"/>
      <c r="H227" s="81">
        <v>1.1532203187468233</v>
      </c>
      <c r="I227" s="86">
        <f t="shared" si="13"/>
        <v>-2.1356531197799233E-3</v>
      </c>
    </row>
    <row r="228" spans="2:9" ht="15" x14ac:dyDescent="0.25">
      <c r="B228" s="55">
        <v>39569</v>
      </c>
      <c r="C228" s="24">
        <v>1.1619999999999999</v>
      </c>
      <c r="D228" s="25">
        <f t="shared" si="12"/>
        <v>-9.0766823161189447E-2</v>
      </c>
      <c r="E228" s="25">
        <f t="shared" si="14"/>
        <v>-0.12565838976674193</v>
      </c>
      <c r="F228" s="84">
        <f t="shared" si="11"/>
        <v>-7.6857386848848686E-3</v>
      </c>
      <c r="G228" s="82"/>
      <c r="H228" s="81">
        <v>1.1751155337873218</v>
      </c>
      <c r="I228" s="86">
        <f t="shared" si="13"/>
        <v>1.8986150941471047E-2</v>
      </c>
    </row>
    <row r="229" spans="2:9" ht="15" x14ac:dyDescent="0.25">
      <c r="B229" s="55">
        <v>39600</v>
      </c>
      <c r="C229" s="24">
        <v>1.1659999999999999</v>
      </c>
      <c r="D229" s="25">
        <f t="shared" si="12"/>
        <v>-0.1099236641221375</v>
      </c>
      <c r="E229" s="25">
        <f t="shared" si="14"/>
        <v>-0.13437268002969571</v>
      </c>
      <c r="F229" s="84">
        <f t="shared" si="11"/>
        <v>3.4423407917383297E-3</v>
      </c>
      <c r="G229" s="82"/>
      <c r="H229" s="81">
        <v>1.1760098277302387</v>
      </c>
      <c r="I229" s="86">
        <f t="shared" si="13"/>
        <v>7.6102639885511358E-4</v>
      </c>
    </row>
    <row r="230" spans="2:9" ht="15" x14ac:dyDescent="0.25">
      <c r="B230" s="55">
        <v>39630</v>
      </c>
      <c r="C230" s="24">
        <v>1.0960000000000001</v>
      </c>
      <c r="D230" s="25">
        <f t="shared" si="12"/>
        <v>-0.12946783161239062</v>
      </c>
      <c r="E230" s="25">
        <f t="shared" si="14"/>
        <v>-0.14972847168347547</v>
      </c>
      <c r="F230" s="84">
        <f t="shared" si="11"/>
        <v>-6.003430531732401E-2</v>
      </c>
      <c r="G230" s="82"/>
      <c r="H230" s="81">
        <v>1.0979632769536494</v>
      </c>
      <c r="I230" s="86">
        <f t="shared" si="13"/>
        <v>-6.6365559994701173E-2</v>
      </c>
    </row>
    <row r="231" spans="2:9" ht="15" x14ac:dyDescent="0.25">
      <c r="B231" s="55">
        <v>39661</v>
      </c>
      <c r="C231" s="24">
        <v>1.127</v>
      </c>
      <c r="D231" s="25">
        <f t="shared" si="12"/>
        <v>-0.1132966168371361</v>
      </c>
      <c r="E231" s="25">
        <f t="shared" si="14"/>
        <v>-0.16208178438661713</v>
      </c>
      <c r="F231" s="84">
        <f t="shared" si="11"/>
        <v>2.8284671532846639E-2</v>
      </c>
      <c r="G231" s="82"/>
      <c r="H231" s="81">
        <v>1.1081878679343589</v>
      </c>
      <c r="I231" s="86">
        <f t="shared" si="13"/>
        <v>9.3123250980471362E-3</v>
      </c>
    </row>
    <row r="232" spans="2:9" ht="15" x14ac:dyDescent="0.25">
      <c r="B232" s="55">
        <v>39692</v>
      </c>
      <c r="C232" s="85">
        <v>1.08</v>
      </c>
      <c r="D232" s="25">
        <f t="shared" si="12"/>
        <v>-0.16602316602316591</v>
      </c>
      <c r="E232" s="25">
        <f t="shared" si="14"/>
        <v>-0.17682926829268286</v>
      </c>
      <c r="F232" s="84">
        <f t="shared" si="11"/>
        <v>-4.1703637976929886E-2</v>
      </c>
      <c r="G232" s="82"/>
      <c r="H232" s="81">
        <v>1.0382898793188839</v>
      </c>
      <c r="I232" s="86">
        <f t="shared" si="13"/>
        <v>-6.3074132679112882E-2</v>
      </c>
    </row>
    <row r="233" spans="2:9" ht="15" x14ac:dyDescent="0.25">
      <c r="B233" s="55">
        <v>39722</v>
      </c>
      <c r="C233" s="85">
        <v>1.05</v>
      </c>
      <c r="D233" s="25">
        <f t="shared" si="12"/>
        <v>-0.16930379746835444</v>
      </c>
      <c r="E233" s="25">
        <f t="shared" si="14"/>
        <v>-0.15322580645161288</v>
      </c>
      <c r="F233" s="84">
        <f t="shared" si="11"/>
        <v>-2.777777777777779E-2</v>
      </c>
      <c r="G233" s="82"/>
      <c r="H233" s="81">
        <v>1.0402101637489216</v>
      </c>
      <c r="I233" s="86">
        <f t="shared" si="13"/>
        <v>1.8494685042074188E-3</v>
      </c>
    </row>
    <row r="234" spans="2:9" ht="15" x14ac:dyDescent="0.25">
      <c r="B234" s="55">
        <v>39753</v>
      </c>
      <c r="C234" s="24">
        <v>1.028</v>
      </c>
      <c r="D234" s="25">
        <f t="shared" si="12"/>
        <v>-0.18152866242038213</v>
      </c>
      <c r="E234" s="25">
        <f t="shared" si="14"/>
        <v>-0.14900662251655628</v>
      </c>
      <c r="F234" s="84">
        <f t="shared" si="11"/>
        <v>-2.0952380952380945E-2</v>
      </c>
      <c r="G234" s="82"/>
      <c r="H234" s="81">
        <v>1.0296042678294879</v>
      </c>
      <c r="I234" s="86">
        <f t="shared" si="13"/>
        <v>-1.0195916449431741E-2</v>
      </c>
    </row>
    <row r="235" spans="2:9" ht="15" x14ac:dyDescent="0.25">
      <c r="B235" s="55">
        <v>39783</v>
      </c>
      <c r="C235" s="24">
        <v>0.90200000000000002</v>
      </c>
      <c r="D235" s="25">
        <f t="shared" si="12"/>
        <v>-0.23103154305200346</v>
      </c>
      <c r="E235" s="25">
        <f t="shared" si="14"/>
        <v>-0.22308354866494406</v>
      </c>
      <c r="F235" s="84">
        <f t="shared" si="11"/>
        <v>-0.12256809338521402</v>
      </c>
      <c r="G235" s="82"/>
      <c r="H235" s="81">
        <v>0.91932945771148211</v>
      </c>
      <c r="I235" s="86">
        <f t="shared" si="13"/>
        <v>-0.107104072470947</v>
      </c>
    </row>
    <row r="236" spans="2:9" ht="15" x14ac:dyDescent="0.25">
      <c r="B236" s="55">
        <v>39814</v>
      </c>
      <c r="C236" s="24">
        <v>0.85099999999999998</v>
      </c>
      <c r="D236" s="25">
        <f t="shared" si="12"/>
        <v>-0.24623560673162093</v>
      </c>
      <c r="E236" s="25">
        <f t="shared" si="14"/>
        <v>-0.27327070879590099</v>
      </c>
      <c r="F236" s="84">
        <f t="shared" si="11"/>
        <v>-5.6541019955654193E-2</v>
      </c>
      <c r="G236" s="82"/>
      <c r="H236" s="81">
        <v>0.87517984725800646</v>
      </c>
      <c r="I236" s="86">
        <f t="shared" si="13"/>
        <v>-4.8023709110092905E-2</v>
      </c>
    </row>
    <row r="237" spans="2:9" ht="15" x14ac:dyDescent="0.25">
      <c r="B237" s="55">
        <v>39845</v>
      </c>
      <c r="C237" s="24">
        <v>0.93799999999999994</v>
      </c>
      <c r="D237" s="25">
        <f t="shared" si="12"/>
        <v>-0.1728395061728395</v>
      </c>
      <c r="E237" s="25">
        <f t="shared" si="14"/>
        <v>-0.21571906354515047</v>
      </c>
      <c r="F237" s="84">
        <f t="shared" si="11"/>
        <v>0.10223266745005866</v>
      </c>
      <c r="G237" s="82"/>
      <c r="H237" s="81">
        <v>0.94646018120864228</v>
      </c>
      <c r="I237" s="86">
        <f t="shared" si="13"/>
        <v>8.1446498309989179E-2</v>
      </c>
    </row>
    <row r="238" spans="2:9" ht="15" x14ac:dyDescent="0.25">
      <c r="B238" s="55">
        <v>39873</v>
      </c>
      <c r="C238" s="24">
        <v>0.90500000000000003</v>
      </c>
      <c r="D238" s="25">
        <f t="shared" si="12"/>
        <v>-0.21982758620689646</v>
      </c>
      <c r="E238" s="25">
        <f t="shared" si="14"/>
        <v>-0.28060413354531</v>
      </c>
      <c r="F238" s="84">
        <f t="shared" si="11"/>
        <v>-3.518123667377393E-2</v>
      </c>
      <c r="G238" s="82"/>
      <c r="H238" s="81">
        <v>0.89360122920754659</v>
      </c>
      <c r="I238" s="86">
        <f t="shared" si="13"/>
        <v>-5.5849102847194354E-2</v>
      </c>
    </row>
    <row r="239" spans="2:9" ht="15" x14ac:dyDescent="0.25">
      <c r="B239" s="55">
        <v>39904</v>
      </c>
      <c r="C239" s="24">
        <v>0.878</v>
      </c>
      <c r="D239" s="25">
        <f t="shared" si="12"/>
        <v>-0.25021349274124682</v>
      </c>
      <c r="E239" s="25">
        <f t="shared" si="14"/>
        <v>-0.3026211278792692</v>
      </c>
      <c r="F239" s="84">
        <f t="shared" si="11"/>
        <v>-2.9834254143646488E-2</v>
      </c>
      <c r="G239" s="82"/>
      <c r="H239" s="81">
        <v>0.8688344124310412</v>
      </c>
      <c r="I239" s="86">
        <f t="shared" si="13"/>
        <v>-2.7715737139785257E-2</v>
      </c>
    </row>
    <row r="240" spans="2:9" ht="15" x14ac:dyDescent="0.25">
      <c r="B240" s="55">
        <v>39934</v>
      </c>
      <c r="C240" s="24">
        <v>0.91300000000000003</v>
      </c>
      <c r="D240" s="25">
        <f t="shared" si="12"/>
        <v>-0.21428571428571419</v>
      </c>
      <c r="E240" s="25">
        <f t="shared" si="14"/>
        <v>-0.28560250391236308</v>
      </c>
      <c r="F240" s="84">
        <f t="shared" si="11"/>
        <v>3.9863325740318922E-2</v>
      </c>
      <c r="G240" s="82"/>
      <c r="H240" s="81">
        <v>0.92332620671734456</v>
      </c>
      <c r="I240" s="86">
        <f t="shared" si="13"/>
        <v>6.2718273478409525E-2</v>
      </c>
    </row>
    <row r="241" spans="2:9" ht="15" x14ac:dyDescent="0.25">
      <c r="B241" s="55">
        <v>39965</v>
      </c>
      <c r="C241" s="24">
        <v>0.93300000000000005</v>
      </c>
      <c r="D241" s="25">
        <f t="shared" si="12"/>
        <v>-0.19982847341337895</v>
      </c>
      <c r="E241" s="25">
        <f t="shared" si="14"/>
        <v>-0.28778625954198467</v>
      </c>
      <c r="F241" s="84">
        <f t="shared" si="11"/>
        <v>2.1905805038335169E-2</v>
      </c>
      <c r="G241" s="82"/>
      <c r="H241" s="81">
        <v>0.93262366659838958</v>
      </c>
      <c r="I241" s="86">
        <f t="shared" si="13"/>
        <v>1.0069528854921073E-2</v>
      </c>
    </row>
    <row r="242" spans="2:9" ht="15" x14ac:dyDescent="0.25">
      <c r="B242" s="55">
        <v>39995</v>
      </c>
      <c r="C242" s="24">
        <v>0.92800000000000005</v>
      </c>
      <c r="D242" s="25">
        <f t="shared" si="12"/>
        <v>-0.15328467153284675</v>
      </c>
      <c r="E242" s="25">
        <f t="shared" si="14"/>
        <v>-0.2629070691024622</v>
      </c>
      <c r="F242" s="84">
        <f t="shared" si="11"/>
        <v>-5.3590568060021271E-3</v>
      </c>
      <c r="G242" s="82"/>
      <c r="H242" s="81">
        <v>0.93295110663140834</v>
      </c>
      <c r="I242" s="86">
        <f t="shared" si="13"/>
        <v>3.5109556485202198E-4</v>
      </c>
    </row>
    <row r="243" spans="2:9" ht="15" x14ac:dyDescent="0.25">
      <c r="B243" s="55">
        <v>40026</v>
      </c>
      <c r="C243" s="85">
        <v>0.94</v>
      </c>
      <c r="D243" s="25">
        <f t="shared" si="12"/>
        <v>-0.16592724046140195</v>
      </c>
      <c r="E243" s="25">
        <f t="shared" si="14"/>
        <v>-0.26042486231313922</v>
      </c>
      <c r="F243" s="84">
        <f t="shared" si="11"/>
        <v>1.2931034482758452E-2</v>
      </c>
      <c r="G243" s="82"/>
      <c r="H243" s="81">
        <v>0.91607222685403822</v>
      </c>
      <c r="I243" s="86">
        <f t="shared" si="13"/>
        <v>-1.8091923207331218E-2</v>
      </c>
    </row>
    <row r="244" spans="2:9" ht="15" x14ac:dyDescent="0.25">
      <c r="B244" s="55">
        <v>40057</v>
      </c>
      <c r="C244" s="24">
        <v>0.96599999999999997</v>
      </c>
      <c r="D244" s="25">
        <f t="shared" si="12"/>
        <v>-0.10555555555555562</v>
      </c>
      <c r="E244" s="25">
        <f t="shared" si="14"/>
        <v>-0.25405405405405401</v>
      </c>
      <c r="F244" s="84">
        <f t="shared" si="11"/>
        <v>2.7659574468085202E-2</v>
      </c>
      <c r="G244" s="82"/>
      <c r="H244" s="81">
        <v>0.93821980861565557</v>
      </c>
      <c r="I244" s="86">
        <f t="shared" si="13"/>
        <v>2.4176676371552297E-2</v>
      </c>
    </row>
    <row r="245" spans="2:9" ht="15" x14ac:dyDescent="0.25">
      <c r="B245" s="55">
        <v>40087</v>
      </c>
      <c r="C245" s="24">
        <v>0.92100000000000004</v>
      </c>
      <c r="D245" s="25">
        <f t="shared" si="12"/>
        <v>-0.12285714285714289</v>
      </c>
      <c r="E245" s="25">
        <f t="shared" si="14"/>
        <v>-0.27136075949367089</v>
      </c>
      <c r="F245" s="84">
        <f t="shared" si="11"/>
        <v>-4.658385093167694E-2</v>
      </c>
      <c r="G245" s="82"/>
      <c r="H245" s="81">
        <v>0.90919905012520141</v>
      </c>
      <c r="I245" s="86">
        <f t="shared" si="13"/>
        <v>-3.0931726471725596E-2</v>
      </c>
    </row>
    <row r="246" spans="2:9" ht="15" x14ac:dyDescent="0.25">
      <c r="B246" s="55">
        <v>40118</v>
      </c>
      <c r="C246" s="24">
        <v>0.94699999999999995</v>
      </c>
      <c r="D246" s="25">
        <f t="shared" si="12"/>
        <v>-7.8793774319066201E-2</v>
      </c>
      <c r="E246" s="25">
        <f t="shared" si="14"/>
        <v>-0.24601910828025486</v>
      </c>
      <c r="F246" s="84">
        <f t="shared" si="11"/>
        <v>2.8230184581976125E-2</v>
      </c>
      <c r="G246" s="82"/>
      <c r="H246" s="81">
        <v>0.95022645496196168</v>
      </c>
      <c r="I246" s="86">
        <f t="shared" si="13"/>
        <v>4.5124777496314605E-2</v>
      </c>
    </row>
    <row r="247" spans="2:9" ht="15" x14ac:dyDescent="0.25">
      <c r="B247" s="55">
        <v>40148</v>
      </c>
      <c r="C247" s="24">
        <v>0.91900000000000004</v>
      </c>
      <c r="D247" s="25">
        <f t="shared" si="12"/>
        <v>1.8847006651884657E-2</v>
      </c>
      <c r="E247" s="25">
        <f t="shared" si="14"/>
        <v>-0.21653878942881499</v>
      </c>
      <c r="F247" s="84">
        <f t="shared" si="11"/>
        <v>-2.9567053854276604E-2</v>
      </c>
      <c r="G247" s="82"/>
      <c r="H247" s="81">
        <v>0.95328435084125795</v>
      </c>
      <c r="I247" s="86">
        <f t="shared" si="13"/>
        <v>3.2180706644489021E-3</v>
      </c>
    </row>
    <row r="248" spans="2:9" ht="15" x14ac:dyDescent="0.25">
      <c r="B248" s="55">
        <v>40179</v>
      </c>
      <c r="C248" s="24">
        <v>0.89900000000000002</v>
      </c>
      <c r="D248" s="25">
        <f t="shared" si="12"/>
        <v>5.6404230317273818E-2</v>
      </c>
      <c r="E248" s="25">
        <f t="shared" si="14"/>
        <v>-0.20372010628875115</v>
      </c>
      <c r="F248" s="84">
        <f t="shared" si="11"/>
        <v>-2.1762785636561532E-2</v>
      </c>
      <c r="G248" s="82"/>
      <c r="H248" s="81">
        <v>0.92189432818115569</v>
      </c>
      <c r="I248" s="86">
        <f t="shared" si="13"/>
        <v>-3.2928289059188987E-2</v>
      </c>
    </row>
    <row r="249" spans="2:9" ht="15" x14ac:dyDescent="0.25">
      <c r="B249" s="55">
        <v>40210</v>
      </c>
      <c r="C249" s="85">
        <v>0.93</v>
      </c>
      <c r="D249" s="25">
        <f t="shared" si="12"/>
        <v>-8.5287846481875151E-3</v>
      </c>
      <c r="E249" s="25">
        <f t="shared" si="14"/>
        <v>-0.17989417989417977</v>
      </c>
      <c r="F249" s="84">
        <f t="shared" si="11"/>
        <v>3.4482758620689724E-2</v>
      </c>
      <c r="G249" s="82"/>
      <c r="H249" s="81">
        <v>0.94085759027284488</v>
      </c>
      <c r="I249" s="86">
        <f t="shared" si="13"/>
        <v>2.0569886929560077E-2</v>
      </c>
    </row>
    <row r="250" spans="2:9" ht="15" x14ac:dyDescent="0.25">
      <c r="B250" s="55">
        <v>40238</v>
      </c>
      <c r="C250" s="24">
        <v>0.97399999999999998</v>
      </c>
      <c r="D250" s="25">
        <f t="shared" si="12"/>
        <v>7.6243093922651939E-2</v>
      </c>
      <c r="E250" s="25">
        <f t="shared" si="14"/>
        <v>-0.16034482758620683</v>
      </c>
      <c r="F250" s="84">
        <f t="shared" si="11"/>
        <v>4.7311827956989072E-2</v>
      </c>
      <c r="G250" s="82"/>
      <c r="H250" s="81">
        <v>0.95830147916863273</v>
      </c>
      <c r="I250" s="86">
        <f t="shared" si="13"/>
        <v>1.8540413635531383E-2</v>
      </c>
    </row>
    <row r="251" spans="2:9" ht="15" x14ac:dyDescent="0.25">
      <c r="B251" s="55">
        <v>40269</v>
      </c>
      <c r="C251" s="24">
        <v>0.99099999999999999</v>
      </c>
      <c r="D251" s="25">
        <f t="shared" si="12"/>
        <v>0.12870159453302965</v>
      </c>
      <c r="E251" s="25">
        <f t="shared" si="14"/>
        <v>-0.15371477369769426</v>
      </c>
      <c r="F251" s="84">
        <f t="shared" si="11"/>
        <v>1.7453798767967266E-2</v>
      </c>
      <c r="G251" s="82"/>
      <c r="H251" s="81">
        <v>0.99305671339230739</v>
      </c>
      <c r="I251" s="86">
        <f t="shared" si="13"/>
        <v>3.6267536865148386E-2</v>
      </c>
    </row>
    <row r="252" spans="2:9" ht="15" x14ac:dyDescent="0.25">
      <c r="B252" s="55">
        <v>40299</v>
      </c>
      <c r="C252" s="24">
        <v>1.014</v>
      </c>
      <c r="D252" s="25">
        <f t="shared" si="12"/>
        <v>0.11062431544359241</v>
      </c>
      <c r="E252" s="25">
        <f t="shared" si="14"/>
        <v>-0.12736660929432009</v>
      </c>
      <c r="F252" s="84">
        <f t="shared" si="11"/>
        <v>2.3208879919273562E-2</v>
      </c>
      <c r="G252" s="82"/>
      <c r="H252" s="81">
        <v>1.017715408153941</v>
      </c>
      <c r="I252" s="86">
        <f t="shared" si="13"/>
        <v>2.4831104235123469E-2</v>
      </c>
    </row>
    <row r="253" spans="2:9" ht="15" x14ac:dyDescent="0.25">
      <c r="B253" s="55">
        <v>40330</v>
      </c>
      <c r="C253" s="24">
        <v>1.1060000000000001</v>
      </c>
      <c r="D253" s="25">
        <f t="shared" si="12"/>
        <v>0.18542336548767424</v>
      </c>
      <c r="E253" s="25">
        <f t="shared" si="14"/>
        <v>-5.1457975986277771E-2</v>
      </c>
      <c r="F253" s="84">
        <f t="shared" si="11"/>
        <v>9.0729783037475364E-2</v>
      </c>
      <c r="G253" s="82"/>
      <c r="H253" s="81">
        <v>1.0971952664761957</v>
      </c>
      <c r="I253" s="86">
        <f t="shared" si="13"/>
        <v>7.8096349613518301E-2</v>
      </c>
    </row>
    <row r="254" spans="2:9" ht="15" x14ac:dyDescent="0.25">
      <c r="B254" s="55">
        <v>40360</v>
      </c>
      <c r="C254" s="24">
        <v>1.0109999999999999</v>
      </c>
      <c r="D254" s="25">
        <f t="shared" si="12"/>
        <v>8.9439655172413701E-2</v>
      </c>
      <c r="E254" s="25">
        <f t="shared" si="14"/>
        <v>-7.7554744525547559E-2</v>
      </c>
      <c r="F254" s="84">
        <f t="shared" si="11"/>
        <v>-8.5895117540687349E-2</v>
      </c>
      <c r="G254" s="82"/>
      <c r="H254" s="81">
        <v>1.0206457008426968</v>
      </c>
      <c r="I254" s="86">
        <f t="shared" si="13"/>
        <v>-6.9768406748006773E-2</v>
      </c>
    </row>
    <row r="255" spans="2:9" ht="15" x14ac:dyDescent="0.25">
      <c r="B255" s="55">
        <v>40391</v>
      </c>
      <c r="C255" s="24">
        <v>1.095</v>
      </c>
      <c r="D255" s="25">
        <f t="shared" si="12"/>
        <v>0.16489361702127669</v>
      </c>
      <c r="E255" s="25">
        <f t="shared" si="14"/>
        <v>-2.8393966282165062E-2</v>
      </c>
      <c r="F255" s="84">
        <f t="shared" si="11"/>
        <v>8.308605341246289E-2</v>
      </c>
      <c r="G255" s="82"/>
      <c r="H255" s="81">
        <v>1.084186960633863</v>
      </c>
      <c r="I255" s="86">
        <f t="shared" si="13"/>
        <v>6.225594223216091E-2</v>
      </c>
    </row>
    <row r="256" spans="2:9" ht="15" x14ac:dyDescent="0.25">
      <c r="B256" s="55">
        <v>40422</v>
      </c>
      <c r="C256" s="24">
        <v>1.1160000000000001</v>
      </c>
      <c r="D256" s="25">
        <f t="shared" si="12"/>
        <v>0.15527950310559024</v>
      </c>
      <c r="E256" s="25">
        <f t="shared" si="14"/>
        <v>3.3333333333333437E-2</v>
      </c>
      <c r="F256" s="84">
        <f t="shared" si="11"/>
        <v>1.9178082191780854E-2</v>
      </c>
      <c r="G256" s="82"/>
      <c r="H256" s="81">
        <v>1.0836532421564964</v>
      </c>
      <c r="I256" s="86">
        <f t="shared" si="13"/>
        <v>-4.9227531481710329E-4</v>
      </c>
    </row>
    <row r="257" spans="2:9" ht="15" x14ac:dyDescent="0.25">
      <c r="B257" s="55">
        <v>40452</v>
      </c>
      <c r="C257" s="24">
        <v>1.0580000000000001</v>
      </c>
      <c r="D257" s="25">
        <f t="shared" si="12"/>
        <v>0.14875135722041266</v>
      </c>
      <c r="E257" s="25">
        <f t="shared" si="14"/>
        <v>7.6190476190476364E-3</v>
      </c>
      <c r="F257" s="84">
        <f t="shared" si="11"/>
        <v>-5.1971326164874543E-2</v>
      </c>
      <c r="G257" s="82"/>
      <c r="H257" s="81">
        <v>1.0457227651336833</v>
      </c>
      <c r="I257" s="86">
        <f t="shared" si="13"/>
        <v>-3.500241179302932E-2</v>
      </c>
    </row>
    <row r="258" spans="2:9" ht="15" x14ac:dyDescent="0.25">
      <c r="B258" s="55">
        <v>40483</v>
      </c>
      <c r="C258" s="24">
        <v>1.0880000000000001</v>
      </c>
      <c r="D258" s="25">
        <f t="shared" si="12"/>
        <v>0.14889123548046479</v>
      </c>
      <c r="E258" s="25">
        <f t="shared" si="14"/>
        <v>5.8365758754863828E-2</v>
      </c>
      <c r="F258" s="84">
        <f t="shared" si="11"/>
        <v>2.8355387523629538E-2</v>
      </c>
      <c r="G258" s="82"/>
      <c r="H258" s="81">
        <v>1.0834529182443184</v>
      </c>
      <c r="I258" s="86">
        <f t="shared" si="13"/>
        <v>3.608045494334422E-2</v>
      </c>
    </row>
    <row r="259" spans="2:9" ht="15" x14ac:dyDescent="0.25">
      <c r="B259" s="55">
        <v>40513</v>
      </c>
      <c r="C259" s="24">
        <v>1.0489999999999999</v>
      </c>
      <c r="D259" s="25">
        <f t="shared" si="12"/>
        <v>0.14145810663764946</v>
      </c>
      <c r="E259" s="25">
        <f t="shared" si="14"/>
        <v>0.162971175166297</v>
      </c>
      <c r="F259" s="84">
        <f t="shared" si="11"/>
        <v>-3.5845588235294268E-2</v>
      </c>
      <c r="G259" s="82"/>
      <c r="H259" s="81">
        <v>1.0799072342358935</v>
      </c>
      <c r="I259" s="86">
        <f t="shared" si="13"/>
        <v>-3.2725778376881953E-3</v>
      </c>
    </row>
    <row r="260" spans="2:9" ht="15" x14ac:dyDescent="0.25">
      <c r="B260" s="55">
        <v>40544</v>
      </c>
      <c r="C260" s="85">
        <v>1.01</v>
      </c>
      <c r="D260" s="25">
        <f t="shared" si="12"/>
        <v>0.12347052280311455</v>
      </c>
      <c r="E260" s="25">
        <f t="shared" si="14"/>
        <v>0.18683901292596938</v>
      </c>
      <c r="F260" s="84">
        <f t="shared" si="11"/>
        <v>-3.7178265014299217E-2</v>
      </c>
      <c r="G260" s="82"/>
      <c r="H260" s="81">
        <v>1.0441012077575027</v>
      </c>
      <c r="I260" s="86">
        <f t="shared" si="13"/>
        <v>-3.3156576179180774E-2</v>
      </c>
    </row>
    <row r="261" spans="2:9" ht="15" x14ac:dyDescent="0.25">
      <c r="B261" s="55">
        <v>40575</v>
      </c>
      <c r="C261" s="24">
        <v>1.036</v>
      </c>
      <c r="D261" s="25">
        <f t="shared" si="12"/>
        <v>0.11397849462365595</v>
      </c>
      <c r="E261" s="25">
        <f t="shared" si="14"/>
        <v>0.10447761194029859</v>
      </c>
      <c r="F261" s="84">
        <f t="shared" si="11"/>
        <v>2.5742574257425765E-2</v>
      </c>
      <c r="G261" s="82"/>
      <c r="H261" s="81">
        <v>1.0565753461845113</v>
      </c>
      <c r="I261" s="86">
        <f t="shared" si="13"/>
        <v>1.194725026111243E-2</v>
      </c>
    </row>
    <row r="262" spans="2:9" ht="15" x14ac:dyDescent="0.25">
      <c r="B262" s="55">
        <v>40603</v>
      </c>
      <c r="C262" s="24">
        <v>1.1080000000000001</v>
      </c>
      <c r="D262" s="25">
        <f t="shared" si="12"/>
        <v>0.13757700205338819</v>
      </c>
      <c r="E262" s="25">
        <f t="shared" si="14"/>
        <v>0.22430939226519353</v>
      </c>
      <c r="F262" s="84">
        <f t="shared" si="11"/>
        <v>6.9498069498069581E-2</v>
      </c>
      <c r="G262" s="82"/>
      <c r="H262" s="81">
        <v>1.0989621503767206</v>
      </c>
      <c r="I262" s="86">
        <f t="shared" si="13"/>
        <v>4.0117161871395135E-2</v>
      </c>
    </row>
    <row r="263" spans="2:9" ht="15" x14ac:dyDescent="0.25">
      <c r="B263" s="55">
        <v>40634</v>
      </c>
      <c r="C263" s="24">
        <v>1.113</v>
      </c>
      <c r="D263" s="25">
        <f t="shared" si="12"/>
        <v>0.12310797174571131</v>
      </c>
      <c r="E263" s="25">
        <f t="shared" si="14"/>
        <v>0.26765375854214124</v>
      </c>
      <c r="F263" s="84">
        <f t="shared" si="11"/>
        <v>4.5126353790612139E-3</v>
      </c>
      <c r="G263" s="82"/>
      <c r="H263" s="81">
        <v>1.1243339757288351</v>
      </c>
      <c r="I263" s="86">
        <f t="shared" si="13"/>
        <v>2.3087078425237051E-2</v>
      </c>
    </row>
    <row r="264" spans="2:9" ht="15" x14ac:dyDescent="0.25">
      <c r="B264" s="55">
        <v>40664</v>
      </c>
      <c r="C264" s="24">
        <v>1.111</v>
      </c>
      <c r="D264" s="25">
        <f t="shared" si="12"/>
        <v>9.5660749506903286E-2</v>
      </c>
      <c r="E264" s="25">
        <f t="shared" si="14"/>
        <v>0.2168674698795181</v>
      </c>
      <c r="F264" s="84">
        <f t="shared" si="11"/>
        <v>-1.7969451931716396E-3</v>
      </c>
      <c r="G264" s="82"/>
      <c r="H264" s="81">
        <v>1.1133628263842525</v>
      </c>
      <c r="I264" s="86">
        <f t="shared" si="13"/>
        <v>-9.7579096437698798E-3</v>
      </c>
    </row>
    <row r="265" spans="2:9" ht="15" x14ac:dyDescent="0.25">
      <c r="B265" s="55">
        <v>40695</v>
      </c>
      <c r="C265" s="24">
        <v>1.165</v>
      </c>
      <c r="D265" s="25">
        <f t="shared" si="12"/>
        <v>5.3345388788426762E-2</v>
      </c>
      <c r="E265" s="25">
        <f t="shared" si="14"/>
        <v>0.2486602357984995</v>
      </c>
      <c r="F265" s="84">
        <f t="shared" si="11"/>
        <v>4.8604860486048729E-2</v>
      </c>
      <c r="G265" s="82"/>
      <c r="H265" s="81">
        <v>1.1471517026718747</v>
      </c>
      <c r="I265" s="86">
        <f t="shared" si="13"/>
        <v>3.0348486124109897E-2</v>
      </c>
    </row>
    <row r="266" spans="2:9" ht="15" x14ac:dyDescent="0.25">
      <c r="B266" s="55">
        <v>40725</v>
      </c>
      <c r="C266" s="24">
        <v>1.1220000000000001</v>
      </c>
      <c r="D266" s="25">
        <f t="shared" si="12"/>
        <v>0.10979228486646897</v>
      </c>
      <c r="E266" s="25">
        <f t="shared" si="14"/>
        <v>0.20905172413793105</v>
      </c>
      <c r="F266" s="84">
        <f t="shared" ref="F266:F329" si="15">C266/C265-1</f>
        <v>-3.6909871244635184E-2</v>
      </c>
      <c r="G266" s="82"/>
      <c r="H266" s="81">
        <v>1.1285155506385407</v>
      </c>
      <c r="I266" s="86">
        <f t="shared" si="13"/>
        <v>-1.6245586342179319E-2</v>
      </c>
    </row>
    <row r="267" spans="2:9" ht="15" x14ac:dyDescent="0.25">
      <c r="B267" s="55">
        <v>40756</v>
      </c>
      <c r="C267" s="24">
        <v>1.143</v>
      </c>
      <c r="D267" s="25">
        <f t="shared" si="12"/>
        <v>4.3835616438356206E-2</v>
      </c>
      <c r="E267" s="25">
        <f t="shared" si="14"/>
        <v>0.21595744680851081</v>
      </c>
      <c r="F267" s="84">
        <f t="shared" si="15"/>
        <v>1.8716577540106805E-2</v>
      </c>
      <c r="G267" s="82"/>
      <c r="H267" s="81">
        <v>1.1071498407613227</v>
      </c>
      <c r="I267" s="86">
        <f t="shared" si="13"/>
        <v>-1.8932579054961818E-2</v>
      </c>
    </row>
    <row r="268" spans="2:9" ht="15" x14ac:dyDescent="0.25">
      <c r="B268" s="55">
        <v>40787</v>
      </c>
      <c r="C268" s="85">
        <v>1.2</v>
      </c>
      <c r="D268" s="25">
        <f t="shared" si="12"/>
        <v>7.5268817204301008E-2</v>
      </c>
      <c r="E268" s="25">
        <f t="shared" si="14"/>
        <v>0.2422360248447204</v>
      </c>
      <c r="F268" s="84">
        <f t="shared" si="15"/>
        <v>4.986876640419946E-2</v>
      </c>
      <c r="G268" s="82"/>
      <c r="H268" s="81">
        <v>1.1611704891857171</v>
      </c>
      <c r="I268" s="86">
        <f t="shared" si="13"/>
        <v>4.8792535965364481E-2</v>
      </c>
    </row>
    <row r="269" spans="2:9" ht="15" x14ac:dyDescent="0.25">
      <c r="B269" s="55">
        <v>40817</v>
      </c>
      <c r="C269" s="24">
        <v>1.081</v>
      </c>
      <c r="D269" s="25">
        <f t="shared" si="12"/>
        <v>2.1739130434782483E-2</v>
      </c>
      <c r="E269" s="25">
        <f t="shared" si="14"/>
        <v>0.17372421281216055</v>
      </c>
      <c r="F269" s="84">
        <f t="shared" si="15"/>
        <v>-9.9166666666666625E-2</v>
      </c>
      <c r="G269" s="82"/>
      <c r="H269" s="81">
        <v>1.0676497928223614</v>
      </c>
      <c r="I269" s="86">
        <f t="shared" si="13"/>
        <v>-8.0540021671527406E-2</v>
      </c>
    </row>
    <row r="270" spans="2:9" ht="15" x14ac:dyDescent="0.25">
      <c r="B270" s="55">
        <v>40848</v>
      </c>
      <c r="C270" s="24">
        <v>1.056</v>
      </c>
      <c r="D270" s="25">
        <f t="shared" si="12"/>
        <v>-2.9411764705882359E-2</v>
      </c>
      <c r="E270" s="25">
        <f t="shared" si="14"/>
        <v>0.11510031678986277</v>
      </c>
      <c r="F270" s="84">
        <f t="shared" si="15"/>
        <v>-2.3126734505087843E-2</v>
      </c>
      <c r="G270" s="82"/>
      <c r="H270" s="81">
        <v>1.0600951303488368</v>
      </c>
      <c r="I270" s="86">
        <f t="shared" si="13"/>
        <v>-7.0759742795000191E-3</v>
      </c>
    </row>
    <row r="271" spans="2:9" ht="15" x14ac:dyDescent="0.25">
      <c r="B271" s="55">
        <v>40878</v>
      </c>
      <c r="C271" s="24">
        <v>1.056</v>
      </c>
      <c r="D271" s="25">
        <f t="shared" si="12"/>
        <v>6.673021925643674E-3</v>
      </c>
      <c r="E271" s="25">
        <f t="shared" si="14"/>
        <v>0.14907508161044625</v>
      </c>
      <c r="F271" s="84">
        <f t="shared" si="15"/>
        <v>0</v>
      </c>
      <c r="G271" s="82"/>
      <c r="H271" s="81">
        <v>1.0865693125379743</v>
      </c>
      <c r="I271" s="86">
        <f t="shared" si="13"/>
        <v>2.4973402321380123E-2</v>
      </c>
    </row>
    <row r="272" spans="2:9" ht="15" x14ac:dyDescent="0.25">
      <c r="B272" s="55">
        <v>40909</v>
      </c>
      <c r="C272" s="24">
        <v>1.046</v>
      </c>
      <c r="D272" s="25">
        <f t="shared" si="12"/>
        <v>3.5643564356435675E-2</v>
      </c>
      <c r="E272" s="25">
        <f t="shared" si="14"/>
        <v>0.16351501668520574</v>
      </c>
      <c r="F272" s="84">
        <f t="shared" si="15"/>
        <v>-9.4696969696970168E-3</v>
      </c>
      <c r="G272" s="82"/>
      <c r="H272" s="81">
        <v>1.0856353114304824</v>
      </c>
      <c r="I272" s="86">
        <f t="shared" si="13"/>
        <v>-8.5958723177104179E-4</v>
      </c>
    </row>
    <row r="273" spans="2:9" ht="15" x14ac:dyDescent="0.25">
      <c r="B273" s="55">
        <v>40940</v>
      </c>
      <c r="C273" s="24">
        <v>1.0720000000000001</v>
      </c>
      <c r="D273" s="25">
        <f t="shared" si="12"/>
        <v>3.474903474903468E-2</v>
      </c>
      <c r="E273" s="25">
        <f t="shared" si="14"/>
        <v>0.15268817204301066</v>
      </c>
      <c r="F273" s="84">
        <f t="shared" si="15"/>
        <v>2.4856596558317401E-2</v>
      </c>
      <c r="G273" s="82"/>
      <c r="H273" s="81">
        <v>1.098959551860563</v>
      </c>
      <c r="I273" s="86">
        <f t="shared" si="13"/>
        <v>1.2273219459418616E-2</v>
      </c>
    </row>
    <row r="274" spans="2:9" ht="15" x14ac:dyDescent="0.25">
      <c r="B274" s="55">
        <v>40969</v>
      </c>
      <c r="C274" s="24">
        <v>1.0940000000000001</v>
      </c>
      <c r="D274" s="25">
        <f t="shared" si="12"/>
        <v>-1.2635379061371799E-2</v>
      </c>
      <c r="E274" s="25">
        <f t="shared" si="14"/>
        <v>0.12320328542094461</v>
      </c>
      <c r="F274" s="84">
        <f t="shared" si="15"/>
        <v>2.0522388059701413E-2</v>
      </c>
      <c r="G274" s="82"/>
      <c r="H274" s="81">
        <v>1.0657432740251065</v>
      </c>
      <c r="I274" s="86">
        <f t="shared" si="13"/>
        <v>-3.0225205085319673E-2</v>
      </c>
    </row>
    <row r="275" spans="2:9" ht="15" x14ac:dyDescent="0.25">
      <c r="B275" s="55">
        <v>41000</v>
      </c>
      <c r="C275" s="24">
        <v>1.115</v>
      </c>
      <c r="D275" s="25">
        <f t="shared" si="12"/>
        <v>1.7969451931716396E-3</v>
      </c>
      <c r="E275" s="25">
        <f t="shared" si="14"/>
        <v>0.12512613521695259</v>
      </c>
      <c r="F275" s="84">
        <f t="shared" si="15"/>
        <v>1.9195612431444076E-2</v>
      </c>
      <c r="G275" s="82"/>
      <c r="H275" s="81">
        <v>1.1326141911815257</v>
      </c>
      <c r="I275" s="86">
        <f t="shared" si="13"/>
        <v>6.2745802658327632E-2</v>
      </c>
    </row>
    <row r="276" spans="2:9" ht="15" x14ac:dyDescent="0.25">
      <c r="B276" s="55">
        <v>41030</v>
      </c>
      <c r="C276" s="24">
        <v>1.135</v>
      </c>
      <c r="D276" s="25">
        <f t="shared" si="12"/>
        <v>2.1602160216021682E-2</v>
      </c>
      <c r="E276" s="25">
        <f t="shared" si="14"/>
        <v>0.11932938856015785</v>
      </c>
      <c r="F276" s="84">
        <f t="shared" si="15"/>
        <v>1.7937219730941756E-2</v>
      </c>
      <c r="G276" s="82"/>
      <c r="H276" s="81">
        <v>1.1317267546237908</v>
      </c>
      <c r="I276" s="86">
        <f t="shared" si="13"/>
        <v>-7.8352943539328201E-4</v>
      </c>
    </row>
    <row r="277" spans="2:9" ht="15" x14ac:dyDescent="0.25">
      <c r="B277" s="55">
        <v>41061</v>
      </c>
      <c r="C277" s="85">
        <v>1.1499999999999999</v>
      </c>
      <c r="D277" s="25">
        <f t="shared" ref="D277:D340" si="16">C277/C265-1</f>
        <v>-1.2875536480686844E-2</v>
      </c>
      <c r="E277" s="25">
        <f t="shared" si="14"/>
        <v>3.9783001808318064E-2</v>
      </c>
      <c r="F277" s="84">
        <f t="shared" si="15"/>
        <v>1.3215859030836885E-2</v>
      </c>
      <c r="G277" s="82"/>
      <c r="H277" s="81">
        <v>1.1169528702840665</v>
      </c>
      <c r="I277" s="86">
        <f t="shared" si="13"/>
        <v>-1.3054285656289411E-2</v>
      </c>
    </row>
    <row r="278" spans="2:9" ht="15" x14ac:dyDescent="0.25">
      <c r="B278" s="55">
        <v>41091</v>
      </c>
      <c r="C278" s="24">
        <v>1.1419999999999999</v>
      </c>
      <c r="D278" s="25">
        <f t="shared" si="16"/>
        <v>1.7825311942958777E-2</v>
      </c>
      <c r="E278" s="25">
        <f t="shared" si="14"/>
        <v>0.12957467853610294</v>
      </c>
      <c r="F278" s="84">
        <f t="shared" si="15"/>
        <v>-6.9565217391304168E-3</v>
      </c>
      <c r="G278" s="82"/>
      <c r="H278" s="81">
        <v>1.140304396027277</v>
      </c>
      <c r="I278" s="86">
        <f t="shared" si="13"/>
        <v>2.0906455737270013E-2</v>
      </c>
    </row>
    <row r="279" spans="2:9" ht="15" x14ac:dyDescent="0.25">
      <c r="B279" s="55">
        <v>41122</v>
      </c>
      <c r="C279" s="85">
        <v>1.1299999999999999</v>
      </c>
      <c r="D279" s="25">
        <f t="shared" si="16"/>
        <v>-1.1373578302712239E-2</v>
      </c>
      <c r="E279" s="25">
        <f t="shared" si="14"/>
        <v>3.1963470319634535E-2</v>
      </c>
      <c r="F279" s="84">
        <f t="shared" si="15"/>
        <v>-1.0507880910682998E-2</v>
      </c>
      <c r="G279" s="82"/>
      <c r="H279" s="81">
        <v>1.0859778786147551</v>
      </c>
      <c r="I279" s="86">
        <f t="shared" si="13"/>
        <v>-4.7642118720045978E-2</v>
      </c>
    </row>
    <row r="280" spans="2:9" ht="15" x14ac:dyDescent="0.25">
      <c r="B280" s="55">
        <v>41153</v>
      </c>
      <c r="C280" s="24">
        <v>1.155</v>
      </c>
      <c r="D280" s="25">
        <f t="shared" si="16"/>
        <v>-3.7499999999999978E-2</v>
      </c>
      <c r="E280" s="25">
        <f t="shared" si="14"/>
        <v>3.4946236559139754E-2</v>
      </c>
      <c r="F280" s="84">
        <f t="shared" si="15"/>
        <v>2.212389380530988E-2</v>
      </c>
      <c r="G280" s="82"/>
      <c r="H280" s="81">
        <v>1.1059454334172929</v>
      </c>
      <c r="I280" s="86">
        <f t="shared" si="13"/>
        <v>1.8386704918895713E-2</v>
      </c>
    </row>
    <row r="281" spans="2:9" ht="15" x14ac:dyDescent="0.25">
      <c r="B281" s="55">
        <v>41183</v>
      </c>
      <c r="C281" s="24">
        <v>1.139</v>
      </c>
      <c r="D281" s="25">
        <f t="shared" si="16"/>
        <v>5.3654024051803972E-2</v>
      </c>
      <c r="E281" s="25">
        <f t="shared" si="14"/>
        <v>7.6559546313799576E-2</v>
      </c>
      <c r="F281" s="84">
        <f t="shared" si="15"/>
        <v>-1.3852813852813894E-2</v>
      </c>
      <c r="G281" s="82"/>
      <c r="H281" s="81">
        <v>1.1311854529067973</v>
      </c>
      <c r="I281" s="86">
        <f t="shared" ref="I281:I344" si="17">IF(ISBLANK(H281),"",((H281/H280)-1))</f>
        <v>2.2822120085540298E-2</v>
      </c>
    </row>
    <row r="282" spans="2:9" ht="15" x14ac:dyDescent="0.25">
      <c r="B282" s="55">
        <v>41214</v>
      </c>
      <c r="C282" s="24">
        <v>1.093</v>
      </c>
      <c r="D282" s="25">
        <f t="shared" si="16"/>
        <v>3.5037878787878673E-2</v>
      </c>
      <c r="E282" s="25">
        <f t="shared" si="14"/>
        <v>4.5955882352939348E-3</v>
      </c>
      <c r="F282" s="84">
        <f t="shared" si="15"/>
        <v>-4.0386303775241439E-2</v>
      </c>
      <c r="G282" s="82"/>
      <c r="H282" s="81">
        <v>1.1181747648138516</v>
      </c>
      <c r="I282" s="86">
        <f t="shared" si="17"/>
        <v>-1.1501817018166438E-2</v>
      </c>
    </row>
    <row r="283" spans="2:9" ht="15" x14ac:dyDescent="0.25">
      <c r="B283" s="55">
        <v>41244</v>
      </c>
      <c r="C283" s="24">
        <v>1.071</v>
      </c>
      <c r="D283" s="25">
        <f t="shared" si="16"/>
        <v>1.4204545454545414E-2</v>
      </c>
      <c r="E283" s="25">
        <f t="shared" ref="E283:E346" si="18">C283/C259-1</f>
        <v>2.0972354623450817E-2</v>
      </c>
      <c r="F283" s="84">
        <f t="shared" si="15"/>
        <v>-2.0128087831655983E-2</v>
      </c>
      <c r="G283" s="82"/>
      <c r="H283" s="81">
        <v>1.1311470092728499</v>
      </c>
      <c r="I283" s="86">
        <f t="shared" si="17"/>
        <v>1.1601267411143867E-2</v>
      </c>
    </row>
    <row r="284" spans="2:9" ht="15" x14ac:dyDescent="0.25">
      <c r="B284" s="55">
        <v>41275</v>
      </c>
      <c r="C284" s="85">
        <v>1.02</v>
      </c>
      <c r="D284" s="25">
        <f t="shared" si="16"/>
        <v>-2.4856596558317401E-2</v>
      </c>
      <c r="E284" s="25">
        <f t="shared" si="18"/>
        <v>9.9009900990099098E-3</v>
      </c>
      <c r="F284" s="84">
        <f t="shared" si="15"/>
        <v>-4.7619047619047561E-2</v>
      </c>
      <c r="G284" s="82"/>
      <c r="H284" s="81">
        <v>1.0625927516932907</v>
      </c>
      <c r="I284" s="86">
        <f t="shared" si="17"/>
        <v>-6.0605966348820428E-2</v>
      </c>
    </row>
    <row r="285" spans="2:9" ht="15" x14ac:dyDescent="0.25">
      <c r="B285" s="55">
        <v>41306</v>
      </c>
      <c r="C285" s="24">
        <v>1.077</v>
      </c>
      <c r="D285" s="25">
        <f t="shared" si="16"/>
        <v>4.6641791044774727E-3</v>
      </c>
      <c r="E285" s="25">
        <f t="shared" si="18"/>
        <v>3.9575289575289441E-2</v>
      </c>
      <c r="F285" s="84">
        <f t="shared" si="15"/>
        <v>5.5882352941176494E-2</v>
      </c>
      <c r="G285" s="82"/>
      <c r="H285" s="81">
        <v>1.1140513296210677</v>
      </c>
      <c r="I285" s="86">
        <f t="shared" si="17"/>
        <v>4.8427375253384142E-2</v>
      </c>
    </row>
    <row r="286" spans="2:9" ht="15" x14ac:dyDescent="0.25">
      <c r="B286" s="55">
        <v>41334</v>
      </c>
      <c r="C286" s="85">
        <v>1.1399999999999999</v>
      </c>
      <c r="D286" s="25">
        <f t="shared" si="16"/>
        <v>4.2047531992687182E-2</v>
      </c>
      <c r="E286" s="25">
        <f t="shared" si="18"/>
        <v>2.8880866425992524E-2</v>
      </c>
      <c r="F286" s="84">
        <f t="shared" si="15"/>
        <v>5.8495821727019504E-2</v>
      </c>
      <c r="G286" s="82"/>
      <c r="H286" s="81">
        <v>1.1329592366718335</v>
      </c>
      <c r="I286" s="86">
        <f t="shared" si="17"/>
        <v>1.6972204554701387E-2</v>
      </c>
    </row>
    <row r="287" spans="2:9" ht="15" x14ac:dyDescent="0.25">
      <c r="B287" s="55">
        <v>41365</v>
      </c>
      <c r="C287" s="85">
        <v>1.1000000000000001</v>
      </c>
      <c r="D287" s="25">
        <f t="shared" si="16"/>
        <v>-1.3452914798206206E-2</v>
      </c>
      <c r="E287" s="25">
        <f t="shared" si="18"/>
        <v>-1.1680143755615324E-2</v>
      </c>
      <c r="F287" s="84">
        <f t="shared" si="15"/>
        <v>-3.5087719298245501E-2</v>
      </c>
      <c r="G287" s="82"/>
      <c r="H287" s="81">
        <v>1.1134207582381201</v>
      </c>
      <c r="I287" s="86">
        <f t="shared" si="17"/>
        <v>-1.7245526406677536E-2</v>
      </c>
    </row>
    <row r="288" spans="2:9" ht="15" x14ac:dyDescent="0.25">
      <c r="B288" s="55">
        <v>41395</v>
      </c>
      <c r="C288" s="24">
        <v>1.1319999999999999</v>
      </c>
      <c r="D288" s="25">
        <f t="shared" si="16"/>
        <v>-2.6431718061674658E-3</v>
      </c>
      <c r="E288" s="25">
        <f t="shared" si="18"/>
        <v>1.8901890189018777E-2</v>
      </c>
      <c r="F288" s="84">
        <f t="shared" si="15"/>
        <v>2.9090909090908834E-2</v>
      </c>
      <c r="G288" s="82"/>
      <c r="H288" s="81">
        <v>1.1247387179844075</v>
      </c>
      <c r="I288" s="86">
        <f t="shared" si="17"/>
        <v>1.0165033894461439E-2</v>
      </c>
    </row>
    <row r="289" spans="2:9" ht="15" x14ac:dyDescent="0.25">
      <c r="B289" s="55">
        <v>41426</v>
      </c>
      <c r="C289" s="24">
        <v>1.133</v>
      </c>
      <c r="D289" s="25">
        <f t="shared" si="16"/>
        <v>-1.4782608695652066E-2</v>
      </c>
      <c r="E289" s="25">
        <f t="shared" si="18"/>
        <v>-2.7467811158798261E-2</v>
      </c>
      <c r="F289" s="84">
        <f t="shared" si="15"/>
        <v>8.8339222614841617E-4</v>
      </c>
      <c r="G289" s="82"/>
      <c r="H289" s="81">
        <v>1.0994511211991262</v>
      </c>
      <c r="I289" s="86">
        <f t="shared" si="17"/>
        <v>-2.2483085521051493E-2</v>
      </c>
    </row>
    <row r="290" spans="2:9" ht="15" x14ac:dyDescent="0.25">
      <c r="B290" s="55">
        <v>41456</v>
      </c>
      <c r="C290" s="24">
        <v>1.107</v>
      </c>
      <c r="D290" s="25">
        <f t="shared" si="16"/>
        <v>-3.0647985989492033E-2</v>
      </c>
      <c r="E290" s="25">
        <f t="shared" si="18"/>
        <v>-1.3368983957219416E-2</v>
      </c>
      <c r="F290" s="84">
        <f t="shared" si="15"/>
        <v>-2.294792586054728E-2</v>
      </c>
      <c r="G290" s="82"/>
      <c r="H290" s="81">
        <v>1.0876667595383078</v>
      </c>
      <c r="I290" s="86">
        <f t="shared" si="17"/>
        <v>-1.0718404332487053E-2</v>
      </c>
    </row>
    <row r="291" spans="2:9" ht="15" x14ac:dyDescent="0.25">
      <c r="B291" s="55">
        <v>41487</v>
      </c>
      <c r="C291" s="24">
        <v>1.1259999999999999</v>
      </c>
      <c r="D291" s="25">
        <f t="shared" si="16"/>
        <v>-3.5398230088495852E-3</v>
      </c>
      <c r="E291" s="25">
        <f t="shared" si="18"/>
        <v>-1.4873140857392886E-2</v>
      </c>
      <c r="F291" s="84">
        <f t="shared" si="15"/>
        <v>1.7163504968382925E-2</v>
      </c>
      <c r="G291" s="82"/>
      <c r="H291" s="81">
        <v>1.0921760233430944</v>
      </c>
      <c r="I291" s="86">
        <f t="shared" si="17"/>
        <v>4.1458137478620483E-3</v>
      </c>
    </row>
    <row r="292" spans="2:9" ht="15" x14ac:dyDescent="0.25">
      <c r="B292" s="55">
        <v>41518</v>
      </c>
      <c r="C292" s="24">
        <v>1.1559999999999999</v>
      </c>
      <c r="D292" s="25">
        <f t="shared" si="16"/>
        <v>8.6580086580068105E-4</v>
      </c>
      <c r="E292" s="25">
        <f t="shared" si="18"/>
        <v>-3.6666666666666736E-2</v>
      </c>
      <c r="F292" s="84">
        <f t="shared" si="15"/>
        <v>2.6642984014209725E-2</v>
      </c>
      <c r="G292" s="82"/>
      <c r="H292" s="81">
        <v>1.1107118731576662</v>
      </c>
      <c r="I292" s="86">
        <f t="shared" si="17"/>
        <v>1.6971485748088933E-2</v>
      </c>
    </row>
    <row r="293" spans="2:9" ht="15" x14ac:dyDescent="0.25">
      <c r="B293" s="55">
        <v>41548</v>
      </c>
      <c r="C293" s="24">
        <v>1.1160000000000001</v>
      </c>
      <c r="D293" s="25">
        <f t="shared" si="16"/>
        <v>-2.0193151887620608E-2</v>
      </c>
      <c r="E293" s="25">
        <f t="shared" si="18"/>
        <v>3.2377428307123202E-2</v>
      </c>
      <c r="F293" s="84">
        <f t="shared" si="15"/>
        <v>-3.4602076124567338E-2</v>
      </c>
      <c r="G293" s="82"/>
      <c r="H293" s="81">
        <v>1.1044187705109538</v>
      </c>
      <c r="I293" s="86">
        <f t="shared" si="17"/>
        <v>-5.6658281943287037E-3</v>
      </c>
    </row>
    <row r="294" spans="2:9" ht="15" x14ac:dyDescent="0.25">
      <c r="B294" s="55">
        <v>41579</v>
      </c>
      <c r="C294" s="24">
        <v>1.105</v>
      </c>
      <c r="D294" s="25">
        <f t="shared" si="16"/>
        <v>1.0978956999085021E-2</v>
      </c>
      <c r="E294" s="25">
        <f t="shared" si="18"/>
        <v>4.6401515151515138E-2</v>
      </c>
      <c r="F294" s="84">
        <f t="shared" si="15"/>
        <v>-9.8566308243728251E-3</v>
      </c>
      <c r="G294" s="82"/>
      <c r="H294" s="81">
        <v>1.1241024603131449</v>
      </c>
      <c r="I294" s="86">
        <f t="shared" si="17"/>
        <v>1.78226686541052E-2</v>
      </c>
    </row>
    <row r="295" spans="2:9" ht="15" x14ac:dyDescent="0.25">
      <c r="B295" s="55">
        <v>41609</v>
      </c>
      <c r="C295" s="24">
        <v>1.0369999999999999</v>
      </c>
      <c r="D295" s="25">
        <f t="shared" si="16"/>
        <v>-3.1746031746031744E-2</v>
      </c>
      <c r="E295" s="25">
        <f t="shared" si="18"/>
        <v>-1.799242424242431E-2</v>
      </c>
      <c r="F295" s="84">
        <f t="shared" si="15"/>
        <v>-6.1538461538461542E-2</v>
      </c>
      <c r="G295" s="82"/>
      <c r="H295" s="81">
        <v>1.0811093450185358</v>
      </c>
      <c r="I295" s="86">
        <f t="shared" si="17"/>
        <v>-3.824661613375735E-2</v>
      </c>
    </row>
    <row r="296" spans="2:9" ht="15" x14ac:dyDescent="0.25">
      <c r="B296" s="55">
        <v>41640</v>
      </c>
      <c r="C296" s="85">
        <v>1</v>
      </c>
      <c r="D296" s="25">
        <f t="shared" si="16"/>
        <v>-1.9607843137254943E-2</v>
      </c>
      <c r="E296" s="25">
        <f t="shared" si="18"/>
        <v>-4.3977055449330837E-2</v>
      </c>
      <c r="F296" s="84">
        <f t="shared" si="15"/>
        <v>-3.5679845708775249E-2</v>
      </c>
      <c r="G296" s="82"/>
      <c r="H296" s="81">
        <v>1.0516658388288767</v>
      </c>
      <c r="I296" s="86">
        <f t="shared" si="17"/>
        <v>-2.7234531201979717E-2</v>
      </c>
    </row>
    <row r="297" spans="2:9" ht="15" x14ac:dyDescent="0.25">
      <c r="B297" s="55">
        <v>41671</v>
      </c>
      <c r="C297" s="24">
        <v>1.073</v>
      </c>
      <c r="D297" s="25">
        <f t="shared" si="16"/>
        <v>-3.71402042711233E-3</v>
      </c>
      <c r="E297" s="25">
        <f t="shared" si="18"/>
        <v>9.3283582089531691E-4</v>
      </c>
      <c r="F297" s="84">
        <f t="shared" si="15"/>
        <v>7.2999999999999954E-2</v>
      </c>
      <c r="G297" s="82"/>
      <c r="H297" s="81">
        <v>1.1108588652599913</v>
      </c>
      <c r="I297" s="86">
        <f t="shared" si="17"/>
        <v>5.628501397081731E-2</v>
      </c>
    </row>
    <row r="298" spans="2:9" ht="15" x14ac:dyDescent="0.25">
      <c r="B298" s="55">
        <v>41699</v>
      </c>
      <c r="C298" s="24">
        <v>1.1439999999999999</v>
      </c>
      <c r="D298" s="25">
        <f t="shared" si="16"/>
        <v>3.5087719298245723E-3</v>
      </c>
      <c r="E298" s="25">
        <f t="shared" si="18"/>
        <v>4.5703839122486212E-2</v>
      </c>
      <c r="F298" s="84">
        <f t="shared" si="15"/>
        <v>6.6169617893755861E-2</v>
      </c>
      <c r="G298" s="82"/>
      <c r="H298" s="81">
        <v>1.1227601027675285</v>
      </c>
      <c r="I298" s="86">
        <f t="shared" si="17"/>
        <v>1.0713545959550652E-2</v>
      </c>
    </row>
    <row r="299" spans="2:9" ht="15" x14ac:dyDescent="0.25">
      <c r="B299" s="55">
        <v>41730</v>
      </c>
      <c r="C299" s="24">
        <v>1.161</v>
      </c>
      <c r="D299" s="25">
        <f t="shared" si="16"/>
        <v>5.5454545454545423E-2</v>
      </c>
      <c r="E299" s="25">
        <f t="shared" si="18"/>
        <v>4.1255605381165905E-2</v>
      </c>
      <c r="F299" s="84">
        <f t="shared" si="15"/>
        <v>1.4860139860140009E-2</v>
      </c>
      <c r="G299" s="82"/>
      <c r="H299" s="81">
        <v>1.1742787456326464</v>
      </c>
      <c r="I299" s="86">
        <f t="shared" si="17"/>
        <v>4.5885708565995609E-2</v>
      </c>
    </row>
    <row r="300" spans="2:9" ht="15" x14ac:dyDescent="0.25">
      <c r="B300" s="55">
        <v>41760</v>
      </c>
      <c r="C300" s="24">
        <v>1.173</v>
      </c>
      <c r="D300" s="25">
        <f t="shared" si="16"/>
        <v>3.6219081272084841E-2</v>
      </c>
      <c r="E300" s="25">
        <f t="shared" si="18"/>
        <v>3.3480176211453827E-2</v>
      </c>
      <c r="F300" s="84">
        <f t="shared" si="15"/>
        <v>1.0335917312661591E-2</v>
      </c>
      <c r="G300" s="82"/>
      <c r="H300" s="81">
        <v>1.1588904314276349</v>
      </c>
      <c r="I300" s="86">
        <f t="shared" si="17"/>
        <v>-1.3104481591141304E-2</v>
      </c>
    </row>
    <row r="301" spans="2:9" ht="15" x14ac:dyDescent="0.25">
      <c r="B301" s="55">
        <v>41791</v>
      </c>
      <c r="C301" s="24">
        <v>1.2010000000000001</v>
      </c>
      <c r="D301" s="25">
        <f t="shared" si="16"/>
        <v>6.0017652250661913E-2</v>
      </c>
      <c r="E301" s="25">
        <f t="shared" si="18"/>
        <v>4.4347826086956754E-2</v>
      </c>
      <c r="F301" s="84">
        <f t="shared" si="15"/>
        <v>2.3870417732310356E-2</v>
      </c>
      <c r="G301" s="82"/>
      <c r="H301" s="81">
        <v>1.1674862599593256</v>
      </c>
      <c r="I301" s="86">
        <f t="shared" si="17"/>
        <v>7.4172918324137971E-3</v>
      </c>
    </row>
    <row r="302" spans="2:9" ht="15" x14ac:dyDescent="0.25">
      <c r="B302" s="55">
        <v>41821</v>
      </c>
      <c r="C302" s="24">
        <v>1.1539999999999999</v>
      </c>
      <c r="D302" s="25">
        <f t="shared" si="16"/>
        <v>4.2457091237579014E-2</v>
      </c>
      <c r="E302" s="25">
        <f t="shared" si="18"/>
        <v>1.0507880910683109E-2</v>
      </c>
      <c r="F302" s="84">
        <f t="shared" si="15"/>
        <v>-3.9134054954204966E-2</v>
      </c>
      <c r="G302" s="82"/>
      <c r="H302" s="81">
        <v>1.1358390566897552</v>
      </c>
      <c r="I302" s="86">
        <f t="shared" si="17"/>
        <v>-2.7107131239962556E-2</v>
      </c>
    </row>
    <row r="303" spans="2:9" ht="15" x14ac:dyDescent="0.25">
      <c r="B303" s="55">
        <v>41852</v>
      </c>
      <c r="C303" s="24">
        <v>1.181</v>
      </c>
      <c r="D303" s="25">
        <f t="shared" si="16"/>
        <v>4.8845470692717718E-2</v>
      </c>
      <c r="E303" s="25">
        <f t="shared" si="18"/>
        <v>4.5132743362831906E-2</v>
      </c>
      <c r="F303" s="84">
        <f t="shared" si="15"/>
        <v>2.3396880415944565E-2</v>
      </c>
      <c r="G303" s="82"/>
      <c r="H303" s="81">
        <v>1.1475375336629203</v>
      </c>
      <c r="I303" s="86">
        <f t="shared" si="17"/>
        <v>1.0299414256152328E-2</v>
      </c>
    </row>
    <row r="304" spans="2:9" ht="15" x14ac:dyDescent="0.25">
      <c r="B304" s="55">
        <v>41883</v>
      </c>
      <c r="C304" s="24">
        <v>1.1639999999999999</v>
      </c>
      <c r="D304" s="25">
        <f t="shared" si="16"/>
        <v>6.9204152249136008E-3</v>
      </c>
      <c r="E304" s="25">
        <f t="shared" si="18"/>
        <v>7.7922077922076838E-3</v>
      </c>
      <c r="F304" s="84">
        <f t="shared" si="15"/>
        <v>-1.4394580863674955E-2</v>
      </c>
      <c r="G304" s="82"/>
      <c r="H304" s="81">
        <v>1.1195179661661143</v>
      </c>
      <c r="I304" s="86">
        <f t="shared" si="17"/>
        <v>-2.4417125082931257E-2</v>
      </c>
    </row>
    <row r="305" spans="2:9" ht="15" x14ac:dyDescent="0.25">
      <c r="B305" s="55">
        <v>41913</v>
      </c>
      <c r="C305" s="24">
        <v>1.153</v>
      </c>
      <c r="D305" s="25">
        <f t="shared" si="16"/>
        <v>3.315412186379918E-2</v>
      </c>
      <c r="E305" s="25">
        <f t="shared" si="18"/>
        <v>1.2291483757682187E-2</v>
      </c>
      <c r="F305" s="84">
        <f t="shared" si="15"/>
        <v>-9.4501718213058084E-3</v>
      </c>
      <c r="G305" s="82"/>
      <c r="H305" s="81">
        <v>1.1478624421595738</v>
      </c>
      <c r="I305" s="86">
        <f t="shared" si="17"/>
        <v>2.5318464598230284E-2</v>
      </c>
    </row>
    <row r="306" spans="2:9" ht="15" x14ac:dyDescent="0.25">
      <c r="B306" s="55">
        <v>41944</v>
      </c>
      <c r="C306" s="24">
        <v>1.151</v>
      </c>
      <c r="D306" s="25">
        <f t="shared" si="16"/>
        <v>4.1628959276018174E-2</v>
      </c>
      <c r="E306" s="25">
        <f t="shared" si="18"/>
        <v>5.3064958828911379E-2</v>
      </c>
      <c r="F306" s="84">
        <f t="shared" si="15"/>
        <v>-1.7346053772766545E-3</v>
      </c>
      <c r="G306" s="82"/>
      <c r="H306" s="81">
        <v>1.1651651043020941</v>
      </c>
      <c r="I306" s="86">
        <f t="shared" si="17"/>
        <v>1.5073811553558025E-2</v>
      </c>
    </row>
    <row r="307" spans="2:9" ht="15" x14ac:dyDescent="0.25">
      <c r="B307" s="55">
        <v>41974</v>
      </c>
      <c r="C307" s="24">
        <v>1.0780000000000001</v>
      </c>
      <c r="D307" s="25">
        <f t="shared" si="16"/>
        <v>3.9537126325940308E-2</v>
      </c>
      <c r="E307" s="25">
        <f t="shared" si="18"/>
        <v>6.5359477124184995E-3</v>
      </c>
      <c r="F307" s="84">
        <f t="shared" si="15"/>
        <v>-6.3423110338835742E-2</v>
      </c>
      <c r="G307" s="82"/>
      <c r="H307" s="81">
        <v>1.1258288665418119</v>
      </c>
      <c r="I307" s="86">
        <f t="shared" si="17"/>
        <v>-3.3760226439190855E-2</v>
      </c>
    </row>
    <row r="308" spans="2:9" ht="15" x14ac:dyDescent="0.25">
      <c r="B308" s="55">
        <v>42005</v>
      </c>
      <c r="C308" s="24">
        <v>1.0269999999999999</v>
      </c>
      <c r="D308" s="25">
        <f t="shared" si="16"/>
        <v>2.6999999999999913E-2</v>
      </c>
      <c r="E308" s="25">
        <f t="shared" si="18"/>
        <v>6.8627450980391913E-3</v>
      </c>
      <c r="F308" s="84">
        <f t="shared" si="15"/>
        <v>-4.7309833024118841E-2</v>
      </c>
      <c r="G308" s="82"/>
      <c r="H308" s="81">
        <v>1.0841521835560661</v>
      </c>
      <c r="I308" s="86">
        <f t="shared" si="17"/>
        <v>-3.7018666179490789E-2</v>
      </c>
    </row>
    <row r="309" spans="2:9" ht="15" x14ac:dyDescent="0.25">
      <c r="B309" s="55">
        <v>42036</v>
      </c>
      <c r="C309" s="24">
        <v>1.083</v>
      </c>
      <c r="D309" s="25">
        <f t="shared" si="16"/>
        <v>9.3196644920783278E-3</v>
      </c>
      <c r="E309" s="25">
        <f t="shared" si="18"/>
        <v>5.5710306406684396E-3</v>
      </c>
      <c r="F309" s="84">
        <f t="shared" si="15"/>
        <v>5.4527750730282376E-2</v>
      </c>
      <c r="G309" s="82"/>
      <c r="H309" s="81">
        <v>1.1236735674899461</v>
      </c>
      <c r="I309" s="86">
        <f t="shared" si="17"/>
        <v>3.6453723502403612E-2</v>
      </c>
    </row>
    <row r="310" spans="2:9" ht="15" x14ac:dyDescent="0.25">
      <c r="B310" s="55">
        <v>42064</v>
      </c>
      <c r="C310" s="24">
        <v>1.0860000000000001</v>
      </c>
      <c r="D310" s="25">
        <f t="shared" si="16"/>
        <v>-5.0699300699300509E-2</v>
      </c>
      <c r="E310" s="25">
        <f t="shared" si="18"/>
        <v>-4.7368421052631393E-2</v>
      </c>
      <c r="F310" s="84">
        <f t="shared" si="15"/>
        <v>2.7700831024932704E-3</v>
      </c>
      <c r="G310" s="82"/>
      <c r="H310" s="81">
        <v>1.0617414651298389</v>
      </c>
      <c r="I310" s="86">
        <f t="shared" si="17"/>
        <v>-5.5115741930684248E-2</v>
      </c>
    </row>
    <row r="311" spans="2:9" ht="15" x14ac:dyDescent="0.25">
      <c r="B311" s="55">
        <v>42095</v>
      </c>
      <c r="C311" s="24">
        <v>1.1319999999999999</v>
      </c>
      <c r="D311" s="25">
        <f t="shared" si="16"/>
        <v>-2.4978466838932123E-2</v>
      </c>
      <c r="E311" s="25">
        <f t="shared" si="18"/>
        <v>2.9090909090908834E-2</v>
      </c>
      <c r="F311" s="84">
        <f t="shared" si="15"/>
        <v>4.2357274401473077E-2</v>
      </c>
      <c r="G311" s="82"/>
      <c r="H311" s="81">
        <v>1.1372689820406057</v>
      </c>
      <c r="I311" s="86">
        <f t="shared" si="17"/>
        <v>7.1135506515732194E-2</v>
      </c>
    </row>
    <row r="312" spans="2:9" ht="15" x14ac:dyDescent="0.25">
      <c r="B312" s="55">
        <v>42125</v>
      </c>
      <c r="C312" s="24">
        <v>1.1579999999999999</v>
      </c>
      <c r="D312" s="25">
        <f t="shared" si="16"/>
        <v>-1.2787723785166349E-2</v>
      </c>
      <c r="E312" s="25">
        <f t="shared" si="18"/>
        <v>2.2968197879858598E-2</v>
      </c>
      <c r="F312" s="84">
        <f t="shared" si="15"/>
        <v>2.2968197879858598E-2</v>
      </c>
      <c r="G312" s="82"/>
      <c r="H312" s="81">
        <v>1.1428934871096812</v>
      </c>
      <c r="I312" s="86">
        <f t="shared" si="17"/>
        <v>4.9456242611871648E-3</v>
      </c>
    </row>
    <row r="313" spans="2:9" ht="15" x14ac:dyDescent="0.25">
      <c r="B313" s="55">
        <v>42156</v>
      </c>
      <c r="C313" s="85">
        <v>1.1599999999999999</v>
      </c>
      <c r="D313" s="25">
        <f t="shared" si="16"/>
        <v>-3.41382181515405E-2</v>
      </c>
      <c r="E313" s="25">
        <f t="shared" si="18"/>
        <v>2.3830538393645018E-2</v>
      </c>
      <c r="F313" s="84">
        <f t="shared" si="15"/>
        <v>1.7271157167531026E-3</v>
      </c>
      <c r="G313" s="82"/>
      <c r="H313" s="81">
        <v>1.1225929529866043</v>
      </c>
      <c r="I313" s="86">
        <f t="shared" si="17"/>
        <v>-1.7762402491605656E-2</v>
      </c>
    </row>
    <row r="314" spans="2:9" ht="15" x14ac:dyDescent="0.25">
      <c r="B314" s="55">
        <v>42186</v>
      </c>
      <c r="C314" s="24">
        <v>1.141</v>
      </c>
      <c r="D314" s="25">
        <f t="shared" si="16"/>
        <v>-1.1265164644713943E-2</v>
      </c>
      <c r="E314" s="25">
        <f t="shared" si="18"/>
        <v>3.0713640469738124E-2</v>
      </c>
      <c r="F314" s="84">
        <f t="shared" si="15"/>
        <v>-1.6379310344827536E-2</v>
      </c>
      <c r="G314" s="82"/>
      <c r="H314" s="81">
        <v>1.127423309371681</v>
      </c>
      <c r="I314" s="86">
        <f t="shared" si="17"/>
        <v>4.3028565004132879E-3</v>
      </c>
    </row>
    <row r="315" spans="2:9" ht="15" x14ac:dyDescent="0.25">
      <c r="B315" s="55">
        <v>42217</v>
      </c>
      <c r="C315" s="24">
        <v>1.127</v>
      </c>
      <c r="D315" s="25">
        <f t="shared" si="16"/>
        <v>-4.5723962743437818E-2</v>
      </c>
      <c r="E315" s="25">
        <f t="shared" si="18"/>
        <v>8.8809946714052401E-4</v>
      </c>
      <c r="F315" s="84">
        <f t="shared" si="15"/>
        <v>-1.2269938650306789E-2</v>
      </c>
      <c r="G315" s="82"/>
      <c r="H315" s="81">
        <v>1.0990654924199761</v>
      </c>
      <c r="I315" s="86">
        <f t="shared" si="17"/>
        <v>-2.515276801178512E-2</v>
      </c>
    </row>
    <row r="316" spans="2:9" ht="15" x14ac:dyDescent="0.25">
      <c r="B316" s="55">
        <v>42248</v>
      </c>
      <c r="C316" s="24">
        <v>1.1459999999999999</v>
      </c>
      <c r="D316" s="25">
        <f t="shared" si="16"/>
        <v>-1.5463917525773252E-2</v>
      </c>
      <c r="E316" s="25">
        <f t="shared" si="18"/>
        <v>-8.65051903114189E-3</v>
      </c>
      <c r="F316" s="84">
        <f t="shared" si="15"/>
        <v>1.6858917480035318E-2</v>
      </c>
      <c r="G316" s="82"/>
      <c r="H316" s="81">
        <v>1.1083671213368271</v>
      </c>
      <c r="I316" s="86">
        <f t="shared" si="17"/>
        <v>8.4632162332476391E-3</v>
      </c>
    </row>
    <row r="317" spans="2:9" ht="15" x14ac:dyDescent="0.25">
      <c r="B317" s="55">
        <v>42278</v>
      </c>
      <c r="C317" s="24">
        <v>1.0920000000000001</v>
      </c>
      <c r="D317" s="25">
        <f t="shared" si="16"/>
        <v>-5.2905464006938407E-2</v>
      </c>
      <c r="E317" s="25">
        <f t="shared" si="18"/>
        <v>-2.1505376344086002E-2</v>
      </c>
      <c r="F317" s="84">
        <f t="shared" si="15"/>
        <v>-4.7120418848167422E-2</v>
      </c>
      <c r="G317" s="82"/>
      <c r="H317" s="81">
        <v>1.0876703807533823</v>
      </c>
      <c r="I317" s="86">
        <f t="shared" si="17"/>
        <v>-1.8673181642632986E-2</v>
      </c>
    </row>
    <row r="318" spans="2:9" ht="15" x14ac:dyDescent="0.25">
      <c r="B318" s="55">
        <v>42309</v>
      </c>
      <c r="C318" s="24">
        <v>1.0920000000000001</v>
      </c>
      <c r="D318" s="25">
        <f t="shared" si="16"/>
        <v>-5.1259774109470024E-2</v>
      </c>
      <c r="E318" s="25">
        <f t="shared" si="18"/>
        <v>-1.1764705882352899E-2</v>
      </c>
      <c r="F318" s="84">
        <f t="shared" si="15"/>
        <v>0</v>
      </c>
      <c r="G318" s="82"/>
      <c r="H318" s="81">
        <v>1.0976395129855734</v>
      </c>
      <c r="I318" s="86">
        <f t="shared" si="17"/>
        <v>9.1655821548490835E-3</v>
      </c>
    </row>
    <row r="319" spans="2:9" ht="15" x14ac:dyDescent="0.25">
      <c r="B319" s="55">
        <v>42339</v>
      </c>
      <c r="C319" s="24">
        <v>1.038</v>
      </c>
      <c r="D319" s="25">
        <f t="shared" si="16"/>
        <v>-3.7105751391465658E-2</v>
      </c>
      <c r="E319" s="25">
        <f t="shared" si="18"/>
        <v>9.6432015429126494E-4</v>
      </c>
      <c r="F319" s="84">
        <f t="shared" si="15"/>
        <v>-4.9450549450549497E-2</v>
      </c>
      <c r="G319" s="82"/>
      <c r="H319" s="81">
        <v>1.0881606346583761</v>
      </c>
      <c r="I319" s="86">
        <f t="shared" si="17"/>
        <v>-8.6356934267196594E-3</v>
      </c>
    </row>
    <row r="320" spans="2:9" ht="15" x14ac:dyDescent="0.25">
      <c r="B320" s="55">
        <v>42370</v>
      </c>
      <c r="C320" s="24">
        <v>0.97399999999999998</v>
      </c>
      <c r="D320" s="25">
        <f t="shared" si="16"/>
        <v>-5.1606621226874316E-2</v>
      </c>
      <c r="E320" s="25">
        <f t="shared" si="18"/>
        <v>-2.6000000000000023E-2</v>
      </c>
      <c r="F320" s="84">
        <f t="shared" si="15"/>
        <v>-6.1657032755298657E-2</v>
      </c>
      <c r="G320" s="82"/>
      <c r="H320" s="81">
        <v>1.0441253312955276</v>
      </c>
      <c r="I320" s="86">
        <f t="shared" si="17"/>
        <v>-4.046764968360872E-2</v>
      </c>
    </row>
    <row r="321" spans="2:9" ht="15" x14ac:dyDescent="0.25">
      <c r="B321" s="55">
        <v>42401</v>
      </c>
      <c r="C321" s="24">
        <v>1.0549999999999999</v>
      </c>
      <c r="D321" s="25">
        <f t="shared" si="16"/>
        <v>-2.5854108956602007E-2</v>
      </c>
      <c r="E321" s="25">
        <f t="shared" si="18"/>
        <v>-1.6775396085740968E-2</v>
      </c>
      <c r="F321" s="84">
        <f t="shared" si="15"/>
        <v>8.3162217659137561E-2</v>
      </c>
      <c r="G321" s="82"/>
      <c r="H321" s="81">
        <v>1.0873938228433613</v>
      </c>
      <c r="I321" s="86">
        <f t="shared" si="17"/>
        <v>4.1439940446753587E-2</v>
      </c>
    </row>
    <row r="322" spans="2:9" ht="15" x14ac:dyDescent="0.25">
      <c r="B322" s="55">
        <v>42430</v>
      </c>
      <c r="C322" s="85">
        <v>1.07</v>
      </c>
      <c r="D322" s="25">
        <f t="shared" si="16"/>
        <v>-1.4732965009208066E-2</v>
      </c>
      <c r="E322" s="25">
        <f t="shared" si="18"/>
        <v>-6.4685314685314577E-2</v>
      </c>
      <c r="F322" s="84">
        <f t="shared" si="15"/>
        <v>1.4218009478673022E-2</v>
      </c>
      <c r="G322" s="82"/>
      <c r="H322" s="81">
        <v>1.0471513493759994</v>
      </c>
      <c r="I322" s="86">
        <f t="shared" si="17"/>
        <v>-3.7008186566789836E-2</v>
      </c>
    </row>
    <row r="323" spans="2:9" ht="15" x14ac:dyDescent="0.25">
      <c r="B323" s="55">
        <v>42461</v>
      </c>
      <c r="C323" s="24">
        <v>1.077</v>
      </c>
      <c r="D323" s="25">
        <f t="shared" si="16"/>
        <v>-4.8586572438162445E-2</v>
      </c>
      <c r="E323" s="25">
        <f t="shared" si="18"/>
        <v>-7.2351421188630582E-2</v>
      </c>
      <c r="F323" s="84">
        <f t="shared" si="15"/>
        <v>6.5420560747662115E-3</v>
      </c>
      <c r="G323" s="82"/>
      <c r="H323" s="81">
        <v>1.0746388513145684</v>
      </c>
      <c r="I323" s="86">
        <f t="shared" si="17"/>
        <v>2.6249788967897425E-2</v>
      </c>
    </row>
    <row r="324" spans="2:9" ht="15" x14ac:dyDescent="0.25">
      <c r="B324" s="55">
        <v>42491</v>
      </c>
      <c r="C324" s="24">
        <v>1.091</v>
      </c>
      <c r="D324" s="25">
        <f t="shared" si="16"/>
        <v>-5.7858376511226162E-2</v>
      </c>
      <c r="E324" s="25">
        <f t="shared" si="18"/>
        <v>-6.9906223358908837E-2</v>
      </c>
      <c r="F324" s="84">
        <f t="shared" si="15"/>
        <v>1.2999071494893322E-2</v>
      </c>
      <c r="G324" s="82"/>
      <c r="H324" s="81">
        <v>1.0664642194224114</v>
      </c>
      <c r="I324" s="86">
        <f t="shared" si="17"/>
        <v>-7.606864280178649E-3</v>
      </c>
    </row>
    <row r="325" spans="2:9" ht="15" x14ac:dyDescent="0.25">
      <c r="B325" s="55">
        <v>42522</v>
      </c>
      <c r="C325" s="85">
        <v>1.1100000000000001</v>
      </c>
      <c r="D325" s="25">
        <f t="shared" si="16"/>
        <v>-4.3103448275861878E-2</v>
      </c>
      <c r="E325" s="25">
        <f t="shared" si="18"/>
        <v>-7.5770191507077422E-2</v>
      </c>
      <c r="F325" s="84">
        <f t="shared" si="15"/>
        <v>1.7415215398716821E-2</v>
      </c>
      <c r="G325" s="82"/>
      <c r="H325" s="81">
        <v>1.0671119781552398</v>
      </c>
      <c r="I325" s="86">
        <f t="shared" si="17"/>
        <v>6.0738909100876981E-4</v>
      </c>
    </row>
    <row r="326" spans="2:9" ht="15" x14ac:dyDescent="0.25">
      <c r="B326" s="55">
        <v>42552</v>
      </c>
      <c r="C326" s="24">
        <v>1.111</v>
      </c>
      <c r="D326" s="25">
        <f t="shared" si="16"/>
        <v>-2.6292725679228801E-2</v>
      </c>
      <c r="E326" s="25">
        <f t="shared" si="18"/>
        <v>-3.726169844020788E-2</v>
      </c>
      <c r="F326" s="84">
        <f t="shared" si="15"/>
        <v>9.009009009008917E-4</v>
      </c>
      <c r="G326" s="82"/>
      <c r="H326" s="81">
        <v>1.100785996472301</v>
      </c>
      <c r="I326" s="86">
        <f t="shared" si="17"/>
        <v>3.1556218097443578E-2</v>
      </c>
    </row>
    <row r="327" spans="2:9" ht="15" x14ac:dyDescent="0.25">
      <c r="B327" s="55">
        <v>42583</v>
      </c>
      <c r="C327" s="24">
        <v>1.115</v>
      </c>
      <c r="D327" s="25">
        <f t="shared" si="16"/>
        <v>-1.0647737355811926E-2</v>
      </c>
      <c r="E327" s="25">
        <f t="shared" si="18"/>
        <v>-5.588484335309063E-2</v>
      </c>
      <c r="F327" s="84">
        <f t="shared" si="15"/>
        <v>3.6003600360035026E-3</v>
      </c>
      <c r="G327" s="82"/>
      <c r="H327" s="81">
        <v>1.09495546697428</v>
      </c>
      <c r="I327" s="86">
        <f t="shared" si="17"/>
        <v>-5.2966966483095623E-3</v>
      </c>
    </row>
    <row r="328" spans="2:9" ht="15" x14ac:dyDescent="0.25">
      <c r="B328" s="55">
        <v>42614</v>
      </c>
      <c r="C328" s="24">
        <v>1.111</v>
      </c>
      <c r="D328" s="25">
        <f t="shared" si="16"/>
        <v>-3.0541012216404817E-2</v>
      </c>
      <c r="E328" s="25">
        <f t="shared" si="18"/>
        <v>-4.5532646048109915E-2</v>
      </c>
      <c r="F328" s="84">
        <f t="shared" si="15"/>
        <v>-3.5874439461883734E-3</v>
      </c>
      <c r="G328" s="82"/>
      <c r="H328" s="81">
        <v>1.0721683741567158</v>
      </c>
      <c r="I328" s="86">
        <f t="shared" si="17"/>
        <v>-2.0810976797560943E-2</v>
      </c>
    </row>
    <row r="329" spans="2:9" ht="15" x14ac:dyDescent="0.25">
      <c r="B329" s="55">
        <v>42644</v>
      </c>
      <c r="C329" s="24">
        <v>1.121</v>
      </c>
      <c r="D329" s="25">
        <f t="shared" si="16"/>
        <v>2.6556776556776462E-2</v>
      </c>
      <c r="E329" s="25">
        <f t="shared" si="18"/>
        <v>-2.7753686036426695E-2</v>
      </c>
      <c r="F329" s="84">
        <f t="shared" si="15"/>
        <v>9.0009000900090896E-3</v>
      </c>
      <c r="G329" s="82"/>
      <c r="H329" s="81">
        <v>1.1190102296837452</v>
      </c>
      <c r="I329" s="86">
        <f t="shared" si="17"/>
        <v>4.3688898736517379E-2</v>
      </c>
    </row>
    <row r="330" spans="2:9" ht="15" x14ac:dyDescent="0.25">
      <c r="B330" s="55">
        <v>42675</v>
      </c>
      <c r="C330" s="24">
        <v>1.087</v>
      </c>
      <c r="D330" s="25">
        <f t="shared" si="16"/>
        <v>-4.5787545787546735E-3</v>
      </c>
      <c r="E330" s="25">
        <f t="shared" si="18"/>
        <v>-5.5603822762814947E-2</v>
      </c>
      <c r="F330" s="84">
        <f t="shared" ref="F330:F375" si="19">C330/C329-1</f>
        <v>-3.0330062444246186E-2</v>
      </c>
      <c r="G330" s="82"/>
      <c r="H330" s="81">
        <v>1.0972521026006299</v>
      </c>
      <c r="I330" s="86">
        <f t="shared" si="17"/>
        <v>-1.9444082373817562E-2</v>
      </c>
    </row>
    <row r="331" spans="2:9" ht="15" x14ac:dyDescent="0.25">
      <c r="B331" s="55">
        <v>42705</v>
      </c>
      <c r="C331" s="24">
        <v>1.0740000000000001</v>
      </c>
      <c r="D331" s="25">
        <f t="shared" si="16"/>
        <v>3.4682080924855585E-2</v>
      </c>
      <c r="E331" s="25">
        <f t="shared" si="18"/>
        <v>-3.7105751391465214E-3</v>
      </c>
      <c r="F331" s="84">
        <f t="shared" si="19"/>
        <v>-1.1959521619135161E-2</v>
      </c>
      <c r="G331" s="82"/>
      <c r="H331" s="81">
        <v>1.1263763787407439</v>
      </c>
      <c r="I331" s="86">
        <f t="shared" si="17"/>
        <v>2.6542921240329198E-2</v>
      </c>
    </row>
    <row r="332" spans="2:9" ht="15" x14ac:dyDescent="0.25">
      <c r="B332" s="55">
        <v>42736</v>
      </c>
      <c r="C332" s="24">
        <v>1.0049999999999999</v>
      </c>
      <c r="D332" s="25">
        <f t="shared" si="16"/>
        <v>3.1827515400410622E-2</v>
      </c>
      <c r="E332" s="25">
        <f t="shared" si="18"/>
        <v>-2.1421616358325291E-2</v>
      </c>
      <c r="F332" s="84">
        <f t="shared" si="19"/>
        <v>-6.4245810055866048E-2</v>
      </c>
      <c r="G332" s="82"/>
      <c r="H332" s="81">
        <v>1.0905424649148214</v>
      </c>
      <c r="I332" s="86">
        <f t="shared" si="17"/>
        <v>-3.1813445756012526E-2</v>
      </c>
    </row>
    <row r="333" spans="2:9" ht="15" x14ac:dyDescent="0.25">
      <c r="B333" s="55">
        <v>42767</v>
      </c>
      <c r="C333" s="24">
        <v>1.075</v>
      </c>
      <c r="D333" s="25">
        <f t="shared" si="16"/>
        <v>1.8957345971563955E-2</v>
      </c>
      <c r="E333" s="25">
        <f t="shared" si="18"/>
        <v>-7.3868882733149066E-3</v>
      </c>
      <c r="F333" s="84">
        <f t="shared" si="19"/>
        <v>6.9651741293532465E-2</v>
      </c>
      <c r="G333" s="82"/>
      <c r="H333" s="81">
        <v>1.1045722247495222</v>
      </c>
      <c r="I333" s="86">
        <f t="shared" si="17"/>
        <v>1.2864936750350831E-2</v>
      </c>
    </row>
    <row r="334" spans="2:9" ht="15" x14ac:dyDescent="0.25">
      <c r="B334" s="55">
        <v>42795</v>
      </c>
      <c r="C334" s="85">
        <v>1.08</v>
      </c>
      <c r="D334" s="25">
        <f t="shared" si="16"/>
        <v>9.3457943925234765E-3</v>
      </c>
      <c r="E334" s="25">
        <f t="shared" si="18"/>
        <v>-5.5248618784530246E-3</v>
      </c>
      <c r="F334" s="84">
        <f t="shared" si="19"/>
        <v>4.6511627906977715E-3</v>
      </c>
      <c r="G334" s="82"/>
      <c r="H334" s="81">
        <v>1.067142541783495</v>
      </c>
      <c r="I334" s="86">
        <f t="shared" si="17"/>
        <v>-3.3886134493844366E-2</v>
      </c>
    </row>
    <row r="335" spans="2:9" ht="15" x14ac:dyDescent="0.25">
      <c r="B335" s="55">
        <v>42826</v>
      </c>
      <c r="C335" s="85">
        <v>1.1200000000000001</v>
      </c>
      <c r="D335" s="25">
        <f t="shared" si="16"/>
        <v>3.9925719591457964E-2</v>
      </c>
      <c r="E335" s="25">
        <f t="shared" si="18"/>
        <v>-1.0600706713780772E-2</v>
      </c>
      <c r="F335" s="84">
        <f t="shared" si="19"/>
        <v>3.7037037037036979E-2</v>
      </c>
      <c r="G335" s="82"/>
      <c r="H335" s="81">
        <v>1.1181424394231883</v>
      </c>
      <c r="I335" s="86">
        <f t="shared" si="17"/>
        <v>4.7791082861768475E-2</v>
      </c>
    </row>
    <row r="336" spans="2:9" ht="15" x14ac:dyDescent="0.25">
      <c r="B336" s="55">
        <v>42856</v>
      </c>
      <c r="C336" s="24">
        <v>1.1679999999999999</v>
      </c>
      <c r="D336" s="25">
        <f t="shared" si="16"/>
        <v>7.05774518790101E-2</v>
      </c>
      <c r="E336" s="25">
        <f t="shared" si="18"/>
        <v>8.6355785837650689E-3</v>
      </c>
      <c r="F336" s="84">
        <f t="shared" si="19"/>
        <v>4.2857142857142705E-2</v>
      </c>
      <c r="G336" s="82"/>
      <c r="H336" s="81">
        <v>1.1412044503184553</v>
      </c>
      <c r="I336" s="86">
        <f t="shared" si="17"/>
        <v>2.0625288945444131E-2</v>
      </c>
    </row>
    <row r="337" spans="2:9" ht="15" x14ac:dyDescent="0.25">
      <c r="B337" s="55">
        <v>42887</v>
      </c>
      <c r="C337" s="24">
        <v>1.163</v>
      </c>
      <c r="D337" s="25">
        <f t="shared" si="16"/>
        <v>4.7747747747747704E-2</v>
      </c>
      <c r="E337" s="25">
        <f t="shared" si="18"/>
        <v>2.5862068965518681E-3</v>
      </c>
      <c r="F337" s="84">
        <f t="shared" si="19"/>
        <v>-4.2808219178080975E-3</v>
      </c>
      <c r="G337" s="82"/>
      <c r="H337" s="81">
        <v>1.1221625341899184</v>
      </c>
      <c r="I337" s="86">
        <f t="shared" si="17"/>
        <v>-1.6685806056244479E-2</v>
      </c>
    </row>
    <row r="338" spans="2:9" ht="15" x14ac:dyDescent="0.25">
      <c r="B338" s="55">
        <v>42917</v>
      </c>
      <c r="C338" s="24">
        <v>1.1259999999999999</v>
      </c>
      <c r="D338" s="25">
        <f t="shared" si="16"/>
        <v>1.3501350135013412E-2</v>
      </c>
      <c r="E338" s="25">
        <f t="shared" si="18"/>
        <v>-1.3146362839614456E-2</v>
      </c>
      <c r="F338" s="84">
        <f t="shared" si="19"/>
        <v>-3.181427343078258E-2</v>
      </c>
      <c r="G338" s="82"/>
      <c r="H338" s="81">
        <v>1.1104243754327361</v>
      </c>
      <c r="I338" s="86">
        <f t="shared" si="17"/>
        <v>-1.0460301782981962E-2</v>
      </c>
    </row>
    <row r="339" spans="2:9" ht="15" x14ac:dyDescent="0.25">
      <c r="B339" s="55">
        <v>42948</v>
      </c>
      <c r="C339" s="24">
        <v>1.1579999999999999</v>
      </c>
      <c r="D339" s="25">
        <f t="shared" si="16"/>
        <v>3.8565022421524597E-2</v>
      </c>
      <c r="E339" s="25">
        <f t="shared" si="18"/>
        <v>2.7506654835847355E-2</v>
      </c>
      <c r="F339" s="84">
        <f t="shared" si="19"/>
        <v>2.8419182948490329E-2</v>
      </c>
      <c r="G339" s="82"/>
      <c r="H339" s="81">
        <v>1.1318579021553259</v>
      </c>
      <c r="I339" s="86">
        <f t="shared" si="17"/>
        <v>1.9302103949435656E-2</v>
      </c>
    </row>
    <row r="340" spans="2:9" ht="15" x14ac:dyDescent="0.25">
      <c r="B340" s="55">
        <v>42979</v>
      </c>
      <c r="C340" s="24">
        <v>1.147</v>
      </c>
      <c r="D340" s="25">
        <f t="shared" si="16"/>
        <v>3.2403240324032412E-2</v>
      </c>
      <c r="E340" s="25">
        <f t="shared" si="18"/>
        <v>8.7260034904024231E-4</v>
      </c>
      <c r="F340" s="84">
        <f t="shared" si="19"/>
        <v>-9.4991364421415092E-3</v>
      </c>
      <c r="G340" s="82"/>
      <c r="H340" s="81">
        <v>1.1085181936470883</v>
      </c>
      <c r="I340" s="86">
        <f t="shared" si="17"/>
        <v>-2.0620705535379757E-2</v>
      </c>
    </row>
    <row r="341" spans="2:9" ht="15" x14ac:dyDescent="0.25">
      <c r="B341" s="55">
        <v>43009</v>
      </c>
      <c r="C341" s="24">
        <v>1.153</v>
      </c>
      <c r="D341" s="25">
        <f t="shared" ref="D341:D370" si="20">C341/C329-1</f>
        <v>2.8545941123996554E-2</v>
      </c>
      <c r="E341" s="25">
        <f t="shared" si="18"/>
        <v>5.5860805860805884E-2</v>
      </c>
      <c r="F341" s="84">
        <f t="shared" si="19"/>
        <v>5.2310374891020306E-3</v>
      </c>
      <c r="G341" s="82"/>
      <c r="H341" s="81">
        <v>1.1455644039992685</v>
      </c>
      <c r="I341" s="86">
        <f t="shared" si="17"/>
        <v>3.3419578103897507E-2</v>
      </c>
    </row>
    <row r="342" spans="2:9" ht="15" x14ac:dyDescent="0.25">
      <c r="B342" s="55">
        <v>43040</v>
      </c>
      <c r="C342" s="24">
        <v>1.155</v>
      </c>
      <c r="D342" s="25">
        <f t="shared" si="20"/>
        <v>6.2557497700092002E-2</v>
      </c>
      <c r="E342" s="25">
        <f t="shared" si="18"/>
        <v>5.7692307692307709E-2</v>
      </c>
      <c r="F342" s="84">
        <f t="shared" si="19"/>
        <v>1.7346053772766545E-3</v>
      </c>
      <c r="G342" s="82"/>
      <c r="H342" s="81">
        <v>1.1604344701008218</v>
      </c>
      <c r="I342" s="86">
        <f t="shared" si="17"/>
        <v>1.2980558796729769E-2</v>
      </c>
    </row>
    <row r="343" spans="2:9" ht="15" x14ac:dyDescent="0.25">
      <c r="B343" s="55">
        <v>43070</v>
      </c>
      <c r="C343" s="24">
        <v>1.151</v>
      </c>
      <c r="D343" s="25">
        <f t="shared" si="20"/>
        <v>7.1694599627560418E-2</v>
      </c>
      <c r="E343" s="25">
        <f t="shared" si="18"/>
        <v>0.10886319845857417</v>
      </c>
      <c r="F343" s="84">
        <f t="shared" si="19"/>
        <v>-3.4632034632035014E-3</v>
      </c>
      <c r="G343" s="82"/>
      <c r="H343" s="81">
        <v>1.2014794180034822</v>
      </c>
      <c r="I343" s="86">
        <f t="shared" si="17"/>
        <v>3.5370328062638734E-2</v>
      </c>
    </row>
    <row r="344" spans="2:9" ht="15" x14ac:dyDescent="0.25">
      <c r="B344" s="55">
        <v>43101</v>
      </c>
      <c r="C344" s="24">
        <v>1.131</v>
      </c>
      <c r="D344" s="25">
        <f t="shared" si="20"/>
        <v>0.12537313432835839</v>
      </c>
      <c r="E344" s="25">
        <f t="shared" si="18"/>
        <v>0.1611909650924026</v>
      </c>
      <c r="F344" s="84">
        <f t="shared" si="19"/>
        <v>-1.7376194613379692E-2</v>
      </c>
      <c r="G344" s="82"/>
      <c r="H344" s="81">
        <v>1.2310101320723199</v>
      </c>
      <c r="I344" s="86">
        <f t="shared" si="17"/>
        <v>2.4578626671698967E-2</v>
      </c>
    </row>
    <row r="345" spans="2:9" ht="15" x14ac:dyDescent="0.25">
      <c r="B345" s="55">
        <v>43132</v>
      </c>
      <c r="C345" s="24">
        <v>1.198</v>
      </c>
      <c r="D345" s="25">
        <f t="shared" si="20"/>
        <v>0.11441860465116283</v>
      </c>
      <c r="E345" s="25">
        <f t="shared" si="18"/>
        <v>0.13554502369668242</v>
      </c>
      <c r="F345" s="84">
        <f t="shared" si="19"/>
        <v>5.9239610963748746E-2</v>
      </c>
      <c r="G345" s="82"/>
      <c r="H345" s="81">
        <v>1.2347100273483531</v>
      </c>
      <c r="I345" s="86">
        <f t="shared" ref="I345:I383" si="21">IF(ISBLANK(H345),"",((H345/H344)-1))</f>
        <v>3.0055766233252346E-3</v>
      </c>
    </row>
    <row r="346" spans="2:9" ht="15" x14ac:dyDescent="0.25">
      <c r="B346" s="55">
        <v>43160</v>
      </c>
      <c r="C346" s="24">
        <v>1.2090000000000001</v>
      </c>
      <c r="D346" s="25">
        <f t="shared" si="20"/>
        <v>0.11944444444444446</v>
      </c>
      <c r="E346" s="25">
        <f t="shared" si="18"/>
        <v>0.12990654205607477</v>
      </c>
      <c r="F346" s="84">
        <f t="shared" si="19"/>
        <v>9.1819699499167129E-3</v>
      </c>
      <c r="G346" s="82"/>
      <c r="H346" s="81">
        <v>1.2158666256291564</v>
      </c>
      <c r="I346" s="86">
        <f t="shared" si="21"/>
        <v>-1.5261398467512732E-2</v>
      </c>
    </row>
    <row r="347" spans="2:9" ht="15" x14ac:dyDescent="0.25">
      <c r="B347" s="55">
        <v>43191</v>
      </c>
      <c r="C347" s="24">
        <v>1.234</v>
      </c>
      <c r="D347" s="25">
        <f t="shared" si="20"/>
        <v>0.10178571428571415</v>
      </c>
      <c r="E347" s="25">
        <f t="shared" ref="E347:E372" si="22">C347/C323-1</f>
        <v>0.14577530176415965</v>
      </c>
      <c r="F347" s="84">
        <f t="shared" si="19"/>
        <v>2.067824648469796E-2</v>
      </c>
      <c r="G347" s="82"/>
      <c r="H347" s="81">
        <v>1.2292670928689764</v>
      </c>
      <c r="I347" s="86">
        <f t="shared" si="21"/>
        <v>1.1021329936485413E-2</v>
      </c>
    </row>
    <row r="348" spans="2:9" ht="15" x14ac:dyDescent="0.25">
      <c r="B348" s="55">
        <v>43221</v>
      </c>
      <c r="C348" s="24">
        <v>1.3069999999999999</v>
      </c>
      <c r="D348" s="25">
        <f t="shared" si="20"/>
        <v>0.11900684931506844</v>
      </c>
      <c r="E348" s="25">
        <f t="shared" si="22"/>
        <v>0.19798350137488541</v>
      </c>
      <c r="F348" s="84">
        <f t="shared" si="19"/>
        <v>5.9157212317666019E-2</v>
      </c>
      <c r="G348" s="82"/>
      <c r="H348" s="81">
        <v>1.2755027170465303</v>
      </c>
      <c r="I348" s="86">
        <f t="shared" si="21"/>
        <v>3.7612350030167052E-2</v>
      </c>
    </row>
    <row r="349" spans="2:9" ht="15" x14ac:dyDescent="0.25">
      <c r="B349" s="55">
        <v>43252</v>
      </c>
      <c r="C349" s="24">
        <v>1.2470000000000001</v>
      </c>
      <c r="D349" s="25">
        <f t="shared" si="20"/>
        <v>7.2226999140154735E-2</v>
      </c>
      <c r="E349" s="25">
        <f t="shared" si="22"/>
        <v>0.1234234234234235</v>
      </c>
      <c r="F349" s="84">
        <f t="shared" si="19"/>
        <v>-4.5906656465187323E-2</v>
      </c>
      <c r="G349" s="82"/>
      <c r="H349" s="81">
        <v>1.1968445084173422</v>
      </c>
      <c r="I349" s="86">
        <f t="shared" si="21"/>
        <v>-6.1668397548633846E-2</v>
      </c>
    </row>
    <row r="350" spans="2:9" ht="15" x14ac:dyDescent="0.25">
      <c r="B350" s="55">
        <v>43282</v>
      </c>
      <c r="C350" s="24">
        <v>1.2450000000000001</v>
      </c>
      <c r="D350" s="25">
        <f t="shared" si="20"/>
        <v>0.10568383658969815</v>
      </c>
      <c r="E350" s="25">
        <f t="shared" si="22"/>
        <v>0.12061206120612078</v>
      </c>
      <c r="F350" s="84">
        <f t="shared" si="19"/>
        <v>-1.6038492381715841E-3</v>
      </c>
      <c r="G350" s="82"/>
      <c r="H350" s="81">
        <v>1.2247548571745488</v>
      </c>
      <c r="I350" s="86">
        <f t="shared" si="21"/>
        <v>2.3319945540890785E-2</v>
      </c>
    </row>
    <row r="351" spans="2:9" ht="15" x14ac:dyDescent="0.25">
      <c r="B351" s="55">
        <v>43313</v>
      </c>
      <c r="C351" s="24">
        <v>1.2270000000000001</v>
      </c>
      <c r="D351" s="25">
        <f t="shared" si="20"/>
        <v>5.9585492227979486E-2</v>
      </c>
      <c r="E351" s="25">
        <f t="shared" si="22"/>
        <v>0.10044843049327357</v>
      </c>
      <c r="F351" s="84">
        <f t="shared" si="19"/>
        <v>-1.4457831325301207E-2</v>
      </c>
      <c r="G351" s="82"/>
      <c r="H351" s="81">
        <v>1.1961944703833036</v>
      </c>
      <c r="I351" s="86">
        <f t="shared" si="21"/>
        <v>-2.3319268034692753E-2</v>
      </c>
    </row>
    <row r="352" spans="2:9" ht="15" x14ac:dyDescent="0.25">
      <c r="B352" s="55">
        <v>43344</v>
      </c>
      <c r="C352" s="24">
        <v>1.2410000000000001</v>
      </c>
      <c r="D352" s="25">
        <f t="shared" si="20"/>
        <v>8.1952920662598183E-2</v>
      </c>
      <c r="E352" s="25">
        <f t="shared" si="22"/>
        <v>0.11701170117011706</v>
      </c>
      <c r="F352" s="84">
        <f t="shared" si="19"/>
        <v>1.140994295028519E-2</v>
      </c>
      <c r="G352" s="82"/>
      <c r="H352" s="81">
        <v>1.1999979772594007</v>
      </c>
      <c r="I352" s="86">
        <f t="shared" si="21"/>
        <v>3.1796726788733132E-3</v>
      </c>
    </row>
    <row r="353" spans="2:9" ht="15" x14ac:dyDescent="0.25">
      <c r="B353" s="55">
        <v>43374</v>
      </c>
      <c r="C353" s="24">
        <v>1.224</v>
      </c>
      <c r="D353" s="25">
        <f t="shared" si="20"/>
        <v>6.157849089332168E-2</v>
      </c>
      <c r="E353" s="25">
        <f t="shared" si="22"/>
        <v>9.1882247992863597E-2</v>
      </c>
      <c r="F353" s="84">
        <f t="shared" si="19"/>
        <v>-1.3698630136986356E-2</v>
      </c>
      <c r="G353" s="82"/>
      <c r="H353" s="81">
        <v>1.2091022714411408</v>
      </c>
      <c r="I353" s="86">
        <f t="shared" si="21"/>
        <v>7.5869246067670204E-3</v>
      </c>
    </row>
    <row r="354" spans="2:9" ht="15" x14ac:dyDescent="0.25">
      <c r="B354" s="55">
        <v>43405</v>
      </c>
      <c r="C354" s="24">
        <v>1.1619999999999999</v>
      </c>
      <c r="D354" s="25">
        <f t="shared" si="20"/>
        <v>6.0606060606058776E-3</v>
      </c>
      <c r="E354" s="25">
        <f t="shared" si="22"/>
        <v>6.8997240110395541E-2</v>
      </c>
      <c r="F354" s="84">
        <f t="shared" si="19"/>
        <v>-5.0653594771241872E-2</v>
      </c>
      <c r="G354" s="82"/>
      <c r="H354" s="81">
        <v>1.1593040804645045</v>
      </c>
      <c r="I354" s="86">
        <f t="shared" si="21"/>
        <v>-4.1186086696604507E-2</v>
      </c>
    </row>
    <row r="355" spans="2:9" ht="15" x14ac:dyDescent="0.25">
      <c r="B355" s="55">
        <v>43435</v>
      </c>
      <c r="C355" s="24">
        <v>1.1419999999999999</v>
      </c>
      <c r="D355" s="25">
        <f t="shared" si="20"/>
        <v>-7.8192875760209057E-3</v>
      </c>
      <c r="E355" s="25">
        <f t="shared" si="22"/>
        <v>6.3314711359403919E-2</v>
      </c>
      <c r="F355" s="84">
        <f t="shared" si="19"/>
        <v>-1.7211703958691982E-2</v>
      </c>
      <c r="G355" s="82"/>
      <c r="H355" s="81">
        <v>1.1957203449874119</v>
      </c>
      <c r="I355" s="86">
        <f t="shared" si="21"/>
        <v>3.1412176612296783E-2</v>
      </c>
    </row>
    <row r="356" spans="2:9" ht="15" x14ac:dyDescent="0.25">
      <c r="B356" s="55">
        <v>43466</v>
      </c>
      <c r="C356" s="24">
        <v>1.1279999999999999</v>
      </c>
      <c r="D356" s="25">
        <f t="shared" si="20"/>
        <v>-2.6525198938992522E-3</v>
      </c>
      <c r="E356" s="25">
        <f t="shared" si="22"/>
        <v>0.12238805970149258</v>
      </c>
      <c r="F356" s="84">
        <f t="shared" si="19"/>
        <v>-1.2259194395796813E-2</v>
      </c>
      <c r="G356" s="82"/>
      <c r="H356" s="81">
        <v>1.2282058849843627</v>
      </c>
      <c r="I356" s="86">
        <f t="shared" si="21"/>
        <v>2.7168175345626322E-2</v>
      </c>
    </row>
    <row r="357" spans="2:9" ht="15" x14ac:dyDescent="0.25">
      <c r="B357" s="55">
        <v>43497</v>
      </c>
      <c r="C357" s="24">
        <v>1.173</v>
      </c>
      <c r="D357" s="25">
        <f t="shared" si="20"/>
        <v>-2.0868113522537479E-2</v>
      </c>
      <c r="E357" s="25">
        <f t="shared" si="22"/>
        <v>9.1162790697674412E-2</v>
      </c>
      <c r="F357" s="84">
        <f t="shared" si="19"/>
        <v>3.9893617021276695E-2</v>
      </c>
      <c r="G357" s="82"/>
      <c r="H357" s="81">
        <v>1.2093979301631366</v>
      </c>
      <c r="I357" s="86">
        <f t="shared" si="21"/>
        <v>-1.5313356702785663E-2</v>
      </c>
    </row>
    <row r="358" spans="2:9" ht="15" x14ac:dyDescent="0.25">
      <c r="B358" s="55">
        <v>43525</v>
      </c>
      <c r="C358" s="24">
        <v>1.1970000000000001</v>
      </c>
      <c r="D358" s="25">
        <f t="shared" si="20"/>
        <v>-9.9255583126550695E-3</v>
      </c>
      <c r="E358" s="25">
        <f t="shared" si="22"/>
        <v>0.10833333333333339</v>
      </c>
      <c r="F358" s="84">
        <f t="shared" si="19"/>
        <v>2.0460358056265893E-2</v>
      </c>
      <c r="G358" s="82"/>
      <c r="H358" s="81">
        <v>1.2042505101813676</v>
      </c>
      <c r="I358" s="86">
        <f t="shared" si="21"/>
        <v>-4.2561838857080314E-3</v>
      </c>
    </row>
    <row r="359" spans="2:9" ht="15" x14ac:dyDescent="0.25">
      <c r="B359" s="55">
        <v>43556</v>
      </c>
      <c r="C359" s="24">
        <v>1.194</v>
      </c>
      <c r="D359" s="25">
        <f t="shared" si="20"/>
        <v>-3.2414910858995172E-2</v>
      </c>
      <c r="E359" s="25">
        <f t="shared" si="22"/>
        <v>6.6071428571428337E-2</v>
      </c>
      <c r="F359" s="84">
        <f t="shared" si="19"/>
        <v>-2.5062656641604564E-3</v>
      </c>
      <c r="G359" s="82"/>
      <c r="H359" s="81">
        <v>1.1898671501936302</v>
      </c>
      <c r="I359" s="86">
        <f t="shared" si="21"/>
        <v>-1.1943827190549539E-2</v>
      </c>
    </row>
    <row r="360" spans="2:9" ht="15" x14ac:dyDescent="0.25">
      <c r="B360" s="55">
        <v>43586</v>
      </c>
      <c r="C360" s="24">
        <v>1.228</v>
      </c>
      <c r="D360" s="25">
        <f t="shared" si="20"/>
        <v>-6.0443764345830098E-2</v>
      </c>
      <c r="E360" s="25">
        <f t="shared" si="22"/>
        <v>5.1369863013698724E-2</v>
      </c>
      <c r="F360" s="84">
        <f t="shared" si="19"/>
        <v>2.8475711892797406E-2</v>
      </c>
      <c r="G360" s="82"/>
      <c r="H360" s="81">
        <v>1.1988565463074008</v>
      </c>
      <c r="I360" s="86">
        <f t="shared" si="21"/>
        <v>7.5549578054219246E-3</v>
      </c>
    </row>
    <row r="361" spans="2:9" ht="15" x14ac:dyDescent="0.25">
      <c r="B361" s="55">
        <v>43617</v>
      </c>
      <c r="C361" s="24">
        <v>1.181</v>
      </c>
      <c r="D361" s="25">
        <f t="shared" si="20"/>
        <v>-5.2927024859663274E-2</v>
      </c>
      <c r="E361" s="25">
        <f t="shared" si="22"/>
        <v>1.5477214101461856E-2</v>
      </c>
      <c r="F361" s="84">
        <f t="shared" si="19"/>
        <v>-3.8273615635179059E-2</v>
      </c>
      <c r="G361" s="82"/>
      <c r="H361" s="81">
        <v>1.1339247308170231</v>
      </c>
      <c r="I361" s="86">
        <f t="shared" si="21"/>
        <v>-5.4161455505560063E-2</v>
      </c>
    </row>
    <row r="362" spans="2:9" ht="15" x14ac:dyDescent="0.25">
      <c r="B362" s="55">
        <v>43647</v>
      </c>
      <c r="C362" s="24">
        <v>1.171</v>
      </c>
      <c r="D362" s="25">
        <f t="shared" si="20"/>
        <v>-5.9437751004016159E-2</v>
      </c>
      <c r="E362" s="25">
        <f t="shared" si="22"/>
        <v>3.9964476021314477E-2</v>
      </c>
      <c r="F362" s="84">
        <f t="shared" si="19"/>
        <v>-8.4674005080440651E-3</v>
      </c>
      <c r="G362" s="82"/>
      <c r="H362" s="81">
        <v>1.1450635182140081</v>
      </c>
      <c r="I362" s="86">
        <f t="shared" si="21"/>
        <v>9.8232158575104478E-3</v>
      </c>
    </row>
    <row r="363" spans="2:9" ht="15" x14ac:dyDescent="0.25">
      <c r="B363" s="55">
        <v>43678</v>
      </c>
      <c r="C363" s="85">
        <v>1.19</v>
      </c>
      <c r="D363" s="25">
        <f t="shared" si="20"/>
        <v>-3.0154849225753955E-2</v>
      </c>
      <c r="E363" s="25">
        <f t="shared" si="22"/>
        <v>2.7633851468048309E-2</v>
      </c>
      <c r="F363" s="84">
        <f t="shared" si="19"/>
        <v>1.6225448334756587E-2</v>
      </c>
      <c r="G363" s="82"/>
      <c r="H363" s="81">
        <v>1.1641815329352168</v>
      </c>
      <c r="I363" s="86">
        <f t="shared" si="21"/>
        <v>1.6696029885772345E-2</v>
      </c>
    </row>
    <row r="364" spans="2:9" ht="15" x14ac:dyDescent="0.25">
      <c r="B364" s="55">
        <v>43709</v>
      </c>
      <c r="C364" s="24">
        <v>1.1990000000000001</v>
      </c>
      <c r="D364" s="25">
        <f t="shared" si="20"/>
        <v>-3.3843674456083828E-2</v>
      </c>
      <c r="E364" s="25">
        <f t="shared" si="22"/>
        <v>4.5335658238884191E-2</v>
      </c>
      <c r="F364" s="84">
        <f t="shared" si="19"/>
        <v>7.5630252100842288E-3</v>
      </c>
      <c r="G364" s="82"/>
      <c r="H364" s="81">
        <v>1.1598209985037367</v>
      </c>
      <c r="I364" s="86">
        <f t="shared" si="21"/>
        <v>-3.7455794548518773E-3</v>
      </c>
    </row>
    <row r="365" spans="2:9" ht="15" x14ac:dyDescent="0.25">
      <c r="B365" s="55">
        <v>43739</v>
      </c>
      <c r="C365" s="24">
        <v>1.1519999999999999</v>
      </c>
      <c r="D365" s="25">
        <f t="shared" si="20"/>
        <v>-5.8823529411764719E-2</v>
      </c>
      <c r="E365" s="25">
        <f t="shared" si="22"/>
        <v>-8.6730268863843829E-4</v>
      </c>
      <c r="F365" s="84">
        <f t="shared" si="19"/>
        <v>-3.9199332777314577E-2</v>
      </c>
      <c r="G365" s="82"/>
      <c r="H365" s="81">
        <v>1.1370657781350386</v>
      </c>
      <c r="I365" s="86">
        <f t="shared" si="21"/>
        <v>-1.9619596815417362E-2</v>
      </c>
    </row>
    <row r="366" spans="2:9" ht="15" x14ac:dyDescent="0.25">
      <c r="B366" s="55">
        <v>43770</v>
      </c>
      <c r="C366" s="24">
        <v>1.1240000000000001</v>
      </c>
      <c r="D366" s="25">
        <f t="shared" si="20"/>
        <v>-3.2702237521514466E-2</v>
      </c>
      <c r="E366" s="25">
        <f t="shared" si="22"/>
        <v>-2.6839826839826775E-2</v>
      </c>
      <c r="F366" s="84">
        <f t="shared" si="19"/>
        <v>-2.4305555555555358E-2</v>
      </c>
      <c r="G366" s="82"/>
      <c r="H366" s="81">
        <v>1.1218133382605862</v>
      </c>
      <c r="I366" s="86">
        <f t="shared" si="21"/>
        <v>-1.3413858870564899E-2</v>
      </c>
    </row>
    <row r="367" spans="2:9" ht="15" x14ac:dyDescent="0.25">
      <c r="B367" s="55">
        <v>43800</v>
      </c>
      <c r="C367" s="24">
        <v>1.052</v>
      </c>
      <c r="D367" s="25">
        <f t="shared" si="20"/>
        <v>-7.8809106830122433E-2</v>
      </c>
      <c r="E367" s="25">
        <f t="shared" si="22"/>
        <v>-8.6012163336229297E-2</v>
      </c>
      <c r="F367" s="84">
        <f t="shared" si="19"/>
        <v>-6.4056939501779375E-2</v>
      </c>
      <c r="G367" s="82"/>
      <c r="H367" s="81">
        <v>1.1019003130209852</v>
      </c>
      <c r="I367" s="86">
        <f t="shared" si="21"/>
        <v>-1.775074743760563E-2</v>
      </c>
    </row>
    <row r="368" spans="2:9" ht="15" x14ac:dyDescent="0.25">
      <c r="B368" s="55">
        <v>43831</v>
      </c>
      <c r="C368" s="24">
        <v>1.022</v>
      </c>
      <c r="D368" s="25">
        <f t="shared" si="20"/>
        <v>-9.3971631205673645E-2</v>
      </c>
      <c r="E368" s="25">
        <f t="shared" si="22"/>
        <v>-9.6374889478337722E-2</v>
      </c>
      <c r="F368" s="84">
        <f t="shared" si="19"/>
        <v>-2.8517110266159773E-2</v>
      </c>
      <c r="G368" s="82"/>
      <c r="H368" s="81">
        <v>1.1091139643803816</v>
      </c>
      <c r="I368" s="86">
        <f t="shared" si="21"/>
        <v>6.5465553227943563E-3</v>
      </c>
    </row>
    <row r="369" spans="2:9" ht="15" x14ac:dyDescent="0.25">
      <c r="B369" s="55">
        <v>43862</v>
      </c>
      <c r="C369" s="24">
        <v>1.085</v>
      </c>
      <c r="D369" s="25">
        <f t="shared" si="20"/>
        <v>-7.502131287297531E-2</v>
      </c>
      <c r="E369" s="25">
        <f t="shared" si="22"/>
        <v>-9.4323873121869739E-2</v>
      </c>
      <c r="F369" s="84">
        <f t="shared" si="19"/>
        <v>6.164383561643838E-2</v>
      </c>
      <c r="G369" s="82"/>
      <c r="H369" s="81">
        <v>1.1194188931027849</v>
      </c>
      <c r="I369" s="86">
        <f t="shared" si="21"/>
        <v>9.2911360359260176E-3</v>
      </c>
    </row>
    <row r="370" spans="2:9" ht="15" x14ac:dyDescent="0.25">
      <c r="B370" s="55">
        <v>43891</v>
      </c>
      <c r="C370" s="24">
        <v>1.087</v>
      </c>
      <c r="D370" s="25">
        <f t="shared" si="20"/>
        <v>-9.1896407685881476E-2</v>
      </c>
      <c r="E370" s="25">
        <f t="shared" si="22"/>
        <v>-0.10090984284532678</v>
      </c>
      <c r="F370" s="84">
        <f t="shared" si="19"/>
        <v>1.8433179723502668E-3</v>
      </c>
      <c r="G370" s="82"/>
      <c r="H370" s="81">
        <v>1.0960578318278036</v>
      </c>
      <c r="I370" s="86">
        <f t="shared" si="21"/>
        <v>-2.0868918167201489E-2</v>
      </c>
    </row>
    <row r="371" spans="2:9" ht="15" x14ac:dyDescent="0.25">
      <c r="B371" s="55">
        <v>43922</v>
      </c>
      <c r="C371" s="24">
        <v>0.92300000000000004</v>
      </c>
      <c r="D371" s="25">
        <f t="shared" ref="D371:D377" si="23">C371/C359-1</f>
        <v>-0.226968174204355</v>
      </c>
      <c r="E371" s="25">
        <f t="shared" si="22"/>
        <v>-0.25202593192868716</v>
      </c>
      <c r="F371" s="84">
        <f t="shared" si="19"/>
        <v>-0.15087396504139827</v>
      </c>
      <c r="G371" s="82"/>
      <c r="H371" s="81">
        <v>0.91584288040047157</v>
      </c>
      <c r="I371" s="86">
        <f t="shared" si="21"/>
        <v>-0.16442102432387407</v>
      </c>
    </row>
    <row r="372" spans="2:9" ht="15" x14ac:dyDescent="0.25">
      <c r="B372" s="55">
        <v>43952</v>
      </c>
      <c r="C372" s="24">
        <v>0.93799999999999994</v>
      </c>
      <c r="D372" s="25">
        <f t="shared" si="23"/>
        <v>-0.23615635179153094</v>
      </c>
      <c r="E372" s="25">
        <f t="shared" si="22"/>
        <v>-0.28232593726090283</v>
      </c>
      <c r="F372" s="84">
        <f t="shared" si="19"/>
        <v>1.6251354279523289E-2</v>
      </c>
      <c r="G372" s="82"/>
      <c r="H372" s="81">
        <v>0.9152224975008395</v>
      </c>
      <c r="I372" s="86">
        <f t="shared" si="21"/>
        <v>-6.7739009922840321E-4</v>
      </c>
    </row>
    <row r="373" spans="2:9" ht="15" x14ac:dyDescent="0.25">
      <c r="B373" s="55">
        <v>43983</v>
      </c>
      <c r="C373" s="24">
        <v>0.97099999999999997</v>
      </c>
      <c r="D373" s="25">
        <f t="shared" si="23"/>
        <v>-0.1778154106689247</v>
      </c>
      <c r="E373" s="25">
        <f t="shared" ref="E373:E375" si="24">C373/C349-1</f>
        <v>-0.22133119486768249</v>
      </c>
      <c r="F373" s="84">
        <f t="shared" si="19"/>
        <v>3.5181236673774041E-2</v>
      </c>
      <c r="G373" s="82"/>
      <c r="H373" s="81">
        <v>0.93538050796818195</v>
      </c>
      <c r="I373" s="86">
        <f t="shared" si="21"/>
        <v>2.2025256724334419E-2</v>
      </c>
    </row>
    <row r="374" spans="2:9" ht="15" x14ac:dyDescent="0.25">
      <c r="B374" s="55">
        <v>44013</v>
      </c>
      <c r="C374" s="24">
        <v>1.018</v>
      </c>
      <c r="D374" s="25">
        <f t="shared" si="23"/>
        <v>-0.1306575576430401</v>
      </c>
      <c r="E374" s="25">
        <f t="shared" si="24"/>
        <v>-0.18232931726907631</v>
      </c>
      <c r="F374" s="84">
        <f t="shared" si="19"/>
        <v>4.8403707518022809E-2</v>
      </c>
      <c r="G374" s="82"/>
      <c r="H374" s="81">
        <v>0.99371276252260199</v>
      </c>
      <c r="I374" s="86">
        <f t="shared" si="21"/>
        <v>6.2362059137974102E-2</v>
      </c>
    </row>
    <row r="375" spans="2:9" ht="15" x14ac:dyDescent="0.25">
      <c r="B375" s="55">
        <v>44044</v>
      </c>
      <c r="C375" s="24">
        <v>1.099</v>
      </c>
      <c r="D375" s="25">
        <f t="shared" si="23"/>
        <v>-7.6470588235294068E-2</v>
      </c>
      <c r="E375" s="25">
        <f t="shared" si="24"/>
        <v>-0.10431947840260802</v>
      </c>
      <c r="F375" s="84">
        <f t="shared" si="19"/>
        <v>7.9567779960707297E-2</v>
      </c>
      <c r="G375" s="82"/>
      <c r="H375" s="81">
        <v>1.0738544034435815</v>
      </c>
      <c r="I375" s="86">
        <f t="shared" si="21"/>
        <v>8.0648698440316968E-2</v>
      </c>
    </row>
    <row r="376" spans="2:9" ht="15" x14ac:dyDescent="0.25">
      <c r="B376" s="55">
        <v>44075</v>
      </c>
      <c r="C376" s="24">
        <v>1.177</v>
      </c>
      <c r="D376" s="25">
        <f t="shared" si="23"/>
        <v>-1.834862385321101E-2</v>
      </c>
      <c r="E376" s="25">
        <f t="shared" ref="E376:E381" si="25">C376/C352-1</f>
        <v>-5.15713134568897E-2</v>
      </c>
      <c r="F376" s="84">
        <f t="shared" ref="F376:F377" si="26">C376/C375-1</f>
        <v>7.0973612374886308E-2</v>
      </c>
      <c r="G376" s="82"/>
      <c r="H376" s="81">
        <v>1.1393802496011021</v>
      </c>
      <c r="I376" s="86">
        <f t="shared" si="21"/>
        <v>6.1019302009095E-2</v>
      </c>
    </row>
    <row r="377" spans="2:9" ht="15" x14ac:dyDescent="0.25">
      <c r="B377" s="55">
        <v>44105</v>
      </c>
      <c r="C377" s="85">
        <v>1.18</v>
      </c>
      <c r="D377" s="25">
        <f t="shared" si="23"/>
        <v>2.430555555555558E-2</v>
      </c>
      <c r="E377" s="25">
        <f t="shared" si="25"/>
        <v>-3.5947712418300637E-2</v>
      </c>
      <c r="F377" s="84">
        <f t="shared" si="26"/>
        <v>2.5488530161426048E-3</v>
      </c>
      <c r="G377" s="82"/>
      <c r="H377" s="81">
        <v>1.1690185978560259</v>
      </c>
      <c r="I377" s="86">
        <f t="shared" si="21"/>
        <v>2.601269265927697E-2</v>
      </c>
    </row>
    <row r="378" spans="2:9" ht="15" x14ac:dyDescent="0.25">
      <c r="B378" s="55">
        <v>44136</v>
      </c>
      <c r="C378" s="24">
        <v>1.1539999999999999</v>
      </c>
      <c r="D378" s="25">
        <f t="shared" ref="D378:D381" si="27">C378/C366-1</f>
        <v>2.6690391459074592E-2</v>
      </c>
      <c r="E378" s="25">
        <f t="shared" si="25"/>
        <v>-6.8846815834767705E-3</v>
      </c>
      <c r="F378" s="84">
        <f t="shared" ref="F378:F381" si="28">C378/C377-1</f>
        <v>-2.2033898305084731E-2</v>
      </c>
      <c r="G378" s="82"/>
      <c r="H378" s="81">
        <v>1.1568954205860928</v>
      </c>
      <c r="I378" s="86">
        <f t="shared" si="21"/>
        <v>-1.0370388710809975E-2</v>
      </c>
    </row>
    <row r="379" spans="2:9" ht="15" x14ac:dyDescent="0.25">
      <c r="B379" s="55">
        <v>44166</v>
      </c>
      <c r="C379" s="24">
        <v>1.1220000000000001</v>
      </c>
      <c r="D379" s="25">
        <f t="shared" si="27"/>
        <v>6.6539923954372693E-2</v>
      </c>
      <c r="E379" s="25">
        <f t="shared" si="25"/>
        <v>-1.7513134851138146E-2</v>
      </c>
      <c r="F379" s="84">
        <f t="shared" si="28"/>
        <v>-2.772963604852674E-2</v>
      </c>
      <c r="G379" s="82"/>
      <c r="H379" s="81">
        <v>1.17</v>
      </c>
      <c r="I379" s="86">
        <f t="shared" si="21"/>
        <v>1.1327367349477591E-2</v>
      </c>
    </row>
    <row r="380" spans="2:9" ht="15" x14ac:dyDescent="0.25">
      <c r="B380" s="55">
        <v>44197</v>
      </c>
      <c r="C380" s="85">
        <v>1.1100000000000001</v>
      </c>
      <c r="D380" s="25">
        <f t="shared" si="27"/>
        <v>8.6105675146771032E-2</v>
      </c>
      <c r="E380" s="25">
        <f t="shared" si="25"/>
        <v>-1.5957446808510412E-2</v>
      </c>
      <c r="F380" s="84">
        <f t="shared" si="28"/>
        <v>-1.0695187165775444E-2</v>
      </c>
      <c r="G380" s="82"/>
      <c r="H380" s="81">
        <v>1.2050000000000001</v>
      </c>
      <c r="I380" s="86">
        <f t="shared" si="21"/>
        <v>2.991452991453003E-2</v>
      </c>
    </row>
    <row r="381" spans="2:9" ht="15" x14ac:dyDescent="0.25">
      <c r="B381" s="55">
        <v>44228</v>
      </c>
      <c r="C381" s="85">
        <v>1.1299999999999999</v>
      </c>
      <c r="D381" s="25">
        <f t="shared" si="27"/>
        <v>4.1474654377880116E-2</v>
      </c>
      <c r="E381" s="25">
        <f t="shared" si="25"/>
        <v>-3.6658141517476706E-2</v>
      </c>
      <c r="F381" s="84">
        <f t="shared" si="28"/>
        <v>1.8018018018017834E-2</v>
      </c>
      <c r="G381" s="82"/>
      <c r="H381" s="81">
        <v>1.1719999999999999</v>
      </c>
      <c r="I381" s="86">
        <v>-2.8000000000000001E-2</v>
      </c>
    </row>
    <row r="382" spans="2:9" ht="15" x14ac:dyDescent="0.25">
      <c r="B382" s="55">
        <v>44256</v>
      </c>
      <c r="C382" s="85">
        <v>1.196</v>
      </c>
      <c r="D382" s="25">
        <f t="shared" ref="D382" si="29">C382/C370-1</f>
        <v>0.10027598896044165</v>
      </c>
      <c r="E382" s="25">
        <f t="shared" ref="E382" si="30">C382/C358-1</f>
        <v>-8.3542188805352247E-4</v>
      </c>
      <c r="F382" s="84">
        <f t="shared" ref="F382" si="31">C382/C381-1</f>
        <v>5.8407079646017657E-2</v>
      </c>
      <c r="G382" s="82"/>
      <c r="H382" s="81">
        <v>1.1930000000000001</v>
      </c>
      <c r="I382" s="86">
        <f t="shared" si="21"/>
        <v>1.7918088737201465E-2</v>
      </c>
    </row>
    <row r="383" spans="2:9" ht="15" x14ac:dyDescent="0.25">
      <c r="B383" s="55">
        <v>44287</v>
      </c>
      <c r="C383" s="85">
        <v>1.1779999999999999</v>
      </c>
      <c r="D383" s="25">
        <f t="shared" ref="D383" si="32">C383/C371-1</f>
        <v>0.27627302275189591</v>
      </c>
      <c r="E383" s="25">
        <f t="shared" ref="E383" si="33">C383/C359-1</f>
        <v>-1.340033500837523E-2</v>
      </c>
      <c r="F383" s="84">
        <f t="shared" ref="F383" si="34">C383/C382-1</f>
        <v>-1.5050167224080258E-2</v>
      </c>
      <c r="G383" s="82"/>
      <c r="H383" s="81">
        <v>1.1639999999999999</v>
      </c>
      <c r="I383" s="86">
        <f t="shared" si="21"/>
        <v>-2.4308466051969901E-2</v>
      </c>
    </row>
    <row r="384" spans="2:9" ht="15" x14ac:dyDescent="0.25">
      <c r="B384" s="55">
        <v>44317</v>
      </c>
      <c r="C384" s="85">
        <v>1.2689999999999999</v>
      </c>
      <c r="D384" s="25">
        <f t="shared" ref="D384" si="35">C384/C372-1</f>
        <v>0.35287846481876328</v>
      </c>
      <c r="E384" s="25">
        <f t="shared" ref="E384" si="36">C384/C360-1</f>
        <v>3.3387622149837037E-2</v>
      </c>
      <c r="F384" s="84">
        <f t="shared" ref="F384" si="37">C384/C383-1</f>
        <v>7.7249575551782579E-2</v>
      </c>
      <c r="G384" s="82"/>
      <c r="H384" s="81">
        <v>1.238</v>
      </c>
      <c r="I384" s="86">
        <v>6.3E-2</v>
      </c>
    </row>
    <row r="385" spans="2:11" ht="15" x14ac:dyDescent="0.25">
      <c r="B385" s="55">
        <v>44348</v>
      </c>
      <c r="C385" s="85">
        <v>1.2310000000000001</v>
      </c>
      <c r="D385" s="25">
        <f t="shared" ref="D385" si="38">C385/C373-1</f>
        <v>0.26776519052523184</v>
      </c>
      <c r="E385" s="25">
        <f t="shared" ref="E385" si="39">C385/C361-1</f>
        <v>4.2337002540220103E-2</v>
      </c>
      <c r="F385" s="84">
        <f t="shared" ref="F385" si="40">C385/C384-1</f>
        <v>-2.9944838455476575E-2</v>
      </c>
      <c r="H385" s="81">
        <v>1.1830000000000001</v>
      </c>
      <c r="I385" s="86">
        <v>-4.4999999999999998E-2</v>
      </c>
    </row>
    <row r="386" spans="2:11" ht="15" x14ac:dyDescent="0.25">
      <c r="B386" s="55">
        <v>44378</v>
      </c>
      <c r="C386" s="85">
        <v>1.177</v>
      </c>
      <c r="D386" s="25">
        <f t="shared" ref="D386" si="41">C386/C374-1</f>
        <v>0.15618860510805499</v>
      </c>
      <c r="E386" s="25">
        <f t="shared" ref="E386" si="42">C386/C362-1</f>
        <v>5.1238257899230977E-3</v>
      </c>
      <c r="F386" s="84">
        <f t="shared" ref="F386" si="43">C386/C385-1</f>
        <v>-4.3866774979691381E-2</v>
      </c>
      <c r="H386" s="81">
        <v>1.151</v>
      </c>
      <c r="I386" s="86">
        <v>-2.5999999999999999E-2</v>
      </c>
    </row>
    <row r="387" spans="2:11" ht="15" x14ac:dyDescent="0.25">
      <c r="B387" s="55">
        <v>44409</v>
      </c>
      <c r="C387" s="85">
        <v>1.234</v>
      </c>
      <c r="D387" s="25">
        <f t="shared" ref="D387:D388" si="44">C387/C375-1</f>
        <v>0.12283894449499555</v>
      </c>
      <c r="E387" s="25">
        <f t="shared" ref="E387" si="45">C387/C363-1</f>
        <v>3.6974789915966477E-2</v>
      </c>
      <c r="F387" s="84">
        <f t="shared" ref="F387" si="46">C387/C386-1</f>
        <v>4.8428207306711935E-2</v>
      </c>
      <c r="H387" s="81">
        <v>1.208</v>
      </c>
      <c r="I387" s="86">
        <v>4.9000000000000002E-2</v>
      </c>
    </row>
    <row r="388" spans="2:11" ht="15" x14ac:dyDescent="0.25">
      <c r="B388" s="55">
        <v>44440</v>
      </c>
      <c r="C388" s="85">
        <v>1.1839999999999999</v>
      </c>
      <c r="D388" s="25">
        <f t="shared" si="44"/>
        <v>5.9473237043330407E-3</v>
      </c>
      <c r="E388" s="25">
        <f t="shared" ref="E388" si="47">C388/C364-1</f>
        <v>-1.2510425354462118E-2</v>
      </c>
      <c r="F388" s="84">
        <f t="shared" ref="F388" si="48">C388/C387-1</f>
        <v>-4.0518638573743937E-2</v>
      </c>
      <c r="H388" s="82">
        <v>1.1519999999999999</v>
      </c>
      <c r="I388" s="86">
        <v>-4.7E-2</v>
      </c>
    </row>
    <row r="389" spans="2:11" ht="15" x14ac:dyDescent="0.25">
      <c r="B389" s="55">
        <v>44470</v>
      </c>
      <c r="C389" s="85">
        <v>1.1890000000000001</v>
      </c>
      <c r="D389" s="25">
        <f t="shared" ref="D389" si="49">C389/C377-1</f>
        <v>7.6271186440679539E-3</v>
      </c>
      <c r="E389" s="25">
        <f t="shared" ref="E389" si="50">C389/C365-1</f>
        <v>3.211805555555558E-2</v>
      </c>
      <c r="F389" s="84">
        <f t="shared" ref="F389" si="51">C389/C388-1</f>
        <v>4.222972972973027E-3</v>
      </c>
      <c r="H389" s="81">
        <v>1.177</v>
      </c>
      <c r="I389" s="86">
        <f t="shared" ref="I389:I392" si="52">IF(ISBLANK(H389),"",((H389/H388)-1))</f>
        <v>2.1701388888889062E-2</v>
      </c>
    </row>
    <row r="390" spans="2:11" ht="15" x14ac:dyDescent="0.25">
      <c r="B390" s="55">
        <v>44501</v>
      </c>
      <c r="C390" s="85">
        <v>1.206</v>
      </c>
      <c r="D390" s="25">
        <f t="shared" ref="D390" si="53">C390/C378-1</f>
        <v>4.5060658578856216E-2</v>
      </c>
      <c r="E390" s="25">
        <f t="shared" ref="E390" si="54">C390/C366-1</f>
        <v>7.2953736654804091E-2</v>
      </c>
      <c r="F390" s="84">
        <f t="shared" ref="F390" si="55">C390/C389-1</f>
        <v>1.4297729184188368E-2</v>
      </c>
      <c r="H390" s="81">
        <v>1.2110000000000001</v>
      </c>
      <c r="I390" s="86">
        <f t="shared" si="52"/>
        <v>2.8887000849617595E-2</v>
      </c>
    </row>
    <row r="391" spans="2:11" ht="15" x14ac:dyDescent="0.25">
      <c r="B391" s="55">
        <v>44531</v>
      </c>
      <c r="C391" s="85">
        <v>1.208</v>
      </c>
      <c r="D391" s="25">
        <f t="shared" ref="D391" si="56">C391/C379-1</f>
        <v>7.6648841354723496E-2</v>
      </c>
      <c r="E391" s="25">
        <f t="shared" ref="E391" si="57">C391/C367-1</f>
        <v>0.14828897338403024</v>
      </c>
      <c r="F391" s="84">
        <f t="shared" ref="F391" si="58">C391/C390-1</f>
        <v>1.6583747927032544E-3</v>
      </c>
      <c r="H391" s="81">
        <v>1.264</v>
      </c>
      <c r="I391" s="86">
        <f t="shared" si="52"/>
        <v>4.3765483071841471E-2</v>
      </c>
      <c r="K391" s="26"/>
    </row>
    <row r="392" spans="2:11" ht="15" x14ac:dyDescent="0.25">
      <c r="B392" s="55">
        <v>44562</v>
      </c>
      <c r="C392" s="85">
        <v>1.0780000000000001</v>
      </c>
      <c r="D392" s="25">
        <f t="shared" ref="D392" si="59">C392/C380-1</f>
        <v>-2.8828828828828867E-2</v>
      </c>
      <c r="E392" s="25">
        <f t="shared" ref="E392" si="60">C392/C368-1</f>
        <v>5.4794520547945202E-2</v>
      </c>
      <c r="F392" s="84">
        <f t="shared" ref="F392" si="61">C392/C391-1</f>
        <v>-0.10761589403973504</v>
      </c>
      <c r="H392" s="81">
        <v>1.1704000000000001</v>
      </c>
      <c r="I392" s="86">
        <f t="shared" si="52"/>
        <v>-7.4050632911392356E-2</v>
      </c>
    </row>
    <row r="393" spans="2:11" ht="15" x14ac:dyDescent="0.25">
      <c r="B393" s="55">
        <v>44593</v>
      </c>
      <c r="C393" s="85">
        <v>1.171</v>
      </c>
      <c r="D393" s="25">
        <f t="shared" ref="D393:D395" si="62">C393/C381-1</f>
        <v>3.6283185840707999E-2</v>
      </c>
      <c r="E393" s="25">
        <f t="shared" ref="E393" si="63">C393/C369-1</f>
        <v>7.926267281105992E-2</v>
      </c>
      <c r="F393" s="84">
        <f t="shared" ref="F393" si="64">C393/C392-1</f>
        <v>8.6270871985157704E-2</v>
      </c>
      <c r="H393" s="81">
        <v>1.212</v>
      </c>
      <c r="I393" s="86">
        <f t="shared" ref="I393:I396" si="65">IF(ISBLANK(H393),"",((H393/H392)-1))</f>
        <v>3.5543403964456433E-2</v>
      </c>
    </row>
    <row r="394" spans="2:11" ht="15" x14ac:dyDescent="0.25">
      <c r="B394" s="55">
        <v>44621</v>
      </c>
      <c r="C394" s="85">
        <v>1.2030000000000001</v>
      </c>
      <c r="D394" s="25">
        <f t="shared" ref="D394" si="66">C394/C382-1</f>
        <v>5.8528428093647111E-3</v>
      </c>
      <c r="E394" s="25">
        <f t="shared" ref="E394:E395" si="67">C394/C370-1</f>
        <v>0.10671573137074519</v>
      </c>
      <c r="F394" s="84">
        <f t="shared" ref="F394:F395" si="68">C394/C393-1</f>
        <v>2.7327070879590076E-2</v>
      </c>
      <c r="H394" s="81">
        <v>1.2</v>
      </c>
      <c r="I394" s="86">
        <f t="shared" si="65"/>
        <v>-9.9009900990099098E-3</v>
      </c>
    </row>
    <row r="395" spans="2:11" ht="15" x14ac:dyDescent="0.25">
      <c r="B395" s="55">
        <v>44652</v>
      </c>
      <c r="C395" s="85">
        <v>1.1719999999999999</v>
      </c>
      <c r="D395" s="25">
        <f t="shared" si="62"/>
        <v>-5.0933786078098953E-3</v>
      </c>
      <c r="E395" s="25">
        <f t="shared" si="67"/>
        <v>0.26977248104008655</v>
      </c>
      <c r="F395" s="84">
        <f t="shared" si="68"/>
        <v>-2.5768911055694232E-2</v>
      </c>
      <c r="H395" s="82">
        <v>1.1579999999999999</v>
      </c>
      <c r="I395" s="86">
        <f t="shared" si="65"/>
        <v>-3.5000000000000031E-2</v>
      </c>
    </row>
    <row r="396" spans="2:11" ht="15" x14ac:dyDescent="0.25">
      <c r="B396" s="55">
        <v>44682</v>
      </c>
      <c r="C396" s="85">
        <v>1.2350000000000001</v>
      </c>
      <c r="D396" s="25">
        <f t="shared" ref="D396" si="69">C396/C384-1</f>
        <v>-2.6792750197005333E-2</v>
      </c>
      <c r="E396" s="25">
        <f t="shared" ref="E396" si="70">C396/C372-1</f>
        <v>0.31663113006396615</v>
      </c>
      <c r="F396" s="84">
        <f t="shared" ref="F396" si="71">C396/C395-1</f>
        <v>5.3754266211604174E-2</v>
      </c>
      <c r="H396" s="81">
        <v>1.204</v>
      </c>
      <c r="I396" s="86">
        <f t="shared" si="65"/>
        <v>3.9723661485319584E-2</v>
      </c>
    </row>
  </sheetData>
  <printOptions horizontalCentered="1"/>
  <pageMargins left="0.25" right="0.25" top="0.25" bottom="0.5" header="0.5" footer="0.25"/>
  <pageSetup scale="1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434"/>
  <sheetViews>
    <sheetView zoomScaleNormal="100" zoomScaleSheetLayoutView="66" workbookViewId="0">
      <pane ySplit="7" topLeftCell="A388" activePane="bottomLeft" state="frozen"/>
      <selection pane="bottomLeft" activeCell="I388" sqref="I388"/>
    </sheetView>
  </sheetViews>
  <sheetFormatPr defaultRowHeight="12.75" x14ac:dyDescent="0.2"/>
  <cols>
    <col min="2" max="2" width="9.140625" customWidth="1"/>
    <col min="3" max="5" width="12" style="11" customWidth="1"/>
    <col min="6" max="6" width="12" customWidth="1"/>
    <col min="7" max="7" width="7.28515625" customWidth="1"/>
    <col min="8" max="8" width="11.140625" customWidth="1"/>
    <col min="9" max="9" width="10.85546875" customWidth="1"/>
    <col min="10" max="10" width="7.85546875" customWidth="1"/>
    <col min="11" max="11" width="13.42578125" customWidth="1"/>
    <col min="12" max="12" width="7.7109375" bestFit="1" customWidth="1"/>
    <col min="13" max="16" width="7.7109375" customWidth="1"/>
    <col min="17" max="17" width="8.28515625" bestFit="1" customWidth="1"/>
    <col min="18" max="19" width="7.7109375" customWidth="1"/>
    <col min="20" max="20" width="7.7109375" style="4" customWidth="1"/>
    <col min="21" max="22" width="7.7109375" customWidth="1"/>
  </cols>
  <sheetData>
    <row r="1" spans="1:24" s="2" customFormat="1" ht="51" customHeight="1" x14ac:dyDescent="0.45">
      <c r="B1" s="49"/>
      <c r="C1" s="13"/>
      <c r="D1" s="13"/>
      <c r="E1" s="13"/>
      <c r="F1" s="13"/>
      <c r="G1" s="13"/>
      <c r="H1" s="13"/>
      <c r="I1" s="13"/>
      <c r="J1" s="13"/>
      <c r="K1" s="13"/>
      <c r="L1" s="13"/>
      <c r="M1" s="13"/>
      <c r="N1" s="13"/>
      <c r="O1" s="29"/>
      <c r="P1" s="29"/>
      <c r="Q1" s="29"/>
      <c r="R1" s="29"/>
      <c r="S1" s="29"/>
      <c r="T1" s="29"/>
      <c r="U1" s="29"/>
      <c r="V1" s="29"/>
    </row>
    <row r="2" spans="1:24" s="2" customFormat="1" ht="30.95" customHeight="1" x14ac:dyDescent="0.45">
      <c r="A2" s="47" t="s">
        <v>1</v>
      </c>
      <c r="C2" s="46"/>
      <c r="D2" s="46"/>
      <c r="E2" s="46"/>
      <c r="F2" s="46"/>
      <c r="G2" s="46"/>
      <c r="H2"/>
      <c r="I2" s="46"/>
      <c r="J2" s="46"/>
      <c r="K2" s="46"/>
      <c r="L2" s="46"/>
      <c r="M2" s="46"/>
      <c r="N2" s="46"/>
      <c r="O2" s="29"/>
      <c r="P2" s="29"/>
      <c r="Q2" s="29"/>
      <c r="R2" s="29"/>
      <c r="S2" s="29"/>
      <c r="T2" s="29"/>
      <c r="U2" s="29"/>
      <c r="V2" s="29"/>
    </row>
    <row r="3" spans="1:24" x14ac:dyDescent="0.2">
      <c r="C3"/>
      <c r="D3"/>
      <c r="E3"/>
    </row>
    <row r="4" spans="1:24" ht="15" x14ac:dyDescent="0.25">
      <c r="A4" s="79" t="s">
        <v>13</v>
      </c>
      <c r="C4"/>
      <c r="D4"/>
      <c r="E4"/>
    </row>
    <row r="5" spans="1:24" x14ac:dyDescent="0.2">
      <c r="A5" s="89" t="str">
        <f ca="1">"Cass Information Systems, Inc., ACT Research Co., LLC: (c) " &amp; YEAR(TODAY())</f>
        <v>Cass Information Systems, Inc., ACT Research Co., LLC: (c) 2022</v>
      </c>
      <c r="C5"/>
      <c r="D5"/>
      <c r="E5"/>
    </row>
    <row r="6" spans="1:24" x14ac:dyDescent="0.2">
      <c r="C6"/>
      <c r="D6"/>
      <c r="E6"/>
    </row>
    <row r="7" spans="1:24" s="1" customFormat="1" ht="33" customHeight="1" x14ac:dyDescent="0.25">
      <c r="B7" s="60" t="s">
        <v>3</v>
      </c>
      <c r="C7" s="60" t="s">
        <v>7</v>
      </c>
      <c r="D7" s="59" t="s">
        <v>5</v>
      </c>
      <c r="E7" s="59" t="s">
        <v>4</v>
      </c>
      <c r="F7" s="59" t="s">
        <v>6</v>
      </c>
      <c r="G7"/>
      <c r="H7" s="60" t="s">
        <v>9</v>
      </c>
      <c r="I7" s="59" t="s">
        <v>6</v>
      </c>
      <c r="J7"/>
      <c r="K7"/>
      <c r="L7"/>
      <c r="M7"/>
      <c r="N7"/>
      <c r="O7"/>
      <c r="P7"/>
      <c r="Q7"/>
      <c r="R7"/>
      <c r="S7"/>
      <c r="T7" s="4"/>
      <c r="U7"/>
      <c r="V7"/>
    </row>
    <row r="8" spans="1:24" ht="15" customHeight="1" x14ac:dyDescent="0.25">
      <c r="B8" s="55">
        <v>32874</v>
      </c>
      <c r="C8" s="81">
        <v>1</v>
      </c>
      <c r="D8" s="24"/>
      <c r="E8" s="24"/>
      <c r="F8" s="82"/>
      <c r="G8" s="82"/>
      <c r="H8" s="62" t="s">
        <v>10</v>
      </c>
      <c r="I8" s="83"/>
      <c r="J8" s="61"/>
      <c r="K8" s="61"/>
      <c r="L8" s="61"/>
      <c r="M8" s="61"/>
      <c r="N8" s="61"/>
      <c r="O8" s="23"/>
      <c r="P8" s="23"/>
      <c r="Q8" s="23"/>
      <c r="R8" s="23"/>
      <c r="S8" s="23"/>
      <c r="T8" s="23"/>
      <c r="U8" s="23"/>
      <c r="W8" s="1"/>
    </row>
    <row r="9" spans="1:24" ht="15" x14ac:dyDescent="0.25">
      <c r="B9" s="55">
        <v>32905</v>
      </c>
      <c r="C9" s="81">
        <v>1.0089999999999999</v>
      </c>
      <c r="D9" s="24"/>
      <c r="E9" s="24"/>
      <c r="F9" s="84">
        <f>C9/C8-1</f>
        <v>8.999999999999897E-3</v>
      </c>
      <c r="G9" s="82"/>
      <c r="H9" s="62" t="s">
        <v>10</v>
      </c>
      <c r="I9" s="83"/>
      <c r="J9" s="61"/>
      <c r="K9" s="61"/>
      <c r="L9" s="61"/>
      <c r="M9" s="61"/>
      <c r="N9" s="61"/>
      <c r="O9" s="23"/>
      <c r="P9" s="23"/>
      <c r="Q9" s="23"/>
      <c r="R9" s="23"/>
      <c r="S9" s="23"/>
      <c r="T9" s="23"/>
      <c r="U9" s="23"/>
      <c r="W9" s="3"/>
      <c r="X9" s="8"/>
    </row>
    <row r="10" spans="1:24" ht="15" x14ac:dyDescent="0.25">
      <c r="B10" s="55">
        <v>32933</v>
      </c>
      <c r="C10" s="81">
        <v>1.0209999999999999</v>
      </c>
      <c r="D10" s="24"/>
      <c r="E10" s="24"/>
      <c r="F10" s="84">
        <f t="shared" ref="F10:F73" si="0">C10/C9-1</f>
        <v>1.189296333002976E-2</v>
      </c>
      <c r="G10" s="82"/>
      <c r="H10" s="62" t="s">
        <v>10</v>
      </c>
      <c r="I10" s="83"/>
      <c r="J10" s="61"/>
      <c r="K10" s="61"/>
      <c r="L10" s="61"/>
      <c r="M10" s="61"/>
      <c r="N10" s="61"/>
      <c r="O10" s="23"/>
      <c r="P10" s="23"/>
      <c r="Q10" s="23"/>
      <c r="R10" s="23"/>
      <c r="S10" s="23"/>
      <c r="T10" s="23"/>
      <c r="U10" s="23"/>
      <c r="X10" s="8"/>
    </row>
    <row r="11" spans="1:24" ht="15" x14ac:dyDescent="0.25">
      <c r="B11" s="55">
        <v>32964</v>
      </c>
      <c r="C11" s="81">
        <v>0.98199999999999998</v>
      </c>
      <c r="D11" s="24"/>
      <c r="E11" s="24"/>
      <c r="F11" s="84">
        <f t="shared" si="0"/>
        <v>-3.8197845249755114E-2</v>
      </c>
      <c r="G11" s="82"/>
      <c r="H11" s="62" t="s">
        <v>10</v>
      </c>
      <c r="I11" s="83"/>
      <c r="J11" s="61"/>
      <c r="K11" s="61"/>
      <c r="L11" s="61"/>
      <c r="M11" s="61"/>
      <c r="N11" s="61"/>
      <c r="O11" s="23"/>
      <c r="P11" s="23"/>
      <c r="Q11" s="23"/>
      <c r="R11" s="23"/>
      <c r="S11" s="23"/>
      <c r="T11" s="23"/>
      <c r="U11" s="23"/>
      <c r="X11" s="8"/>
    </row>
    <row r="12" spans="1:24" ht="15" x14ac:dyDescent="0.25">
      <c r="B12" s="55">
        <v>32994</v>
      </c>
      <c r="C12" s="81">
        <v>0.96499999999999997</v>
      </c>
      <c r="D12" s="24"/>
      <c r="E12" s="24"/>
      <c r="F12" s="84">
        <f t="shared" si="0"/>
        <v>-1.731160896130346E-2</v>
      </c>
      <c r="G12" s="82"/>
      <c r="H12" s="62" t="s">
        <v>10</v>
      </c>
      <c r="I12" s="83"/>
      <c r="J12" s="61"/>
      <c r="K12" s="61"/>
      <c r="L12" s="61"/>
      <c r="M12" s="61"/>
      <c r="N12" s="61"/>
      <c r="O12" s="23"/>
      <c r="P12" s="23"/>
      <c r="Q12" s="23"/>
      <c r="R12" s="23"/>
      <c r="S12" s="23"/>
      <c r="T12" s="23"/>
      <c r="U12" s="23"/>
      <c r="X12" s="8"/>
    </row>
    <row r="13" spans="1:24" ht="15" x14ac:dyDescent="0.25">
      <c r="B13" s="55">
        <v>33025</v>
      </c>
      <c r="C13" s="81">
        <v>0.97699999999999998</v>
      </c>
      <c r="D13" s="24"/>
      <c r="E13" s="24"/>
      <c r="F13" s="84">
        <f t="shared" si="0"/>
        <v>1.2435233160621673E-2</v>
      </c>
      <c r="G13" s="82"/>
      <c r="H13" s="62" t="s">
        <v>10</v>
      </c>
      <c r="I13" s="83"/>
      <c r="J13" s="61"/>
      <c r="K13" s="61"/>
      <c r="L13" s="61"/>
      <c r="M13" s="61"/>
      <c r="N13" s="61"/>
      <c r="O13" s="23"/>
      <c r="P13" s="23"/>
      <c r="Q13" s="23"/>
      <c r="R13" s="23"/>
      <c r="S13" s="23"/>
      <c r="T13" s="23"/>
      <c r="U13" s="23"/>
    </row>
    <row r="14" spans="1:24" ht="15" x14ac:dyDescent="0.25">
      <c r="B14" s="55">
        <v>33055</v>
      </c>
      <c r="C14" s="81">
        <v>0.93799999999999994</v>
      </c>
      <c r="D14" s="24"/>
      <c r="E14" s="24"/>
      <c r="F14" s="84">
        <f t="shared" si="0"/>
        <v>-3.9918116683725691E-2</v>
      </c>
      <c r="G14" s="82"/>
      <c r="H14" s="62" t="s">
        <v>10</v>
      </c>
      <c r="I14" s="83"/>
      <c r="J14" s="61"/>
      <c r="K14" s="61"/>
      <c r="L14" s="61"/>
      <c r="M14" s="61"/>
      <c r="N14" s="61"/>
      <c r="O14" s="23"/>
      <c r="P14" s="23"/>
      <c r="Q14" s="23"/>
      <c r="R14" s="23"/>
      <c r="S14" s="23"/>
      <c r="T14" s="23"/>
      <c r="U14" s="23"/>
      <c r="W14" s="3"/>
      <c r="X14" s="3"/>
    </row>
    <row r="15" spans="1:24" ht="15" x14ac:dyDescent="0.25">
      <c r="B15" s="55">
        <v>33086</v>
      </c>
      <c r="C15" s="81">
        <v>0.93300000000000005</v>
      </c>
      <c r="D15" s="24"/>
      <c r="E15" s="24"/>
      <c r="F15" s="84">
        <f t="shared" si="0"/>
        <v>-5.3304904051171276E-3</v>
      </c>
      <c r="G15" s="82"/>
      <c r="H15" s="62" t="s">
        <v>10</v>
      </c>
      <c r="I15" s="83"/>
      <c r="J15" s="61"/>
      <c r="K15" s="61"/>
      <c r="L15" s="61"/>
      <c r="M15" s="61"/>
      <c r="N15" s="61"/>
      <c r="O15" s="23"/>
      <c r="P15" s="23"/>
      <c r="Q15" s="23"/>
      <c r="R15" s="23"/>
      <c r="S15" s="23"/>
      <c r="T15" s="23"/>
      <c r="U15" s="23"/>
      <c r="W15" s="9"/>
      <c r="X15" s="3"/>
    </row>
    <row r="16" spans="1:24" ht="15" x14ac:dyDescent="0.25">
      <c r="B16" s="55">
        <v>33117</v>
      </c>
      <c r="C16" s="81">
        <v>1.01</v>
      </c>
      <c r="D16" s="24"/>
      <c r="E16" s="24"/>
      <c r="F16" s="84">
        <f t="shared" si="0"/>
        <v>8.2529474812433001E-2</v>
      </c>
      <c r="G16" s="82"/>
      <c r="H16" s="62" t="s">
        <v>10</v>
      </c>
      <c r="I16" s="83"/>
      <c r="J16" s="61"/>
      <c r="K16" s="61"/>
      <c r="L16" s="61"/>
      <c r="M16" s="61"/>
      <c r="N16" s="61"/>
      <c r="O16" s="23"/>
      <c r="P16" s="23"/>
      <c r="Q16" s="23"/>
      <c r="R16" s="23"/>
      <c r="S16" s="23"/>
      <c r="T16" s="23"/>
      <c r="U16" s="23"/>
      <c r="W16" s="3"/>
    </row>
    <row r="17" spans="2:23" ht="15" x14ac:dyDescent="0.25">
      <c r="B17" s="55">
        <v>33147</v>
      </c>
      <c r="C17" s="81">
        <v>1.0289999999999999</v>
      </c>
      <c r="D17" s="24"/>
      <c r="E17" s="24"/>
      <c r="F17" s="84">
        <f t="shared" si="0"/>
        <v>1.8811881188118829E-2</v>
      </c>
      <c r="G17" s="82"/>
      <c r="H17" s="62" t="s">
        <v>10</v>
      </c>
      <c r="I17" s="83"/>
      <c r="J17" s="61"/>
      <c r="K17" s="61"/>
      <c r="L17" s="61"/>
      <c r="M17" s="61"/>
      <c r="N17" s="61"/>
      <c r="W17" s="10"/>
    </row>
    <row r="18" spans="2:23" ht="15" x14ac:dyDescent="0.25">
      <c r="B18" s="55">
        <v>33178</v>
      </c>
      <c r="C18" s="81">
        <v>1.0469999999999999</v>
      </c>
      <c r="D18" s="24"/>
      <c r="E18" s="24"/>
      <c r="F18" s="84">
        <f t="shared" si="0"/>
        <v>1.7492711370262315E-2</v>
      </c>
      <c r="G18" s="82"/>
      <c r="H18" s="62" t="s">
        <v>10</v>
      </c>
      <c r="I18" s="83"/>
      <c r="J18" s="61"/>
      <c r="K18" s="61"/>
      <c r="L18" s="61"/>
      <c r="M18" s="61"/>
      <c r="N18" s="61"/>
    </row>
    <row r="19" spans="2:23" ht="15" x14ac:dyDescent="0.25">
      <c r="B19" s="55">
        <v>33208</v>
      </c>
      <c r="C19" s="81">
        <v>0.97399999999999998</v>
      </c>
      <c r="D19" s="24"/>
      <c r="E19" s="24"/>
      <c r="F19" s="84">
        <f t="shared" si="0"/>
        <v>-6.9723018147086924E-2</v>
      </c>
      <c r="G19" s="82"/>
      <c r="H19" s="62" t="s">
        <v>10</v>
      </c>
      <c r="I19" s="83"/>
      <c r="J19" s="61"/>
      <c r="K19" s="61"/>
      <c r="L19" s="61"/>
      <c r="M19" s="61"/>
      <c r="N19" s="61"/>
    </row>
    <row r="20" spans="2:23" ht="15" x14ac:dyDescent="0.25">
      <c r="B20" s="55">
        <v>33239</v>
      </c>
      <c r="C20" s="81">
        <v>0.95899999999999996</v>
      </c>
      <c r="D20" s="25">
        <f>C20/C8-1</f>
        <v>-4.1000000000000036E-2</v>
      </c>
      <c r="E20" s="25"/>
      <c r="F20" s="84">
        <f t="shared" si="0"/>
        <v>-1.5400410677618104E-2</v>
      </c>
      <c r="G20" s="82"/>
      <c r="H20" s="62" t="s">
        <v>10</v>
      </c>
      <c r="I20" s="83"/>
      <c r="J20" s="61"/>
      <c r="K20" s="61"/>
      <c r="L20" s="61"/>
      <c r="M20" s="61"/>
      <c r="N20" s="61"/>
    </row>
    <row r="21" spans="2:23" ht="15" x14ac:dyDescent="0.25">
      <c r="B21" s="55">
        <v>33270</v>
      </c>
      <c r="C21" s="81">
        <v>0.94599999999999995</v>
      </c>
      <c r="D21" s="25">
        <f t="shared" ref="D21:D84" si="1">C21/C9-1</f>
        <v>-6.2438057482656073E-2</v>
      </c>
      <c r="E21" s="25"/>
      <c r="F21" s="84">
        <f t="shared" si="0"/>
        <v>-1.3555787278414999E-2</v>
      </c>
      <c r="G21" s="82"/>
      <c r="H21" s="62" t="s">
        <v>10</v>
      </c>
      <c r="I21" s="83"/>
      <c r="J21" s="61"/>
      <c r="K21" s="61"/>
      <c r="L21" s="61"/>
      <c r="M21" s="61"/>
      <c r="N21" s="61"/>
    </row>
    <row r="22" spans="2:23" ht="15" x14ac:dyDescent="0.25">
      <c r="B22" s="55">
        <v>33298</v>
      </c>
      <c r="C22" s="81">
        <v>0.97</v>
      </c>
      <c r="D22" s="25">
        <f t="shared" si="1"/>
        <v>-4.9951028403525943E-2</v>
      </c>
      <c r="E22" s="25"/>
      <c r="F22" s="84">
        <f t="shared" si="0"/>
        <v>2.5369978858351017E-2</v>
      </c>
      <c r="G22" s="82"/>
      <c r="H22" s="62" t="s">
        <v>10</v>
      </c>
      <c r="I22" s="87"/>
      <c r="J22" s="23"/>
      <c r="K22" s="23"/>
      <c r="L22" s="23"/>
      <c r="M22" s="23"/>
      <c r="N22" s="23"/>
    </row>
    <row r="23" spans="2:23" ht="15" x14ac:dyDescent="0.25">
      <c r="B23" s="55">
        <v>33329</v>
      </c>
      <c r="C23" s="81">
        <v>0.94699999999999995</v>
      </c>
      <c r="D23" s="25">
        <f t="shared" si="1"/>
        <v>-3.5641547861507195E-2</v>
      </c>
      <c r="E23" s="25"/>
      <c r="F23" s="84">
        <f t="shared" si="0"/>
        <v>-2.3711340206185594E-2</v>
      </c>
      <c r="G23" s="82"/>
      <c r="H23" s="62" t="s">
        <v>10</v>
      </c>
      <c r="I23" s="87"/>
      <c r="J23" s="23"/>
      <c r="K23" s="23"/>
      <c r="L23" s="23"/>
      <c r="M23" s="23"/>
      <c r="N23" s="23"/>
    </row>
    <row r="24" spans="2:23" ht="15" x14ac:dyDescent="0.25">
      <c r="B24" s="55">
        <v>33359</v>
      </c>
      <c r="C24" s="81">
        <v>0.92</v>
      </c>
      <c r="D24" s="25">
        <f t="shared" si="1"/>
        <v>-4.663212435233155E-2</v>
      </c>
      <c r="E24" s="25"/>
      <c r="F24" s="84">
        <f t="shared" si="0"/>
        <v>-2.8511087645195277E-2</v>
      </c>
      <c r="G24" s="82"/>
      <c r="H24" s="62" t="s">
        <v>10</v>
      </c>
      <c r="I24" s="87"/>
      <c r="J24" s="23"/>
      <c r="K24" s="23"/>
      <c r="L24" s="23"/>
      <c r="M24" s="23"/>
      <c r="N24" s="23"/>
    </row>
    <row r="25" spans="2:23" ht="15" x14ac:dyDescent="0.25">
      <c r="B25" s="55">
        <v>33390</v>
      </c>
      <c r="C25" s="81">
        <v>0.94899999999999995</v>
      </c>
      <c r="D25" s="25">
        <f t="shared" si="1"/>
        <v>-2.8659160696008268E-2</v>
      </c>
      <c r="E25" s="25"/>
      <c r="F25" s="84">
        <f t="shared" si="0"/>
        <v>3.1521739130434767E-2</v>
      </c>
      <c r="G25" s="82"/>
      <c r="H25" s="62" t="s">
        <v>10</v>
      </c>
      <c r="I25" s="87"/>
      <c r="J25" s="23"/>
      <c r="K25" s="23"/>
      <c r="L25" s="23"/>
      <c r="M25" s="23"/>
      <c r="N25" s="23"/>
    </row>
    <row r="26" spans="2:23" ht="15" x14ac:dyDescent="0.25">
      <c r="B26" s="55">
        <v>33420</v>
      </c>
      <c r="C26" s="81">
        <v>0.91600000000000004</v>
      </c>
      <c r="D26" s="25">
        <f t="shared" si="1"/>
        <v>-2.3454157782515916E-2</v>
      </c>
      <c r="E26" s="25"/>
      <c r="F26" s="84">
        <f t="shared" si="0"/>
        <v>-3.477344573234975E-2</v>
      </c>
      <c r="G26" s="82"/>
      <c r="H26" s="62" t="s">
        <v>10</v>
      </c>
      <c r="I26" s="87"/>
      <c r="J26" s="23"/>
      <c r="K26" s="23"/>
      <c r="L26" s="23"/>
      <c r="M26" s="23"/>
      <c r="N26" s="23"/>
    </row>
    <row r="27" spans="2:23" ht="15" x14ac:dyDescent="0.25">
      <c r="B27" s="55">
        <v>33451</v>
      </c>
      <c r="C27" s="81">
        <v>0.90600000000000003</v>
      </c>
      <c r="D27" s="25">
        <f t="shared" si="1"/>
        <v>-2.8938906752411619E-2</v>
      </c>
      <c r="E27" s="25"/>
      <c r="F27" s="84">
        <f t="shared" si="0"/>
        <v>-1.0917030567685559E-2</v>
      </c>
      <c r="G27" s="82"/>
      <c r="H27" s="62" t="s">
        <v>10</v>
      </c>
      <c r="I27" s="87"/>
      <c r="J27" s="23"/>
      <c r="K27" s="23"/>
      <c r="L27" s="23"/>
      <c r="M27" s="23"/>
      <c r="N27" s="23"/>
    </row>
    <row r="28" spans="2:23" ht="15" x14ac:dyDescent="0.25">
      <c r="B28" s="55">
        <v>33482</v>
      </c>
      <c r="C28" s="81">
        <v>0.94199999999999995</v>
      </c>
      <c r="D28" s="25">
        <f t="shared" si="1"/>
        <v>-6.7326732673267387E-2</v>
      </c>
      <c r="E28" s="25"/>
      <c r="F28" s="84">
        <f t="shared" si="0"/>
        <v>3.9735099337748325E-2</v>
      </c>
      <c r="G28" s="82"/>
      <c r="H28" s="62" t="s">
        <v>10</v>
      </c>
      <c r="I28" s="87"/>
      <c r="J28" s="23"/>
      <c r="K28" s="23"/>
      <c r="L28" s="23"/>
      <c r="M28" s="23"/>
      <c r="N28" s="23"/>
    </row>
    <row r="29" spans="2:23" ht="15" x14ac:dyDescent="0.25">
      <c r="B29" s="55">
        <v>33512</v>
      </c>
      <c r="C29" s="81">
        <v>0.94899999999999995</v>
      </c>
      <c r="D29" s="25">
        <f t="shared" si="1"/>
        <v>-7.7745383867832807E-2</v>
      </c>
      <c r="E29" s="25"/>
      <c r="F29" s="84">
        <f t="shared" si="0"/>
        <v>7.4309978768578588E-3</v>
      </c>
      <c r="G29" s="82"/>
      <c r="H29" s="62" t="s">
        <v>10</v>
      </c>
      <c r="I29" s="87"/>
      <c r="J29" s="23"/>
      <c r="K29" s="23"/>
      <c r="L29" s="23"/>
      <c r="M29" s="23"/>
      <c r="N29" s="23"/>
    </row>
    <row r="30" spans="2:23" ht="15" x14ac:dyDescent="0.25">
      <c r="B30" s="55">
        <v>33543</v>
      </c>
      <c r="C30" s="81">
        <v>0.93400000000000005</v>
      </c>
      <c r="D30" s="25">
        <f t="shared" si="1"/>
        <v>-0.10792741165233988</v>
      </c>
      <c r="E30" s="25"/>
      <c r="F30" s="84">
        <f t="shared" si="0"/>
        <v>-1.5806111696522573E-2</v>
      </c>
      <c r="G30" s="82"/>
      <c r="H30" s="62" t="s">
        <v>10</v>
      </c>
      <c r="I30" s="82"/>
    </row>
    <row r="31" spans="2:23" ht="15" x14ac:dyDescent="0.25">
      <c r="B31" s="55">
        <v>33573</v>
      </c>
      <c r="C31" s="81">
        <v>0.89700000000000002</v>
      </c>
      <c r="D31" s="25">
        <f t="shared" si="1"/>
        <v>-7.9055441478439348E-2</v>
      </c>
      <c r="E31" s="25"/>
      <c r="F31" s="84">
        <f t="shared" si="0"/>
        <v>-3.9614561027837336E-2</v>
      </c>
      <c r="G31" s="82"/>
      <c r="H31" s="62" t="s">
        <v>10</v>
      </c>
      <c r="I31" s="82"/>
    </row>
    <row r="32" spans="2:23" ht="15" x14ac:dyDescent="0.25">
      <c r="B32" s="55">
        <v>33604</v>
      </c>
      <c r="C32" s="81">
        <v>0.90900000000000003</v>
      </c>
      <c r="D32" s="25">
        <f t="shared" si="1"/>
        <v>-5.2137643378519227E-2</v>
      </c>
      <c r="E32" s="25">
        <f>(C32-C8)/C8</f>
        <v>-9.099999999999997E-2</v>
      </c>
      <c r="F32" s="84">
        <f t="shared" si="0"/>
        <v>1.3377926421404673E-2</v>
      </c>
      <c r="G32" s="82"/>
      <c r="H32" s="62" t="s">
        <v>10</v>
      </c>
      <c r="I32" s="82"/>
    </row>
    <row r="33" spans="2:9" ht="15" x14ac:dyDescent="0.25">
      <c r="B33" s="55">
        <v>33635</v>
      </c>
      <c r="C33" s="81">
        <v>0.94</v>
      </c>
      <c r="D33" s="25">
        <f t="shared" si="1"/>
        <v>-6.3424947145876986E-3</v>
      </c>
      <c r="E33" s="25">
        <f t="shared" ref="E33:E96" si="2">(C33-C9)/C9</f>
        <v>-6.8384539147670925E-2</v>
      </c>
      <c r="F33" s="84">
        <f t="shared" si="0"/>
        <v>3.4103410341034035E-2</v>
      </c>
      <c r="G33" s="82"/>
      <c r="H33" s="62" t="s">
        <v>10</v>
      </c>
      <c r="I33" s="82"/>
    </row>
    <row r="34" spans="2:9" ht="15" x14ac:dyDescent="0.25">
      <c r="B34" s="55">
        <v>33664</v>
      </c>
      <c r="C34" s="81">
        <v>0.93700000000000006</v>
      </c>
      <c r="D34" s="25">
        <f t="shared" si="1"/>
        <v>-3.402061855670091E-2</v>
      </c>
      <c r="E34" s="25">
        <f t="shared" si="2"/>
        <v>-8.2272282076395559E-2</v>
      </c>
      <c r="F34" s="84">
        <f t="shared" si="0"/>
        <v>-3.1914893617019935E-3</v>
      </c>
      <c r="G34" s="82"/>
      <c r="H34" s="62" t="s">
        <v>10</v>
      </c>
      <c r="I34" s="82"/>
    </row>
    <row r="35" spans="2:9" ht="15" x14ac:dyDescent="0.25">
      <c r="B35" s="55">
        <v>33695</v>
      </c>
      <c r="C35" s="81">
        <v>0.93700000000000006</v>
      </c>
      <c r="D35" s="25">
        <f t="shared" si="1"/>
        <v>-1.0559662090812938E-2</v>
      </c>
      <c r="E35" s="25">
        <f t="shared" si="2"/>
        <v>-4.5824847250509095E-2</v>
      </c>
      <c r="F35" s="84">
        <f t="shared" si="0"/>
        <v>0</v>
      </c>
      <c r="G35" s="82"/>
      <c r="H35" s="62" t="s">
        <v>10</v>
      </c>
      <c r="I35" s="82"/>
    </row>
    <row r="36" spans="2:9" ht="15" x14ac:dyDescent="0.25">
      <c r="B36" s="55">
        <v>33725</v>
      </c>
      <c r="C36" s="81">
        <v>0.91200000000000003</v>
      </c>
      <c r="D36" s="25">
        <f t="shared" si="1"/>
        <v>-8.6956521739131043E-3</v>
      </c>
      <c r="E36" s="25">
        <f t="shared" si="2"/>
        <v>-5.4922279792746047E-2</v>
      </c>
      <c r="F36" s="84">
        <f t="shared" si="0"/>
        <v>-2.6680896478121663E-2</v>
      </c>
      <c r="G36" s="82"/>
      <c r="H36" s="62" t="s">
        <v>10</v>
      </c>
      <c r="I36" s="82"/>
    </row>
    <row r="37" spans="2:9" ht="15" x14ac:dyDescent="0.25">
      <c r="B37" s="55">
        <v>33756</v>
      </c>
      <c r="C37" s="81">
        <v>0.93</v>
      </c>
      <c r="D37" s="25">
        <f t="shared" si="1"/>
        <v>-2.002107481559523E-2</v>
      </c>
      <c r="E37" s="25">
        <f t="shared" si="2"/>
        <v>-4.8106448311156534E-2</v>
      </c>
      <c r="F37" s="84">
        <f t="shared" si="0"/>
        <v>1.9736842105263275E-2</v>
      </c>
      <c r="G37" s="82"/>
      <c r="H37" s="62" t="s">
        <v>10</v>
      </c>
      <c r="I37" s="82"/>
    </row>
    <row r="38" spans="2:9" ht="15" x14ac:dyDescent="0.25">
      <c r="B38" s="55">
        <v>33786</v>
      </c>
      <c r="C38" s="81">
        <v>0.89600000000000002</v>
      </c>
      <c r="D38" s="25">
        <f t="shared" si="1"/>
        <v>-2.183406113537123E-2</v>
      </c>
      <c r="E38" s="25">
        <f t="shared" si="2"/>
        <v>-4.4776119402984996E-2</v>
      </c>
      <c r="F38" s="84">
        <f t="shared" si="0"/>
        <v>-3.6559139784946293E-2</v>
      </c>
      <c r="G38" s="82"/>
      <c r="H38" s="62" t="s">
        <v>10</v>
      </c>
      <c r="I38" s="82"/>
    </row>
    <row r="39" spans="2:9" ht="15" x14ac:dyDescent="0.25">
      <c r="B39" s="55">
        <v>33817</v>
      </c>
      <c r="C39" s="81">
        <v>0.93600000000000005</v>
      </c>
      <c r="D39" s="25">
        <f t="shared" si="1"/>
        <v>3.3112582781456901E-2</v>
      </c>
      <c r="E39" s="25">
        <f t="shared" si="2"/>
        <v>3.2154340836012887E-3</v>
      </c>
      <c r="F39" s="84">
        <f t="shared" si="0"/>
        <v>4.4642857142857206E-2</v>
      </c>
      <c r="G39" s="82"/>
      <c r="H39" s="62" t="s">
        <v>10</v>
      </c>
      <c r="I39" s="82"/>
    </row>
    <row r="40" spans="2:9" ht="15" x14ac:dyDescent="0.25">
      <c r="B40" s="55">
        <v>33848</v>
      </c>
      <c r="C40" s="81">
        <v>0.95299999999999996</v>
      </c>
      <c r="D40" s="25">
        <f t="shared" si="1"/>
        <v>1.1677282377919429E-2</v>
      </c>
      <c r="E40" s="25">
        <f t="shared" si="2"/>
        <v>-5.6435643564356486E-2</v>
      </c>
      <c r="F40" s="84">
        <f t="shared" si="0"/>
        <v>1.8162393162393098E-2</v>
      </c>
      <c r="G40" s="82"/>
      <c r="H40" s="62" t="s">
        <v>10</v>
      </c>
      <c r="I40" s="82"/>
    </row>
    <row r="41" spans="2:9" ht="15" x14ac:dyDescent="0.25">
      <c r="B41" s="55">
        <v>33878</v>
      </c>
      <c r="C41" s="81">
        <v>0.98</v>
      </c>
      <c r="D41" s="25">
        <f t="shared" si="1"/>
        <v>3.2665964172813533E-2</v>
      </c>
      <c r="E41" s="25">
        <f t="shared" si="2"/>
        <v>-4.7619047619047554E-2</v>
      </c>
      <c r="F41" s="84">
        <f t="shared" si="0"/>
        <v>2.8331584470094429E-2</v>
      </c>
      <c r="G41" s="82"/>
      <c r="H41" s="62" t="s">
        <v>10</v>
      </c>
      <c r="I41" s="82"/>
    </row>
    <row r="42" spans="2:9" ht="15" x14ac:dyDescent="0.25">
      <c r="B42" s="55">
        <v>33909</v>
      </c>
      <c r="C42" s="81">
        <v>0.98099999999999998</v>
      </c>
      <c r="D42" s="25">
        <f t="shared" si="1"/>
        <v>5.0321199143468887E-2</v>
      </c>
      <c r="E42" s="25">
        <f t="shared" si="2"/>
        <v>-6.3037249283667579E-2</v>
      </c>
      <c r="F42" s="84">
        <f t="shared" si="0"/>
        <v>1.0204081632652073E-3</v>
      </c>
      <c r="G42" s="82"/>
      <c r="H42" s="62" t="s">
        <v>10</v>
      </c>
      <c r="I42" s="82"/>
    </row>
    <row r="43" spans="2:9" ht="15" x14ac:dyDescent="0.25">
      <c r="B43" s="55">
        <v>33939</v>
      </c>
      <c r="C43" s="81">
        <v>0.96799999999999997</v>
      </c>
      <c r="D43" s="25">
        <f t="shared" si="1"/>
        <v>7.9152731326644243E-2</v>
      </c>
      <c r="E43" s="25">
        <f t="shared" si="2"/>
        <v>-6.1601642710472334E-3</v>
      </c>
      <c r="F43" s="84">
        <f t="shared" si="0"/>
        <v>-1.3251783893985736E-2</v>
      </c>
      <c r="G43" s="82"/>
      <c r="H43" s="62" t="s">
        <v>10</v>
      </c>
      <c r="I43" s="82"/>
    </row>
    <row r="44" spans="2:9" ht="15" x14ac:dyDescent="0.25">
      <c r="B44" s="55">
        <v>33970</v>
      </c>
      <c r="C44" s="81">
        <v>0.98399999999999999</v>
      </c>
      <c r="D44" s="25">
        <f t="shared" si="1"/>
        <v>8.2508250825082508E-2</v>
      </c>
      <c r="E44" s="25">
        <f t="shared" si="2"/>
        <v>2.6068821689259669E-2</v>
      </c>
      <c r="F44" s="84">
        <f t="shared" si="0"/>
        <v>1.6528925619834656E-2</v>
      </c>
      <c r="G44" s="82"/>
      <c r="H44" s="62" t="s">
        <v>10</v>
      </c>
      <c r="I44" s="82"/>
    </row>
    <row r="45" spans="2:9" ht="15" x14ac:dyDescent="0.25">
      <c r="B45" s="55">
        <v>34001</v>
      </c>
      <c r="C45" s="81">
        <v>1.016</v>
      </c>
      <c r="D45" s="25">
        <f t="shared" si="1"/>
        <v>8.085106382978724E-2</v>
      </c>
      <c r="E45" s="25">
        <f t="shared" si="2"/>
        <v>7.399577167019035E-2</v>
      </c>
      <c r="F45" s="84">
        <f t="shared" si="0"/>
        <v>3.2520325203251987E-2</v>
      </c>
      <c r="G45" s="82"/>
      <c r="H45" s="62" t="s">
        <v>10</v>
      </c>
      <c r="I45" s="82"/>
    </row>
    <row r="46" spans="2:9" ht="15" x14ac:dyDescent="0.25">
      <c r="B46" s="55">
        <v>34029</v>
      </c>
      <c r="C46" s="81">
        <v>1.0249999999999999</v>
      </c>
      <c r="D46" s="25">
        <f t="shared" si="1"/>
        <v>9.3916755602988067E-2</v>
      </c>
      <c r="E46" s="25">
        <f t="shared" si="2"/>
        <v>5.6701030927834989E-2</v>
      </c>
      <c r="F46" s="84">
        <f t="shared" si="0"/>
        <v>8.8582677165354173E-3</v>
      </c>
      <c r="G46" s="82"/>
      <c r="H46" s="62" t="s">
        <v>10</v>
      </c>
      <c r="I46" s="82"/>
    </row>
    <row r="47" spans="2:9" ht="15" x14ac:dyDescent="0.25">
      <c r="B47" s="55">
        <v>34060</v>
      </c>
      <c r="C47" s="81">
        <v>1.002</v>
      </c>
      <c r="D47" s="25">
        <f t="shared" si="1"/>
        <v>6.9370330843116168E-2</v>
      </c>
      <c r="E47" s="25">
        <f t="shared" si="2"/>
        <v>5.8078141499472075E-2</v>
      </c>
      <c r="F47" s="84">
        <f t="shared" si="0"/>
        <v>-2.2439024390243811E-2</v>
      </c>
      <c r="G47" s="82"/>
      <c r="H47" s="62" t="s">
        <v>10</v>
      </c>
      <c r="I47" s="82"/>
    </row>
    <row r="48" spans="2:9" ht="15" x14ac:dyDescent="0.25">
      <c r="B48" s="55">
        <v>34090</v>
      </c>
      <c r="C48" s="81">
        <v>0.99</v>
      </c>
      <c r="D48" s="25">
        <f t="shared" si="1"/>
        <v>8.5526315789473673E-2</v>
      </c>
      <c r="E48" s="25">
        <f t="shared" si="2"/>
        <v>7.608695652173908E-2</v>
      </c>
      <c r="F48" s="84">
        <f t="shared" si="0"/>
        <v>-1.19760479041916E-2</v>
      </c>
      <c r="G48" s="82"/>
      <c r="H48" s="62" t="s">
        <v>10</v>
      </c>
      <c r="I48" s="82"/>
    </row>
    <row r="49" spans="2:9" ht="15" x14ac:dyDescent="0.25">
      <c r="B49" s="55">
        <v>34121</v>
      </c>
      <c r="C49" s="81">
        <v>0.98799999999999999</v>
      </c>
      <c r="D49" s="25">
        <f t="shared" si="1"/>
        <v>6.2365591397849363E-2</v>
      </c>
      <c r="E49" s="25">
        <f t="shared" si="2"/>
        <v>4.1095890410958943E-2</v>
      </c>
      <c r="F49" s="84">
        <f t="shared" si="0"/>
        <v>-2.0202020202020332E-3</v>
      </c>
      <c r="G49" s="82"/>
      <c r="H49" s="62" t="s">
        <v>10</v>
      </c>
      <c r="I49" s="82"/>
    </row>
    <row r="50" spans="2:9" ht="15" x14ac:dyDescent="0.25">
      <c r="B50" s="55">
        <v>34151</v>
      </c>
      <c r="C50" s="81">
        <v>0.96899999999999997</v>
      </c>
      <c r="D50" s="25">
        <f t="shared" si="1"/>
        <v>8.1473214285714191E-2</v>
      </c>
      <c r="E50" s="25">
        <f t="shared" si="2"/>
        <v>5.7860262008733551E-2</v>
      </c>
      <c r="F50" s="84">
        <f t="shared" si="0"/>
        <v>-1.9230769230769273E-2</v>
      </c>
      <c r="G50" s="82"/>
      <c r="H50" s="62" t="s">
        <v>10</v>
      </c>
      <c r="I50" s="82"/>
    </row>
    <row r="51" spans="2:9" ht="15" x14ac:dyDescent="0.25">
      <c r="B51" s="55">
        <v>34182</v>
      </c>
      <c r="C51" s="81">
        <v>0.97099999999999997</v>
      </c>
      <c r="D51" s="25">
        <f t="shared" si="1"/>
        <v>3.739316239316226E-2</v>
      </c>
      <c r="E51" s="25">
        <f t="shared" si="2"/>
        <v>7.1743929359823336E-2</v>
      </c>
      <c r="F51" s="84">
        <f t="shared" si="0"/>
        <v>2.0639834881321928E-3</v>
      </c>
      <c r="G51" s="82"/>
      <c r="H51" s="62" t="s">
        <v>10</v>
      </c>
      <c r="I51" s="82"/>
    </row>
    <row r="52" spans="2:9" ht="15" x14ac:dyDescent="0.25">
      <c r="B52" s="55">
        <v>34213</v>
      </c>
      <c r="C52" s="81">
        <v>1.008</v>
      </c>
      <c r="D52" s="25">
        <f t="shared" si="1"/>
        <v>5.7712486883525704E-2</v>
      </c>
      <c r="E52" s="25">
        <f t="shared" si="2"/>
        <v>7.0063694267515991E-2</v>
      </c>
      <c r="F52" s="84">
        <f t="shared" si="0"/>
        <v>3.8105046343975379E-2</v>
      </c>
      <c r="G52" s="82"/>
      <c r="H52" s="62" t="s">
        <v>10</v>
      </c>
      <c r="I52" s="82"/>
    </row>
    <row r="53" spans="2:9" ht="15" x14ac:dyDescent="0.25">
      <c r="B53" s="55">
        <v>34243</v>
      </c>
      <c r="C53" s="81">
        <v>1.028</v>
      </c>
      <c r="D53" s="25">
        <f t="shared" si="1"/>
        <v>4.8979591836734837E-2</v>
      </c>
      <c r="E53" s="25">
        <f t="shared" si="2"/>
        <v>8.3245521601686065E-2</v>
      </c>
      <c r="F53" s="84">
        <f t="shared" si="0"/>
        <v>1.9841269841269771E-2</v>
      </c>
      <c r="G53" s="82"/>
      <c r="H53" s="62" t="s">
        <v>10</v>
      </c>
      <c r="I53" s="82"/>
    </row>
    <row r="54" spans="2:9" ht="15" x14ac:dyDescent="0.25">
      <c r="B54" s="55">
        <v>34274</v>
      </c>
      <c r="C54" s="81">
        <v>1.03</v>
      </c>
      <c r="D54" s="25">
        <f t="shared" si="1"/>
        <v>4.9949031600407867E-2</v>
      </c>
      <c r="E54" s="25">
        <f t="shared" si="2"/>
        <v>0.10278372591006421</v>
      </c>
      <c r="F54" s="84">
        <f t="shared" si="0"/>
        <v>1.9455252918287869E-3</v>
      </c>
      <c r="G54" s="82"/>
      <c r="H54" s="62" t="s">
        <v>10</v>
      </c>
      <c r="I54" s="82"/>
    </row>
    <row r="55" spans="2:9" ht="15" x14ac:dyDescent="0.25">
      <c r="B55" s="55">
        <v>34304</v>
      </c>
      <c r="C55" s="81">
        <v>1.004</v>
      </c>
      <c r="D55" s="25">
        <f t="shared" si="1"/>
        <v>3.7190082644628086E-2</v>
      </c>
      <c r="E55" s="25">
        <f t="shared" si="2"/>
        <v>0.1192865105908584</v>
      </c>
      <c r="F55" s="84">
        <f t="shared" si="0"/>
        <v>-2.5242718446601975E-2</v>
      </c>
      <c r="G55" s="82"/>
      <c r="H55" s="62" t="s">
        <v>10</v>
      </c>
      <c r="I55" s="82"/>
    </row>
    <row r="56" spans="2:9" ht="15" x14ac:dyDescent="0.25">
      <c r="B56" s="55">
        <v>34335</v>
      </c>
      <c r="C56" s="81">
        <v>0.97899999999999998</v>
      </c>
      <c r="D56" s="25">
        <f t="shared" si="1"/>
        <v>-5.0813008130081716E-3</v>
      </c>
      <c r="E56" s="25">
        <f t="shared" si="2"/>
        <v>7.7007700770076945E-2</v>
      </c>
      <c r="F56" s="84">
        <f t="shared" si="0"/>
        <v>-2.490039840637448E-2</v>
      </c>
      <c r="G56" s="82"/>
      <c r="H56" s="62" t="s">
        <v>10</v>
      </c>
      <c r="I56" s="82"/>
    </row>
    <row r="57" spans="2:9" ht="15" x14ac:dyDescent="0.25">
      <c r="B57" s="55">
        <v>34366</v>
      </c>
      <c r="C57" s="81">
        <v>1.0189999999999999</v>
      </c>
      <c r="D57" s="25">
        <f t="shared" si="1"/>
        <v>2.9527559055118058E-3</v>
      </c>
      <c r="E57" s="25">
        <f t="shared" si="2"/>
        <v>8.4042553191489316E-2</v>
      </c>
      <c r="F57" s="84">
        <f t="shared" si="0"/>
        <v>4.0858018386108252E-2</v>
      </c>
      <c r="G57" s="82"/>
      <c r="H57" s="62" t="s">
        <v>10</v>
      </c>
      <c r="I57" s="82"/>
    </row>
    <row r="58" spans="2:9" ht="15" x14ac:dyDescent="0.25">
      <c r="B58" s="55">
        <v>34394</v>
      </c>
      <c r="C58" s="81">
        <v>1.073</v>
      </c>
      <c r="D58" s="25">
        <f t="shared" si="1"/>
        <v>4.6829268292682968E-2</v>
      </c>
      <c r="E58" s="25">
        <f t="shared" si="2"/>
        <v>0.14514407684098174</v>
      </c>
      <c r="F58" s="84">
        <f t="shared" si="0"/>
        <v>5.2993130520117893E-2</v>
      </c>
      <c r="G58" s="82"/>
      <c r="H58" s="62" t="s">
        <v>10</v>
      </c>
      <c r="I58" s="82"/>
    </row>
    <row r="59" spans="2:9" ht="15" x14ac:dyDescent="0.25">
      <c r="B59" s="55">
        <v>34425</v>
      </c>
      <c r="C59" s="81">
        <v>1.1100000000000001</v>
      </c>
      <c r="D59" s="25">
        <f t="shared" si="1"/>
        <v>0.10778443113772473</v>
      </c>
      <c r="E59" s="25">
        <f t="shared" si="2"/>
        <v>0.18463180362860196</v>
      </c>
      <c r="F59" s="84">
        <f t="shared" si="0"/>
        <v>3.4482758620689724E-2</v>
      </c>
      <c r="G59" s="82"/>
      <c r="H59" s="62" t="s">
        <v>10</v>
      </c>
      <c r="I59" s="82"/>
    </row>
    <row r="60" spans="2:9" ht="15" x14ac:dyDescent="0.25">
      <c r="B60" s="55">
        <v>34455</v>
      </c>
      <c r="C60" s="81">
        <v>1.0900000000000001</v>
      </c>
      <c r="D60" s="25">
        <f t="shared" si="1"/>
        <v>0.10101010101010099</v>
      </c>
      <c r="E60" s="25">
        <f t="shared" si="2"/>
        <v>0.19517543859649128</v>
      </c>
      <c r="F60" s="84">
        <f t="shared" si="0"/>
        <v>-1.8018018018018056E-2</v>
      </c>
      <c r="G60" s="82"/>
      <c r="H60" s="62" t="s">
        <v>10</v>
      </c>
      <c r="I60" s="82"/>
    </row>
    <row r="61" spans="2:9" ht="15" x14ac:dyDescent="0.25">
      <c r="B61" s="55">
        <v>34486</v>
      </c>
      <c r="C61" s="81">
        <v>1.1379999999999999</v>
      </c>
      <c r="D61" s="25">
        <f t="shared" si="1"/>
        <v>0.15182186234817796</v>
      </c>
      <c r="E61" s="25">
        <f t="shared" si="2"/>
        <v>0.22365591397849446</v>
      </c>
      <c r="F61" s="84">
        <f t="shared" si="0"/>
        <v>4.4036697247706202E-2</v>
      </c>
      <c r="G61" s="82"/>
      <c r="H61" s="62" t="s">
        <v>10</v>
      </c>
      <c r="I61" s="82"/>
    </row>
    <row r="62" spans="2:9" ht="15" x14ac:dyDescent="0.25">
      <c r="B62" s="55">
        <v>34516</v>
      </c>
      <c r="C62" s="81">
        <v>1.085</v>
      </c>
      <c r="D62" s="25">
        <f t="shared" si="1"/>
        <v>0.11971104231166141</v>
      </c>
      <c r="E62" s="25">
        <f t="shared" si="2"/>
        <v>0.21093749999999994</v>
      </c>
      <c r="F62" s="84">
        <f t="shared" si="0"/>
        <v>-4.6572934973637903E-2</v>
      </c>
      <c r="G62" s="82"/>
      <c r="H62" s="62" t="s">
        <v>10</v>
      </c>
      <c r="I62" s="82"/>
    </row>
    <row r="63" spans="2:9" ht="15" x14ac:dyDescent="0.25">
      <c r="B63" s="55">
        <v>34547</v>
      </c>
      <c r="C63" s="81">
        <v>1.115</v>
      </c>
      <c r="D63" s="25">
        <f t="shared" si="1"/>
        <v>0.1483007209062821</v>
      </c>
      <c r="E63" s="25">
        <f t="shared" si="2"/>
        <v>0.19123931623931617</v>
      </c>
      <c r="F63" s="84">
        <f t="shared" si="0"/>
        <v>2.7649769585253559E-2</v>
      </c>
      <c r="G63" s="82"/>
      <c r="H63" s="62" t="s">
        <v>10</v>
      </c>
      <c r="I63" s="82"/>
    </row>
    <row r="64" spans="2:9" ht="15" x14ac:dyDescent="0.25">
      <c r="B64" s="55">
        <v>34578</v>
      </c>
      <c r="C64" s="81">
        <v>1.179</v>
      </c>
      <c r="D64" s="25">
        <f t="shared" si="1"/>
        <v>0.16964285714285721</v>
      </c>
      <c r="E64" s="25">
        <f t="shared" si="2"/>
        <v>0.23714585519412393</v>
      </c>
      <c r="F64" s="84">
        <f t="shared" si="0"/>
        <v>5.739910313901353E-2</v>
      </c>
      <c r="G64" s="82"/>
      <c r="H64" s="62" t="s">
        <v>10</v>
      </c>
      <c r="I64" s="82"/>
    </row>
    <row r="65" spans="2:9" ht="15" x14ac:dyDescent="0.25">
      <c r="B65" s="55">
        <v>34608</v>
      </c>
      <c r="C65" s="81">
        <v>1.1719999999999999</v>
      </c>
      <c r="D65" s="25">
        <f t="shared" si="1"/>
        <v>0.1400778210116731</v>
      </c>
      <c r="E65" s="25">
        <f t="shared" si="2"/>
        <v>0.19591836734693874</v>
      </c>
      <c r="F65" s="84">
        <f t="shared" si="0"/>
        <v>-5.9372349448686412E-3</v>
      </c>
      <c r="G65" s="82"/>
      <c r="H65" s="62" t="s">
        <v>10</v>
      </c>
      <c r="I65" s="82"/>
    </row>
    <row r="66" spans="2:9" ht="15" x14ac:dyDescent="0.25">
      <c r="B66" s="55">
        <v>34639</v>
      </c>
      <c r="C66" s="81">
        <v>1.179</v>
      </c>
      <c r="D66" s="25">
        <f t="shared" si="1"/>
        <v>0.14466019417475739</v>
      </c>
      <c r="E66" s="25">
        <f t="shared" si="2"/>
        <v>0.20183486238532117</v>
      </c>
      <c r="F66" s="84">
        <f t="shared" si="0"/>
        <v>5.9726962457338217E-3</v>
      </c>
      <c r="G66" s="82"/>
      <c r="H66" s="62" t="s">
        <v>10</v>
      </c>
      <c r="I66" s="82"/>
    </row>
    <row r="67" spans="2:9" ht="15" x14ac:dyDescent="0.25">
      <c r="B67" s="55">
        <v>34669</v>
      </c>
      <c r="C67" s="81">
        <v>1.1479999999999999</v>
      </c>
      <c r="D67" s="25">
        <f t="shared" si="1"/>
        <v>0.143426294820717</v>
      </c>
      <c r="E67" s="25">
        <f t="shared" si="2"/>
        <v>0.18595041322314043</v>
      </c>
      <c r="F67" s="84">
        <f t="shared" si="0"/>
        <v>-2.6293469041560713E-2</v>
      </c>
      <c r="G67" s="82"/>
      <c r="H67" s="62" t="s">
        <v>10</v>
      </c>
      <c r="I67" s="82"/>
    </row>
    <row r="68" spans="2:9" ht="15" x14ac:dyDescent="0.25">
      <c r="B68" s="55">
        <v>34700</v>
      </c>
      <c r="C68" s="81">
        <v>1.18</v>
      </c>
      <c r="D68" s="25">
        <f t="shared" si="1"/>
        <v>0.20531154239019411</v>
      </c>
      <c r="E68" s="25">
        <f t="shared" si="2"/>
        <v>0.19918699186991864</v>
      </c>
      <c r="F68" s="84">
        <f t="shared" si="0"/>
        <v>2.7874564459930307E-2</v>
      </c>
      <c r="G68" s="82"/>
      <c r="H68" s="62" t="s">
        <v>10</v>
      </c>
      <c r="I68" s="82"/>
    </row>
    <row r="69" spans="2:9" ht="15" x14ac:dyDescent="0.25">
      <c r="B69" s="55">
        <v>34731</v>
      </c>
      <c r="C69" s="81">
        <v>1.1399999999999999</v>
      </c>
      <c r="D69" s="25">
        <f t="shared" si="1"/>
        <v>0.11874386653581936</v>
      </c>
      <c r="E69" s="25">
        <f t="shared" si="2"/>
        <v>0.12204724409448808</v>
      </c>
      <c r="F69" s="84">
        <f t="shared" si="0"/>
        <v>-3.3898305084745783E-2</v>
      </c>
      <c r="G69" s="82"/>
      <c r="H69" s="62" t="s">
        <v>10</v>
      </c>
      <c r="I69" s="82"/>
    </row>
    <row r="70" spans="2:9" ht="15" x14ac:dyDescent="0.25">
      <c r="B70" s="55">
        <v>34759</v>
      </c>
      <c r="C70" s="81">
        <v>1.127</v>
      </c>
      <c r="D70" s="25">
        <f t="shared" si="1"/>
        <v>5.0326188257222793E-2</v>
      </c>
      <c r="E70" s="25">
        <f t="shared" si="2"/>
        <v>9.9512195121951322E-2</v>
      </c>
      <c r="F70" s="84">
        <f t="shared" si="0"/>
        <v>-1.1403508771929749E-2</v>
      </c>
      <c r="G70" s="82"/>
      <c r="H70" s="62" t="s">
        <v>10</v>
      </c>
      <c r="I70" s="82"/>
    </row>
    <row r="71" spans="2:9" ht="15" x14ac:dyDescent="0.25">
      <c r="B71" s="55">
        <v>34790</v>
      </c>
      <c r="C71" s="81">
        <v>1.1399999999999999</v>
      </c>
      <c r="D71" s="25">
        <f t="shared" si="1"/>
        <v>2.7027027027026751E-2</v>
      </c>
      <c r="E71" s="25">
        <f t="shared" si="2"/>
        <v>0.13772455089820348</v>
      </c>
      <c r="F71" s="84">
        <f t="shared" si="0"/>
        <v>1.1535048802129522E-2</v>
      </c>
      <c r="G71" s="82"/>
      <c r="H71" s="62" t="s">
        <v>10</v>
      </c>
      <c r="I71" s="82"/>
    </row>
    <row r="72" spans="2:9" ht="15" x14ac:dyDescent="0.25">
      <c r="B72" s="55">
        <v>34820</v>
      </c>
      <c r="C72" s="81">
        <v>1.1120000000000001</v>
      </c>
      <c r="D72" s="25">
        <f t="shared" si="1"/>
        <v>2.0183486238532167E-2</v>
      </c>
      <c r="E72" s="25">
        <f t="shared" si="2"/>
        <v>0.12323232323232335</v>
      </c>
      <c r="F72" s="84">
        <f t="shared" si="0"/>
        <v>-2.4561403508771784E-2</v>
      </c>
      <c r="G72" s="82"/>
      <c r="H72" s="62" t="s">
        <v>10</v>
      </c>
      <c r="I72" s="82"/>
    </row>
    <row r="73" spans="2:9" ht="15" x14ac:dyDescent="0.25">
      <c r="B73" s="55">
        <v>34851</v>
      </c>
      <c r="C73" s="81">
        <v>1.0900000000000001</v>
      </c>
      <c r="D73" s="25">
        <f t="shared" si="1"/>
        <v>-4.2179261862917206E-2</v>
      </c>
      <c r="E73" s="25">
        <f t="shared" si="2"/>
        <v>0.10323886639676122</v>
      </c>
      <c r="F73" s="84">
        <f t="shared" si="0"/>
        <v>-1.9784172661870492E-2</v>
      </c>
      <c r="G73" s="82"/>
      <c r="H73" s="62" t="s">
        <v>10</v>
      </c>
      <c r="I73" s="82"/>
    </row>
    <row r="74" spans="2:9" ht="15" x14ac:dyDescent="0.25">
      <c r="B74" s="55">
        <v>34881</v>
      </c>
      <c r="C74" s="81">
        <v>1.08</v>
      </c>
      <c r="D74" s="25">
        <f t="shared" si="1"/>
        <v>-4.6082949308754451E-3</v>
      </c>
      <c r="E74" s="25">
        <f t="shared" si="2"/>
        <v>0.11455108359133137</v>
      </c>
      <c r="F74" s="84">
        <f t="shared" ref="F74:F137" si="3">C74/C73-1</f>
        <v>-9.1743119266055606E-3</v>
      </c>
      <c r="G74" s="82"/>
      <c r="H74" s="62" t="s">
        <v>10</v>
      </c>
      <c r="I74" s="82"/>
    </row>
    <row r="75" spans="2:9" ht="15" x14ac:dyDescent="0.25">
      <c r="B75" s="55">
        <v>34912</v>
      </c>
      <c r="C75" s="81">
        <v>1.113</v>
      </c>
      <c r="D75" s="25">
        <f t="shared" si="1"/>
        <v>-1.7937219730941312E-3</v>
      </c>
      <c r="E75" s="25">
        <f t="shared" si="2"/>
        <v>0.14624098867147273</v>
      </c>
      <c r="F75" s="84">
        <f t="shared" si="3"/>
        <v>3.0555555555555447E-2</v>
      </c>
      <c r="G75" s="82"/>
      <c r="H75" s="62" t="s">
        <v>10</v>
      </c>
      <c r="I75" s="82"/>
    </row>
    <row r="76" spans="2:9" ht="15" x14ac:dyDescent="0.25">
      <c r="B76" s="55">
        <v>34943</v>
      </c>
      <c r="C76" s="81">
        <v>1.0880000000000001</v>
      </c>
      <c r="D76" s="25">
        <f t="shared" si="1"/>
        <v>-7.7184054283290893E-2</v>
      </c>
      <c r="E76" s="25">
        <f t="shared" si="2"/>
        <v>7.936507936507943E-2</v>
      </c>
      <c r="F76" s="84">
        <f t="shared" si="3"/>
        <v>-2.2461814914645051E-2</v>
      </c>
      <c r="G76" s="82"/>
      <c r="H76" s="62" t="s">
        <v>10</v>
      </c>
      <c r="I76" s="82"/>
    </row>
    <row r="77" spans="2:9" ht="15" x14ac:dyDescent="0.25">
      <c r="B77" s="55">
        <v>34973</v>
      </c>
      <c r="C77" s="81">
        <v>1.1120000000000001</v>
      </c>
      <c r="D77" s="25">
        <f t="shared" si="1"/>
        <v>-5.1194539249146631E-2</v>
      </c>
      <c r="E77" s="25">
        <f t="shared" si="2"/>
        <v>8.1712062256809409E-2</v>
      </c>
      <c r="F77" s="84">
        <f t="shared" si="3"/>
        <v>2.2058823529411686E-2</v>
      </c>
      <c r="G77" s="82"/>
      <c r="H77" s="62" t="s">
        <v>10</v>
      </c>
      <c r="I77" s="82"/>
    </row>
    <row r="78" spans="2:9" ht="15" x14ac:dyDescent="0.25">
      <c r="B78" s="55">
        <v>35004</v>
      </c>
      <c r="C78" s="81">
        <v>1.1060000000000001</v>
      </c>
      <c r="D78" s="25">
        <f t="shared" si="1"/>
        <v>-6.1916878710771783E-2</v>
      </c>
      <c r="E78" s="25">
        <f t="shared" si="2"/>
        <v>7.3786407766990358E-2</v>
      </c>
      <c r="F78" s="84">
        <f t="shared" si="3"/>
        <v>-5.3956834532373765E-3</v>
      </c>
      <c r="G78" s="82"/>
      <c r="H78" s="62" t="s">
        <v>10</v>
      </c>
      <c r="I78" s="82"/>
    </row>
    <row r="79" spans="2:9" ht="15" x14ac:dyDescent="0.25">
      <c r="B79" s="55">
        <v>35034</v>
      </c>
      <c r="C79" s="81">
        <v>1.1160000000000001</v>
      </c>
      <c r="D79" s="25">
        <f t="shared" si="1"/>
        <v>-2.7874564459930196E-2</v>
      </c>
      <c r="E79" s="25">
        <f t="shared" si="2"/>
        <v>0.11155378486055786</v>
      </c>
      <c r="F79" s="84">
        <f t="shared" si="3"/>
        <v>9.0415913200723175E-3</v>
      </c>
      <c r="G79" s="82"/>
      <c r="H79" s="62" t="s">
        <v>10</v>
      </c>
      <c r="I79" s="82"/>
    </row>
    <row r="80" spans="2:9" ht="15" x14ac:dyDescent="0.25">
      <c r="B80" s="55">
        <v>35065</v>
      </c>
      <c r="C80" s="81">
        <v>1.143</v>
      </c>
      <c r="D80" s="25">
        <f t="shared" si="1"/>
        <v>-3.1355932203389725E-2</v>
      </c>
      <c r="E80" s="25">
        <f t="shared" si="2"/>
        <v>0.16751787538304397</v>
      </c>
      <c r="F80" s="84">
        <f t="shared" si="3"/>
        <v>2.4193548387096753E-2</v>
      </c>
      <c r="G80" s="82"/>
      <c r="H80" s="62" t="s">
        <v>10</v>
      </c>
      <c r="I80" s="82"/>
    </row>
    <row r="81" spans="2:9" ht="15" x14ac:dyDescent="0.25">
      <c r="B81" s="55">
        <v>35096</v>
      </c>
      <c r="C81" s="81">
        <v>1.1539999999999999</v>
      </c>
      <c r="D81" s="25">
        <f t="shared" si="1"/>
        <v>1.2280701754386003E-2</v>
      </c>
      <c r="E81" s="25">
        <f t="shared" si="2"/>
        <v>0.13248282630029443</v>
      </c>
      <c r="F81" s="84">
        <f t="shared" si="3"/>
        <v>9.6237970253716387E-3</v>
      </c>
      <c r="G81" s="82"/>
      <c r="H81" s="62" t="s">
        <v>10</v>
      </c>
      <c r="I81" s="82"/>
    </row>
    <row r="82" spans="2:9" ht="15" x14ac:dyDescent="0.25">
      <c r="B82" s="55">
        <v>35125</v>
      </c>
      <c r="C82" s="81">
        <v>1.1180000000000001</v>
      </c>
      <c r="D82" s="25">
        <f t="shared" si="1"/>
        <v>-7.9858030168588057E-3</v>
      </c>
      <c r="E82" s="25">
        <f t="shared" si="2"/>
        <v>4.1938490214352427E-2</v>
      </c>
      <c r="F82" s="84">
        <f t="shared" si="3"/>
        <v>-3.1195840554592569E-2</v>
      </c>
      <c r="G82" s="82"/>
      <c r="H82" s="62" t="s">
        <v>10</v>
      </c>
      <c r="I82" s="82"/>
    </row>
    <row r="83" spans="2:9" ht="15" x14ac:dyDescent="0.25">
      <c r="B83" s="55">
        <v>35156</v>
      </c>
      <c r="C83" s="81">
        <v>1.155</v>
      </c>
      <c r="D83" s="25">
        <f t="shared" si="1"/>
        <v>1.3157894736842257E-2</v>
      </c>
      <c r="E83" s="25">
        <f t="shared" si="2"/>
        <v>4.0540540540540473E-2</v>
      </c>
      <c r="F83" s="84">
        <f t="shared" si="3"/>
        <v>3.3094812164579546E-2</v>
      </c>
      <c r="G83" s="82"/>
      <c r="H83" s="62" t="s">
        <v>10</v>
      </c>
      <c r="I83" s="82"/>
    </row>
    <row r="84" spans="2:9" ht="15" x14ac:dyDescent="0.25">
      <c r="B84" s="55">
        <v>35186</v>
      </c>
      <c r="C84" s="81">
        <v>1.1200000000000001</v>
      </c>
      <c r="D84" s="25">
        <f t="shared" si="1"/>
        <v>7.194244604316502E-3</v>
      </c>
      <c r="E84" s="25">
        <f t="shared" si="2"/>
        <v>2.7522935779816536E-2</v>
      </c>
      <c r="F84" s="84">
        <f t="shared" si="3"/>
        <v>-3.0303030303030276E-2</v>
      </c>
      <c r="G84" s="82"/>
      <c r="H84" s="62" t="s">
        <v>10</v>
      </c>
      <c r="I84" s="82"/>
    </row>
    <row r="85" spans="2:9" ht="15" x14ac:dyDescent="0.25">
      <c r="B85" s="55">
        <v>35217</v>
      </c>
      <c r="C85" s="81">
        <v>1.131</v>
      </c>
      <c r="D85" s="25">
        <f t="shared" ref="D85:D148" si="4">C85/C73-1</f>
        <v>3.7614678899082543E-2</v>
      </c>
      <c r="E85" s="25">
        <f t="shared" si="2"/>
        <v>-6.1511423550086961E-3</v>
      </c>
      <c r="F85" s="84">
        <f t="shared" si="3"/>
        <v>9.8214285714284255E-3</v>
      </c>
      <c r="G85" s="82"/>
      <c r="H85" s="62" t="s">
        <v>10</v>
      </c>
      <c r="I85" s="82"/>
    </row>
    <row r="86" spans="2:9" ht="15" x14ac:dyDescent="0.25">
      <c r="B86" s="55">
        <v>35247</v>
      </c>
      <c r="C86" s="81">
        <v>1.143</v>
      </c>
      <c r="D86" s="25">
        <f t="shared" si="4"/>
        <v>5.8333333333333348E-2</v>
      </c>
      <c r="E86" s="25">
        <f t="shared" si="2"/>
        <v>5.3456221198156732E-2</v>
      </c>
      <c r="F86" s="84">
        <f t="shared" si="3"/>
        <v>1.0610079575596787E-2</v>
      </c>
      <c r="G86" s="82"/>
      <c r="H86" s="62" t="s">
        <v>10</v>
      </c>
      <c r="I86" s="82"/>
    </row>
    <row r="87" spans="2:9" ht="15" x14ac:dyDescent="0.25">
      <c r="B87" s="55">
        <v>35278</v>
      </c>
      <c r="C87" s="81">
        <v>1.123</v>
      </c>
      <c r="D87" s="25">
        <f t="shared" si="4"/>
        <v>8.9847259658579759E-3</v>
      </c>
      <c r="E87" s="25">
        <f t="shared" si="2"/>
        <v>7.1748878923766878E-3</v>
      </c>
      <c r="F87" s="84">
        <f t="shared" si="3"/>
        <v>-1.7497812773403343E-2</v>
      </c>
      <c r="G87" s="82"/>
      <c r="H87" s="62" t="s">
        <v>10</v>
      </c>
      <c r="I87" s="82"/>
    </row>
    <row r="88" spans="2:9" ht="15" x14ac:dyDescent="0.25">
      <c r="B88" s="55">
        <v>35309</v>
      </c>
      <c r="C88" s="81">
        <v>1.1830000000000001</v>
      </c>
      <c r="D88" s="25">
        <f t="shared" si="4"/>
        <v>8.7316176470588314E-2</v>
      </c>
      <c r="E88" s="25">
        <f t="shared" si="2"/>
        <v>3.3927056827820217E-3</v>
      </c>
      <c r="F88" s="84">
        <f t="shared" si="3"/>
        <v>5.3428317008014314E-2</v>
      </c>
      <c r="G88" s="82"/>
      <c r="H88" s="62" t="s">
        <v>10</v>
      </c>
      <c r="I88" s="82"/>
    </row>
    <row r="89" spans="2:9" ht="15" x14ac:dyDescent="0.25">
      <c r="B89" s="55">
        <v>35339</v>
      </c>
      <c r="C89" s="81">
        <v>1.1539999999999999</v>
      </c>
      <c r="D89" s="25">
        <f t="shared" si="4"/>
        <v>3.7769784172661636E-2</v>
      </c>
      <c r="E89" s="25">
        <f t="shared" si="2"/>
        <v>-1.5358361774744042E-2</v>
      </c>
      <c r="F89" s="84">
        <f t="shared" si="3"/>
        <v>-2.4513947590870777E-2</v>
      </c>
      <c r="G89" s="82"/>
      <c r="H89" s="62" t="s">
        <v>10</v>
      </c>
      <c r="I89" s="82"/>
    </row>
    <row r="90" spans="2:9" ht="15" x14ac:dyDescent="0.25">
      <c r="B90" s="55">
        <v>35370</v>
      </c>
      <c r="C90" s="81">
        <v>1.1839999999999999</v>
      </c>
      <c r="D90" s="25">
        <f t="shared" si="4"/>
        <v>7.0524412296564032E-2</v>
      </c>
      <c r="E90" s="25">
        <f t="shared" si="2"/>
        <v>4.2408821034774329E-3</v>
      </c>
      <c r="F90" s="84">
        <f t="shared" si="3"/>
        <v>2.5996533795493937E-2</v>
      </c>
      <c r="G90" s="82"/>
      <c r="H90" s="62" t="s">
        <v>10</v>
      </c>
      <c r="I90" s="82"/>
    </row>
    <row r="91" spans="2:9" ht="15" x14ac:dyDescent="0.25">
      <c r="B91" s="55">
        <v>35400</v>
      </c>
      <c r="C91" s="81">
        <v>1.1779999999999999</v>
      </c>
      <c r="D91" s="25">
        <f t="shared" si="4"/>
        <v>5.5555555555555358E-2</v>
      </c>
      <c r="E91" s="25">
        <f t="shared" si="2"/>
        <v>2.6132404181184694E-2</v>
      </c>
      <c r="F91" s="84">
        <f t="shared" si="3"/>
        <v>-5.0675675675675436E-3</v>
      </c>
      <c r="G91" s="82"/>
      <c r="H91" s="62" t="s">
        <v>10</v>
      </c>
      <c r="I91" s="82"/>
    </row>
    <row r="92" spans="2:9" ht="15" x14ac:dyDescent="0.25">
      <c r="B92" s="55">
        <v>35431</v>
      </c>
      <c r="C92" s="81">
        <v>1.163</v>
      </c>
      <c r="D92" s="25">
        <f t="shared" si="4"/>
        <v>1.7497812773403343E-2</v>
      </c>
      <c r="E92" s="25">
        <f t="shared" si="2"/>
        <v>-1.4406779661016869E-2</v>
      </c>
      <c r="F92" s="84">
        <f t="shared" si="3"/>
        <v>-1.2733446519524572E-2</v>
      </c>
      <c r="G92" s="82"/>
      <c r="H92" s="62" t="s">
        <v>10</v>
      </c>
      <c r="I92" s="82"/>
    </row>
    <row r="93" spans="2:9" ht="15" x14ac:dyDescent="0.25">
      <c r="B93" s="55">
        <v>35462</v>
      </c>
      <c r="C93" s="81">
        <v>1.171</v>
      </c>
      <c r="D93" s="25">
        <f t="shared" si="4"/>
        <v>1.4731369150779994E-2</v>
      </c>
      <c r="E93" s="25">
        <f t="shared" si="2"/>
        <v>2.7192982456140474E-2</v>
      </c>
      <c r="F93" s="84">
        <f t="shared" si="3"/>
        <v>6.8787618228718372E-3</v>
      </c>
      <c r="G93" s="82"/>
      <c r="H93" s="62" t="s">
        <v>10</v>
      </c>
      <c r="I93" s="82"/>
    </row>
    <row r="94" spans="2:9" ht="15" x14ac:dyDescent="0.25">
      <c r="B94" s="55">
        <v>35490</v>
      </c>
      <c r="C94" s="81">
        <v>1.161</v>
      </c>
      <c r="D94" s="25">
        <f t="shared" si="4"/>
        <v>3.8461538461538325E-2</v>
      </c>
      <c r="E94" s="25">
        <f t="shared" si="2"/>
        <v>3.0168589174800382E-2</v>
      </c>
      <c r="F94" s="84">
        <f t="shared" si="3"/>
        <v>-8.5397096498719405E-3</v>
      </c>
      <c r="G94" s="82"/>
      <c r="H94" s="62" t="s">
        <v>10</v>
      </c>
      <c r="I94" s="82"/>
    </row>
    <row r="95" spans="2:9" ht="15" x14ac:dyDescent="0.25">
      <c r="B95" s="55">
        <v>35521</v>
      </c>
      <c r="C95" s="81">
        <v>1.1819999999999999</v>
      </c>
      <c r="D95" s="25">
        <f t="shared" si="4"/>
        <v>2.3376623376623273E-2</v>
      </c>
      <c r="E95" s="25">
        <f t="shared" si="2"/>
        <v>3.6842105263157933E-2</v>
      </c>
      <c r="F95" s="84">
        <f t="shared" si="3"/>
        <v>1.8087855297157507E-2</v>
      </c>
      <c r="G95" s="82"/>
      <c r="H95" s="62" t="s">
        <v>10</v>
      </c>
      <c r="I95" s="82"/>
    </row>
    <row r="96" spans="2:9" ht="15" x14ac:dyDescent="0.25">
      <c r="B96" s="55">
        <v>35551</v>
      </c>
      <c r="C96" s="81">
        <v>1.1619999999999999</v>
      </c>
      <c r="D96" s="25">
        <f t="shared" si="4"/>
        <v>3.7499999999999867E-2</v>
      </c>
      <c r="E96" s="25">
        <f t="shared" si="2"/>
        <v>4.4964028776978256E-2</v>
      </c>
      <c r="F96" s="84">
        <f t="shared" si="3"/>
        <v>-1.6920473773265665E-2</v>
      </c>
      <c r="G96" s="82"/>
      <c r="H96" s="62" t="s">
        <v>10</v>
      </c>
      <c r="I96" s="82"/>
    </row>
    <row r="97" spans="2:9" ht="15" x14ac:dyDescent="0.25">
      <c r="B97" s="55">
        <v>35582</v>
      </c>
      <c r="C97" s="81">
        <v>1.1619999999999999</v>
      </c>
      <c r="D97" s="25">
        <f t="shared" si="4"/>
        <v>2.7409372236958385E-2</v>
      </c>
      <c r="E97" s="25">
        <f t="shared" ref="E97:E160" si="5">(C97-C73)/C73</f>
        <v>6.6055045871559484E-2</v>
      </c>
      <c r="F97" s="84">
        <f t="shared" si="3"/>
        <v>0</v>
      </c>
      <c r="G97" s="82"/>
      <c r="H97" s="62" t="s">
        <v>10</v>
      </c>
      <c r="I97" s="82"/>
    </row>
    <row r="98" spans="2:9" ht="15" x14ac:dyDescent="0.25">
      <c r="B98" s="55">
        <v>35612</v>
      </c>
      <c r="C98" s="81">
        <v>1.169</v>
      </c>
      <c r="D98" s="25">
        <f t="shared" si="4"/>
        <v>2.2747156605424257E-2</v>
      </c>
      <c r="E98" s="25">
        <f t="shared" si="5"/>
        <v>8.2407407407407374E-2</v>
      </c>
      <c r="F98" s="84">
        <f t="shared" si="3"/>
        <v>6.0240963855422436E-3</v>
      </c>
      <c r="G98" s="82"/>
      <c r="H98" s="62" t="s">
        <v>10</v>
      </c>
      <c r="I98" s="82"/>
    </row>
    <row r="99" spans="2:9" ht="15" x14ac:dyDescent="0.25">
      <c r="B99" s="55">
        <v>35643</v>
      </c>
      <c r="C99" s="81">
        <v>1.1180000000000001</v>
      </c>
      <c r="D99" s="25">
        <f t="shared" si="4"/>
        <v>-4.4523597506677115E-3</v>
      </c>
      <c r="E99" s="25">
        <f t="shared" si="5"/>
        <v>4.4923629829291241E-3</v>
      </c>
      <c r="F99" s="84">
        <f t="shared" si="3"/>
        <v>-4.3627031650983694E-2</v>
      </c>
      <c r="G99" s="82"/>
      <c r="H99" s="62" t="s">
        <v>10</v>
      </c>
      <c r="I99" s="82"/>
    </row>
    <row r="100" spans="2:9" ht="15" x14ac:dyDescent="0.25">
      <c r="B100" s="55">
        <v>35674</v>
      </c>
      <c r="C100" s="81">
        <v>1.222</v>
      </c>
      <c r="D100" s="25">
        <f t="shared" si="4"/>
        <v>3.296703296703285E-2</v>
      </c>
      <c r="E100" s="25">
        <f t="shared" si="5"/>
        <v>0.12316176470588225</v>
      </c>
      <c r="F100" s="84">
        <f t="shared" si="3"/>
        <v>9.3023255813953432E-2</v>
      </c>
      <c r="G100" s="82"/>
      <c r="H100" s="62" t="s">
        <v>10</v>
      </c>
      <c r="I100" s="82"/>
    </row>
    <row r="101" spans="2:9" ht="15" x14ac:dyDescent="0.25">
      <c r="B101" s="55">
        <v>35704</v>
      </c>
      <c r="C101" s="81">
        <v>1.2350000000000001</v>
      </c>
      <c r="D101" s="25">
        <f t="shared" si="4"/>
        <v>7.0190641247833696E-2</v>
      </c>
      <c r="E101" s="25">
        <f t="shared" si="5"/>
        <v>0.1106115107913669</v>
      </c>
      <c r="F101" s="84">
        <f t="shared" si="3"/>
        <v>1.0638297872340496E-2</v>
      </c>
      <c r="G101" s="82"/>
      <c r="H101" s="62" t="s">
        <v>10</v>
      </c>
      <c r="I101" s="82"/>
    </row>
    <row r="102" spans="2:9" ht="15" x14ac:dyDescent="0.25">
      <c r="B102" s="55">
        <v>35735</v>
      </c>
      <c r="C102" s="81">
        <v>1.23</v>
      </c>
      <c r="D102" s="25">
        <f t="shared" si="4"/>
        <v>3.8851351351351315E-2</v>
      </c>
      <c r="E102" s="25">
        <f t="shared" si="5"/>
        <v>0.11211573236889681</v>
      </c>
      <c r="F102" s="84">
        <f t="shared" si="3"/>
        <v>-4.0485829959514552E-3</v>
      </c>
      <c r="G102" s="82"/>
      <c r="H102" s="62" t="s">
        <v>10</v>
      </c>
      <c r="I102" s="82"/>
    </row>
    <row r="103" spans="2:9" ht="15" x14ac:dyDescent="0.25">
      <c r="B103" s="55">
        <v>35765</v>
      </c>
      <c r="C103" s="81">
        <v>1.232</v>
      </c>
      <c r="D103" s="25">
        <f t="shared" si="4"/>
        <v>4.5840407470288724E-2</v>
      </c>
      <c r="E103" s="25">
        <f t="shared" si="5"/>
        <v>0.10394265232974899</v>
      </c>
      <c r="F103" s="84">
        <f t="shared" si="3"/>
        <v>1.6260162601626771E-3</v>
      </c>
      <c r="G103" s="82"/>
      <c r="H103" s="62" t="s">
        <v>10</v>
      </c>
      <c r="I103" s="82"/>
    </row>
    <row r="104" spans="2:9" ht="15" x14ac:dyDescent="0.25">
      <c r="B104" s="55">
        <v>35796</v>
      </c>
      <c r="C104" s="81">
        <v>1.2</v>
      </c>
      <c r="D104" s="25">
        <f t="shared" si="4"/>
        <v>3.1814273430782469E-2</v>
      </c>
      <c r="E104" s="25">
        <f t="shared" si="5"/>
        <v>4.9868766404199419E-2</v>
      </c>
      <c r="F104" s="84">
        <f t="shared" si="3"/>
        <v>-2.5974025974025983E-2</v>
      </c>
      <c r="G104" s="82"/>
      <c r="H104" s="62" t="s">
        <v>10</v>
      </c>
      <c r="I104" s="82"/>
    </row>
    <row r="105" spans="2:9" ht="15" x14ac:dyDescent="0.25">
      <c r="B105" s="55">
        <v>35827</v>
      </c>
      <c r="C105" s="81">
        <v>1.2849999999999999</v>
      </c>
      <c r="D105" s="25">
        <f t="shared" si="4"/>
        <v>9.7352690008539522E-2</v>
      </c>
      <c r="E105" s="25">
        <f t="shared" si="5"/>
        <v>0.11351819757365686</v>
      </c>
      <c r="F105" s="84">
        <f t="shared" si="3"/>
        <v>7.0833333333333304E-2</v>
      </c>
      <c r="G105" s="82"/>
      <c r="H105" s="62" t="s">
        <v>10</v>
      </c>
      <c r="I105" s="82"/>
    </row>
    <row r="106" spans="2:9" ht="15" x14ac:dyDescent="0.25">
      <c r="B106" s="55">
        <v>35855</v>
      </c>
      <c r="C106" s="81">
        <v>1.2150000000000001</v>
      </c>
      <c r="D106" s="25">
        <f t="shared" si="4"/>
        <v>4.6511627906976827E-2</v>
      </c>
      <c r="E106" s="25">
        <f t="shared" si="5"/>
        <v>8.6762075134168129E-2</v>
      </c>
      <c r="F106" s="84">
        <f t="shared" si="3"/>
        <v>-5.4474708171206143E-2</v>
      </c>
      <c r="G106" s="82"/>
      <c r="H106" s="62" t="s">
        <v>10</v>
      </c>
      <c r="I106" s="82"/>
    </row>
    <row r="107" spans="2:9" ht="15" x14ac:dyDescent="0.25">
      <c r="B107" s="55">
        <v>35886</v>
      </c>
      <c r="C107" s="81">
        <v>1.2350000000000001</v>
      </c>
      <c r="D107" s="25">
        <f t="shared" si="4"/>
        <v>4.4839255499154129E-2</v>
      </c>
      <c r="E107" s="25">
        <f t="shared" si="5"/>
        <v>6.926406926406932E-2</v>
      </c>
      <c r="F107" s="84">
        <f t="shared" si="3"/>
        <v>1.6460905349794164E-2</v>
      </c>
      <c r="G107" s="82"/>
      <c r="H107" s="62" t="s">
        <v>10</v>
      </c>
      <c r="I107" s="82"/>
    </row>
    <row r="108" spans="2:9" ht="15" x14ac:dyDescent="0.25">
      <c r="B108" s="55">
        <v>35916</v>
      </c>
      <c r="C108" s="81">
        <v>1.1930000000000001</v>
      </c>
      <c r="D108" s="25">
        <f t="shared" si="4"/>
        <v>2.6678141135972666E-2</v>
      </c>
      <c r="E108" s="25">
        <f t="shared" si="5"/>
        <v>6.5178571428571377E-2</v>
      </c>
      <c r="F108" s="84">
        <f t="shared" si="3"/>
        <v>-3.4008097165991957E-2</v>
      </c>
      <c r="G108" s="82"/>
      <c r="H108" s="62" t="s">
        <v>10</v>
      </c>
      <c r="I108" s="82"/>
    </row>
    <row r="109" spans="2:9" ht="15" x14ac:dyDescent="0.25">
      <c r="B109" s="55">
        <v>35947</v>
      </c>
      <c r="C109" s="81">
        <v>1.181</v>
      </c>
      <c r="D109" s="25">
        <f t="shared" si="4"/>
        <v>1.6351118760757455E-2</v>
      </c>
      <c r="E109" s="25">
        <f t="shared" si="5"/>
        <v>4.4208664898320107E-2</v>
      </c>
      <c r="F109" s="84">
        <f t="shared" si="3"/>
        <v>-1.0058675607711676E-2</v>
      </c>
      <c r="G109" s="82"/>
      <c r="H109" s="62" t="s">
        <v>10</v>
      </c>
      <c r="I109" s="82"/>
    </row>
    <row r="110" spans="2:9" ht="15" x14ac:dyDescent="0.25">
      <c r="B110" s="55">
        <v>35977</v>
      </c>
      <c r="C110" s="81">
        <v>1.1919999999999999</v>
      </c>
      <c r="D110" s="25">
        <f t="shared" si="4"/>
        <v>1.9674935842600494E-2</v>
      </c>
      <c r="E110" s="25">
        <f t="shared" si="5"/>
        <v>4.2869641294838084E-2</v>
      </c>
      <c r="F110" s="84">
        <f t="shared" si="3"/>
        <v>9.3141405588483828E-3</v>
      </c>
      <c r="G110" s="82"/>
      <c r="H110" s="62" t="s">
        <v>10</v>
      </c>
      <c r="I110" s="82"/>
    </row>
    <row r="111" spans="2:9" ht="15" x14ac:dyDescent="0.25">
      <c r="B111" s="55">
        <v>36008</v>
      </c>
      <c r="C111" s="81">
        <v>1.179</v>
      </c>
      <c r="D111" s="25">
        <f t="shared" si="4"/>
        <v>5.4561717352414885E-2</v>
      </c>
      <c r="E111" s="25">
        <f t="shared" si="5"/>
        <v>4.9866429207480009E-2</v>
      </c>
      <c r="F111" s="84">
        <f t="shared" si="3"/>
        <v>-1.0906040268456318E-2</v>
      </c>
      <c r="G111" s="82"/>
      <c r="H111" s="62" t="s">
        <v>10</v>
      </c>
      <c r="I111" s="82"/>
    </row>
    <row r="112" spans="2:9" ht="15" x14ac:dyDescent="0.25">
      <c r="B112" s="55">
        <v>36039</v>
      </c>
      <c r="C112" s="81">
        <v>1.1599999999999999</v>
      </c>
      <c r="D112" s="25">
        <f t="shared" si="4"/>
        <v>-5.0736497545008197E-2</v>
      </c>
      <c r="E112" s="25">
        <f t="shared" si="5"/>
        <v>-1.9442096365173397E-2</v>
      </c>
      <c r="F112" s="84">
        <f t="shared" si="3"/>
        <v>-1.6115351993214677E-2</v>
      </c>
      <c r="G112" s="82"/>
      <c r="H112" s="62" t="s">
        <v>10</v>
      </c>
      <c r="I112" s="82"/>
    </row>
    <row r="113" spans="2:9" ht="15" x14ac:dyDescent="0.25">
      <c r="B113" s="55">
        <v>36069</v>
      </c>
      <c r="C113" s="81">
        <v>1.2509999999999999</v>
      </c>
      <c r="D113" s="25">
        <f t="shared" si="4"/>
        <v>1.2955465587044301E-2</v>
      </c>
      <c r="E113" s="25">
        <f t="shared" si="5"/>
        <v>8.4055459272097038E-2</v>
      </c>
      <c r="F113" s="84">
        <f t="shared" si="3"/>
        <v>7.8448275862069039E-2</v>
      </c>
      <c r="G113" s="82"/>
      <c r="H113" s="62" t="s">
        <v>10</v>
      </c>
      <c r="I113" s="82"/>
    </row>
    <row r="114" spans="2:9" ht="15" x14ac:dyDescent="0.25">
      <c r="B114" s="55">
        <v>36100</v>
      </c>
      <c r="C114" s="81">
        <v>1.3009999999999999</v>
      </c>
      <c r="D114" s="25">
        <f t="shared" si="4"/>
        <v>5.7723577235772261E-2</v>
      </c>
      <c r="E114" s="25">
        <f t="shared" si="5"/>
        <v>9.8817567567567571E-2</v>
      </c>
      <c r="F114" s="84">
        <f t="shared" si="3"/>
        <v>3.9968025579536492E-2</v>
      </c>
      <c r="G114" s="82"/>
      <c r="H114" s="62" t="s">
        <v>10</v>
      </c>
      <c r="I114" s="82"/>
    </row>
    <row r="115" spans="2:9" ht="15" x14ac:dyDescent="0.25">
      <c r="B115" s="55">
        <v>36130</v>
      </c>
      <c r="C115" s="81">
        <v>1.278</v>
      </c>
      <c r="D115" s="25">
        <f t="shared" si="4"/>
        <v>3.7337662337662447E-2</v>
      </c>
      <c r="E115" s="25">
        <f t="shared" si="5"/>
        <v>8.4889643463497533E-2</v>
      </c>
      <c r="F115" s="84">
        <f t="shared" si="3"/>
        <v>-1.7678708685626376E-2</v>
      </c>
      <c r="G115" s="82"/>
      <c r="H115" s="62" t="s">
        <v>10</v>
      </c>
      <c r="I115" s="82"/>
    </row>
    <row r="116" spans="2:9" ht="15" x14ac:dyDescent="0.25">
      <c r="B116" s="55">
        <v>36161</v>
      </c>
      <c r="C116" s="81">
        <v>1.1890000000000001</v>
      </c>
      <c r="D116" s="25">
        <f t="shared" si="4"/>
        <v>-9.1666666666665453E-3</v>
      </c>
      <c r="E116" s="25">
        <f t="shared" si="5"/>
        <v>2.2355975924333638E-2</v>
      </c>
      <c r="F116" s="84">
        <f t="shared" si="3"/>
        <v>-6.9640062597809083E-2</v>
      </c>
      <c r="G116" s="82"/>
      <c r="H116" s="62" t="s">
        <v>10</v>
      </c>
      <c r="I116" s="82"/>
    </row>
    <row r="117" spans="2:9" ht="15" x14ac:dyDescent="0.25">
      <c r="B117" s="55">
        <v>36192</v>
      </c>
      <c r="C117" s="81">
        <v>1.256</v>
      </c>
      <c r="D117" s="25">
        <f t="shared" si="4"/>
        <v>-2.2568093385213928E-2</v>
      </c>
      <c r="E117" s="25">
        <f t="shared" si="5"/>
        <v>7.2587532023911161E-2</v>
      </c>
      <c r="F117" s="84">
        <f t="shared" si="3"/>
        <v>5.6349873843565934E-2</v>
      </c>
      <c r="G117" s="82"/>
      <c r="H117" s="62" t="s">
        <v>10</v>
      </c>
      <c r="I117" s="82"/>
    </row>
    <row r="118" spans="2:9" ht="15" x14ac:dyDescent="0.25">
      <c r="B118" s="55">
        <v>36220</v>
      </c>
      <c r="C118" s="81">
        <v>1.2689999999999999</v>
      </c>
      <c r="D118" s="25">
        <f t="shared" si="4"/>
        <v>4.4444444444444287E-2</v>
      </c>
      <c r="E118" s="25">
        <f t="shared" si="5"/>
        <v>9.3023255813953376E-2</v>
      </c>
      <c r="F118" s="84">
        <f t="shared" si="3"/>
        <v>1.0350318471337605E-2</v>
      </c>
      <c r="G118" s="82"/>
      <c r="H118" s="62" t="s">
        <v>10</v>
      </c>
      <c r="I118" s="82"/>
    </row>
    <row r="119" spans="2:9" ht="15" x14ac:dyDescent="0.25">
      <c r="B119" s="55">
        <v>36251</v>
      </c>
      <c r="C119" s="81">
        <v>1.2609999999999999</v>
      </c>
      <c r="D119" s="25">
        <f t="shared" si="4"/>
        <v>2.1052631578947212E-2</v>
      </c>
      <c r="E119" s="25">
        <f t="shared" si="5"/>
        <v>6.6835871404399297E-2</v>
      </c>
      <c r="F119" s="84">
        <f t="shared" si="3"/>
        <v>-6.3041765169424835E-3</v>
      </c>
      <c r="G119" s="82"/>
      <c r="H119" s="62" t="s">
        <v>10</v>
      </c>
      <c r="I119" s="82"/>
    </row>
    <row r="120" spans="2:9" ht="15" x14ac:dyDescent="0.25">
      <c r="B120" s="55">
        <v>36281</v>
      </c>
      <c r="C120" s="81">
        <v>1.3009999999999999</v>
      </c>
      <c r="D120" s="25">
        <f t="shared" si="4"/>
        <v>9.0528080469404859E-2</v>
      </c>
      <c r="E120" s="25">
        <f t="shared" si="5"/>
        <v>0.11962134251290879</v>
      </c>
      <c r="F120" s="84">
        <f t="shared" si="3"/>
        <v>3.1720856463124614E-2</v>
      </c>
      <c r="G120" s="82"/>
      <c r="H120" s="62" t="s">
        <v>10</v>
      </c>
      <c r="I120" s="82"/>
    </row>
    <row r="121" spans="2:9" ht="15" x14ac:dyDescent="0.25">
      <c r="B121" s="55">
        <v>36312</v>
      </c>
      <c r="C121" s="81">
        <v>1.2709999999999999</v>
      </c>
      <c r="D121" s="25">
        <f t="shared" si="4"/>
        <v>7.6206604572396142E-2</v>
      </c>
      <c r="E121" s="25">
        <f t="shared" si="5"/>
        <v>9.3803786574870901E-2</v>
      </c>
      <c r="F121" s="84">
        <f t="shared" si="3"/>
        <v>-2.3059185242121472E-2</v>
      </c>
      <c r="G121" s="82"/>
      <c r="H121" s="62" t="s">
        <v>10</v>
      </c>
      <c r="I121" s="82"/>
    </row>
    <row r="122" spans="2:9" ht="15" x14ac:dyDescent="0.25">
      <c r="B122" s="55">
        <v>36342</v>
      </c>
      <c r="C122" s="81">
        <v>1.2410000000000001</v>
      </c>
      <c r="D122" s="25">
        <f t="shared" si="4"/>
        <v>4.1107382550335636E-2</v>
      </c>
      <c r="E122" s="25">
        <f t="shared" si="5"/>
        <v>6.1591103507271226E-2</v>
      </c>
      <c r="F122" s="84">
        <f t="shared" si="3"/>
        <v>-2.3603461841069873E-2</v>
      </c>
      <c r="G122" s="82"/>
      <c r="H122" s="62" t="s">
        <v>10</v>
      </c>
      <c r="I122" s="82"/>
    </row>
    <row r="123" spans="2:9" ht="15" x14ac:dyDescent="0.25">
      <c r="B123" s="55">
        <v>36373</v>
      </c>
      <c r="C123" s="81">
        <v>1.26</v>
      </c>
      <c r="D123" s="25">
        <f t="shared" si="4"/>
        <v>6.8702290076335881E-2</v>
      </c>
      <c r="E123" s="25">
        <f t="shared" si="5"/>
        <v>0.12701252236135949</v>
      </c>
      <c r="F123" s="84">
        <f t="shared" si="3"/>
        <v>1.5310233682513941E-2</v>
      </c>
      <c r="G123" s="82"/>
      <c r="H123" s="62" t="s">
        <v>10</v>
      </c>
      <c r="I123" s="82"/>
    </row>
    <row r="124" spans="2:9" ht="15" x14ac:dyDescent="0.25">
      <c r="B124" s="55">
        <v>36404</v>
      </c>
      <c r="C124" s="81">
        <v>1.248</v>
      </c>
      <c r="D124" s="25">
        <f t="shared" si="4"/>
        <v>7.5862068965517393E-2</v>
      </c>
      <c r="E124" s="25">
        <f t="shared" si="5"/>
        <v>2.1276595744680871E-2</v>
      </c>
      <c r="F124" s="84">
        <f t="shared" si="3"/>
        <v>-9.52380952380949E-3</v>
      </c>
      <c r="G124" s="82"/>
      <c r="H124" s="62" t="s">
        <v>10</v>
      </c>
      <c r="I124" s="82"/>
    </row>
    <row r="125" spans="2:9" ht="15" x14ac:dyDescent="0.25">
      <c r="B125" s="55">
        <v>36434</v>
      </c>
      <c r="C125" s="81">
        <v>1.2909999999999999</v>
      </c>
      <c r="D125" s="25">
        <f t="shared" si="4"/>
        <v>3.1974420463629194E-2</v>
      </c>
      <c r="E125" s="25">
        <f t="shared" si="5"/>
        <v>4.5344129554655728E-2</v>
      </c>
      <c r="F125" s="84">
        <f t="shared" si="3"/>
        <v>3.4455128205128194E-2</v>
      </c>
      <c r="G125" s="82"/>
      <c r="H125" s="62" t="s">
        <v>10</v>
      </c>
      <c r="I125" s="82"/>
    </row>
    <row r="126" spans="2:9" ht="15" x14ac:dyDescent="0.25">
      <c r="B126" s="55">
        <v>36465</v>
      </c>
      <c r="C126" s="81">
        <v>1.4590000000000001</v>
      </c>
      <c r="D126" s="25">
        <f t="shared" si="4"/>
        <v>0.12144504227517317</v>
      </c>
      <c r="E126" s="25">
        <f t="shared" si="5"/>
        <v>0.18617886178861798</v>
      </c>
      <c r="F126" s="84">
        <f t="shared" si="3"/>
        <v>0.13013168086754456</v>
      </c>
      <c r="G126" s="82"/>
      <c r="H126" s="62" t="s">
        <v>10</v>
      </c>
      <c r="I126" s="82"/>
    </row>
    <row r="127" spans="2:9" ht="15" x14ac:dyDescent="0.25">
      <c r="B127" s="55">
        <v>36495</v>
      </c>
      <c r="C127" s="82">
        <v>1.444</v>
      </c>
      <c r="D127" s="25">
        <f t="shared" si="4"/>
        <v>0.12989045383411568</v>
      </c>
      <c r="E127" s="25">
        <f t="shared" si="5"/>
        <v>0.17207792207792205</v>
      </c>
      <c r="F127" s="84">
        <f t="shared" si="3"/>
        <v>-1.0281014393420218E-2</v>
      </c>
      <c r="G127" s="82"/>
      <c r="H127" s="62" t="s">
        <v>10</v>
      </c>
      <c r="I127" s="82"/>
    </row>
    <row r="128" spans="2:9" ht="15" x14ac:dyDescent="0.25">
      <c r="B128" s="55">
        <v>36526</v>
      </c>
      <c r="C128" s="82">
        <v>1.4810000000000001</v>
      </c>
      <c r="D128" s="25">
        <f t="shared" si="4"/>
        <v>0.24558452481076531</v>
      </c>
      <c r="E128" s="25">
        <f t="shared" si="5"/>
        <v>0.2341666666666668</v>
      </c>
      <c r="F128" s="84">
        <f t="shared" si="3"/>
        <v>2.5623268698061086E-2</v>
      </c>
      <c r="G128" s="5"/>
      <c r="H128" s="62" t="s">
        <v>10</v>
      </c>
      <c r="I128" s="84"/>
    </row>
    <row r="129" spans="2:9" ht="15" x14ac:dyDescent="0.25">
      <c r="B129" s="55">
        <v>36557</v>
      </c>
      <c r="C129" s="82">
        <v>1.4079999999999999</v>
      </c>
      <c r="D129" s="25">
        <f t="shared" si="4"/>
        <v>0.12101910828025475</v>
      </c>
      <c r="E129" s="25">
        <f t="shared" si="5"/>
        <v>9.5719844357976661E-2</v>
      </c>
      <c r="F129" s="84">
        <f t="shared" si="3"/>
        <v>-4.9291019581364059E-2</v>
      </c>
      <c r="G129" s="82"/>
      <c r="H129" s="62" t="s">
        <v>10</v>
      </c>
      <c r="I129" s="82"/>
    </row>
    <row r="130" spans="2:9" ht="15" x14ac:dyDescent="0.25">
      <c r="B130" s="55">
        <v>36586</v>
      </c>
      <c r="C130" s="82">
        <v>1.405</v>
      </c>
      <c r="D130" s="25">
        <f t="shared" si="4"/>
        <v>0.10717100078802222</v>
      </c>
      <c r="E130" s="25">
        <f t="shared" si="5"/>
        <v>0.15637860082304522</v>
      </c>
      <c r="F130" s="84">
        <f t="shared" si="3"/>
        <v>-2.1306818181817677E-3</v>
      </c>
      <c r="G130" s="82"/>
      <c r="H130" s="62" t="s">
        <v>10</v>
      </c>
      <c r="I130" s="82"/>
    </row>
    <row r="131" spans="2:9" ht="15" x14ac:dyDescent="0.25">
      <c r="B131" s="55">
        <v>36617</v>
      </c>
      <c r="C131" s="82">
        <v>1.4430000000000001</v>
      </c>
      <c r="D131" s="25">
        <f t="shared" si="4"/>
        <v>0.14432989690721665</v>
      </c>
      <c r="E131" s="25">
        <f t="shared" si="5"/>
        <v>0.16842105263157892</v>
      </c>
      <c r="F131" s="84">
        <f t="shared" si="3"/>
        <v>2.7046263345195776E-2</v>
      </c>
      <c r="G131" s="82"/>
      <c r="H131" s="62" t="s">
        <v>10</v>
      </c>
      <c r="I131" s="82"/>
    </row>
    <row r="132" spans="2:9" ht="15" x14ac:dyDescent="0.25">
      <c r="B132" s="55">
        <v>36647</v>
      </c>
      <c r="C132" s="81">
        <v>1.45</v>
      </c>
      <c r="D132" s="25">
        <f t="shared" si="4"/>
        <v>0.11452728670253642</v>
      </c>
      <c r="E132" s="25">
        <f t="shared" si="5"/>
        <v>0.2154233025984911</v>
      </c>
      <c r="F132" s="84">
        <f t="shared" si="3"/>
        <v>4.8510048510048698E-3</v>
      </c>
      <c r="G132" s="82"/>
      <c r="H132" s="62" t="s">
        <v>10</v>
      </c>
      <c r="I132" s="82"/>
    </row>
    <row r="133" spans="2:9" ht="15" x14ac:dyDescent="0.25">
      <c r="B133" s="55">
        <v>36678</v>
      </c>
      <c r="C133" s="82">
        <v>1.472</v>
      </c>
      <c r="D133" s="25">
        <f t="shared" si="4"/>
        <v>0.15814319433516921</v>
      </c>
      <c r="E133" s="25">
        <f t="shared" si="5"/>
        <v>0.24640135478408121</v>
      </c>
      <c r="F133" s="84">
        <f t="shared" si="3"/>
        <v>1.5172413793103523E-2</v>
      </c>
      <c r="G133" s="82"/>
      <c r="H133" s="62" t="s">
        <v>10</v>
      </c>
      <c r="I133" s="82"/>
    </row>
    <row r="134" spans="2:9" ht="15" x14ac:dyDescent="0.25">
      <c r="B134" s="55">
        <v>36708</v>
      </c>
      <c r="C134" s="82">
        <v>1.423</v>
      </c>
      <c r="D134" s="25">
        <f t="shared" si="4"/>
        <v>0.14665592264302973</v>
      </c>
      <c r="E134" s="25">
        <f t="shared" si="5"/>
        <v>0.19379194630872493</v>
      </c>
      <c r="F134" s="84">
        <f t="shared" si="3"/>
        <v>-3.3288043478260865E-2</v>
      </c>
      <c r="G134" s="82"/>
      <c r="H134" s="62" t="s">
        <v>10</v>
      </c>
      <c r="I134" s="82"/>
    </row>
    <row r="135" spans="2:9" ht="15" x14ac:dyDescent="0.25">
      <c r="B135" s="55">
        <v>36739</v>
      </c>
      <c r="C135" s="82">
        <v>1.4590000000000001</v>
      </c>
      <c r="D135" s="25">
        <f t="shared" si="4"/>
        <v>0.15793650793650804</v>
      </c>
      <c r="E135" s="25">
        <f t="shared" si="5"/>
        <v>0.23748939779474132</v>
      </c>
      <c r="F135" s="84">
        <f t="shared" si="3"/>
        <v>2.5298664792691605E-2</v>
      </c>
      <c r="G135" s="82"/>
      <c r="H135" s="62" t="s">
        <v>10</v>
      </c>
      <c r="I135" s="82"/>
    </row>
    <row r="136" spans="2:9" ht="15" x14ac:dyDescent="0.25">
      <c r="B136" s="55">
        <v>36770</v>
      </c>
      <c r="C136" s="82">
        <v>1.5169999999999999</v>
      </c>
      <c r="D136" s="25">
        <f t="shared" si="4"/>
        <v>0.21554487179487181</v>
      </c>
      <c r="E136" s="25">
        <f t="shared" si="5"/>
        <v>0.3077586206896552</v>
      </c>
      <c r="F136" s="84">
        <f t="shared" si="3"/>
        <v>3.9753255654557895E-2</v>
      </c>
      <c r="G136" s="82"/>
      <c r="H136" s="62" t="s">
        <v>10</v>
      </c>
      <c r="I136" s="82"/>
    </row>
    <row r="137" spans="2:9" ht="15" x14ac:dyDescent="0.25">
      <c r="B137" s="55">
        <v>36800</v>
      </c>
      <c r="C137" s="82">
        <v>1.4870000000000001</v>
      </c>
      <c r="D137" s="25">
        <f t="shared" si="4"/>
        <v>0.15182029434546873</v>
      </c>
      <c r="E137" s="25">
        <f t="shared" si="5"/>
        <v>0.18864908073541187</v>
      </c>
      <c r="F137" s="84">
        <f t="shared" si="3"/>
        <v>-1.9775873434409896E-2</v>
      </c>
      <c r="G137" s="82"/>
      <c r="H137" s="62" t="s">
        <v>10</v>
      </c>
      <c r="I137" s="82"/>
    </row>
    <row r="138" spans="2:9" ht="15" x14ac:dyDescent="0.25">
      <c r="B138" s="55">
        <v>36831</v>
      </c>
      <c r="C138" s="82">
        <v>1.4259999999999999</v>
      </c>
      <c r="D138" s="25">
        <f t="shared" si="4"/>
        <v>-2.2618231665524458E-2</v>
      </c>
      <c r="E138" s="25">
        <f t="shared" si="5"/>
        <v>9.6079938508839363E-2</v>
      </c>
      <c r="F138" s="84">
        <f t="shared" ref="F138:F201" si="6">C138/C137-1</f>
        <v>-4.1022192333557639E-2</v>
      </c>
      <c r="G138" s="82"/>
      <c r="H138" s="62" t="s">
        <v>10</v>
      </c>
      <c r="I138" s="82"/>
    </row>
    <row r="139" spans="2:9" ht="15" x14ac:dyDescent="0.25">
      <c r="B139" s="55">
        <v>36861</v>
      </c>
      <c r="C139" s="82">
        <v>1.3080000000000001</v>
      </c>
      <c r="D139" s="25">
        <f t="shared" si="4"/>
        <v>-9.4182825484764421E-2</v>
      </c>
      <c r="E139" s="25">
        <f t="shared" si="5"/>
        <v>2.3474178403755888E-2</v>
      </c>
      <c r="F139" s="84">
        <f t="shared" si="6"/>
        <v>-8.2748948106591835E-2</v>
      </c>
      <c r="G139" s="82"/>
      <c r="H139" s="62" t="s">
        <v>10</v>
      </c>
      <c r="I139" s="82"/>
    </row>
    <row r="140" spans="2:9" ht="15" x14ac:dyDescent="0.25">
      <c r="B140" s="55">
        <v>36892</v>
      </c>
      <c r="C140" s="82">
        <v>1.3620000000000001</v>
      </c>
      <c r="D140" s="25">
        <f t="shared" si="4"/>
        <v>-8.0351114112086397E-2</v>
      </c>
      <c r="E140" s="25">
        <f t="shared" si="5"/>
        <v>0.14550042052144663</v>
      </c>
      <c r="F140" s="84">
        <f t="shared" si="6"/>
        <v>4.1284403669724856E-2</v>
      </c>
      <c r="G140" s="82"/>
      <c r="H140" s="62" t="s">
        <v>10</v>
      </c>
      <c r="I140" s="82"/>
    </row>
    <row r="141" spans="2:9" ht="15" x14ac:dyDescent="0.25">
      <c r="B141" s="55">
        <v>36923</v>
      </c>
      <c r="C141" s="82">
        <v>1.2749999999999999</v>
      </c>
      <c r="D141" s="25">
        <f t="shared" si="4"/>
        <v>-9.4460227272727293E-2</v>
      </c>
      <c r="E141" s="25">
        <f t="shared" si="5"/>
        <v>1.5127388535031773E-2</v>
      </c>
      <c r="F141" s="84">
        <f t="shared" si="6"/>
        <v>-6.3876651982379018E-2</v>
      </c>
      <c r="G141" s="82"/>
      <c r="H141" s="62" t="s">
        <v>10</v>
      </c>
      <c r="I141" s="82"/>
    </row>
    <row r="142" spans="2:9" ht="15" x14ac:dyDescent="0.25">
      <c r="B142" s="55">
        <v>36951</v>
      </c>
      <c r="C142" s="82">
        <v>1.274</v>
      </c>
      <c r="D142" s="25">
        <f t="shared" si="4"/>
        <v>-9.3238434163701034E-2</v>
      </c>
      <c r="E142" s="25">
        <f t="shared" si="5"/>
        <v>3.940110323089138E-3</v>
      </c>
      <c r="F142" s="84">
        <f t="shared" si="6"/>
        <v>-7.8431372549014888E-4</v>
      </c>
      <c r="G142" s="82"/>
      <c r="H142" s="62" t="s">
        <v>10</v>
      </c>
      <c r="I142" s="82"/>
    </row>
    <row r="143" spans="2:9" ht="15" x14ac:dyDescent="0.25">
      <c r="B143" s="55">
        <v>36982</v>
      </c>
      <c r="C143" s="82">
        <v>1.2310000000000001</v>
      </c>
      <c r="D143" s="25">
        <f t="shared" si="4"/>
        <v>-0.14691614691614685</v>
      </c>
      <c r="E143" s="25">
        <f t="shared" si="5"/>
        <v>-2.3790642347343224E-2</v>
      </c>
      <c r="F143" s="84">
        <f t="shared" si="6"/>
        <v>-3.3751962323390838E-2</v>
      </c>
      <c r="G143" s="82"/>
      <c r="H143" s="62" t="s">
        <v>10</v>
      </c>
      <c r="I143" s="82"/>
    </row>
    <row r="144" spans="2:9" ht="15" x14ac:dyDescent="0.25">
      <c r="B144" s="55">
        <v>37012</v>
      </c>
      <c r="C144" s="82">
        <v>1.278</v>
      </c>
      <c r="D144" s="25">
        <f t="shared" si="4"/>
        <v>-0.11862068965517236</v>
      </c>
      <c r="E144" s="25">
        <f t="shared" si="5"/>
        <v>-1.7678708685626373E-2</v>
      </c>
      <c r="F144" s="84">
        <f t="shared" si="6"/>
        <v>3.8180341186027533E-2</v>
      </c>
      <c r="G144" s="82"/>
      <c r="H144" s="62" t="s">
        <v>10</v>
      </c>
      <c r="I144" s="82"/>
    </row>
    <row r="145" spans="2:9" ht="15" x14ac:dyDescent="0.25">
      <c r="B145" s="55">
        <v>37043</v>
      </c>
      <c r="C145" s="82">
        <v>1.234</v>
      </c>
      <c r="D145" s="25">
        <f t="shared" si="4"/>
        <v>-0.16168478260869568</v>
      </c>
      <c r="E145" s="25">
        <f t="shared" si="5"/>
        <v>-2.9110936270652969E-2</v>
      </c>
      <c r="F145" s="84">
        <f t="shared" si="6"/>
        <v>-3.4428794992175327E-2</v>
      </c>
      <c r="G145" s="82"/>
      <c r="H145" s="62" t="s">
        <v>10</v>
      </c>
      <c r="I145" s="82"/>
    </row>
    <row r="146" spans="2:9" ht="15" x14ac:dyDescent="0.25">
      <c r="B146" s="55">
        <v>37073</v>
      </c>
      <c r="C146" s="82">
        <v>1.2270000000000001</v>
      </c>
      <c r="D146" s="25">
        <f t="shared" si="4"/>
        <v>-0.13773717498243143</v>
      </c>
      <c r="E146" s="25">
        <f t="shared" si="5"/>
        <v>-1.128122481869461E-2</v>
      </c>
      <c r="F146" s="84">
        <f t="shared" si="6"/>
        <v>-5.6726094003241023E-3</v>
      </c>
      <c r="G146" s="82"/>
      <c r="H146" s="62" t="s">
        <v>10</v>
      </c>
      <c r="I146" s="82"/>
    </row>
    <row r="147" spans="2:9" ht="15" x14ac:dyDescent="0.25">
      <c r="B147" s="55">
        <v>37104</v>
      </c>
      <c r="C147" s="82">
        <v>1.1950000000000001</v>
      </c>
      <c r="D147" s="25">
        <f t="shared" si="4"/>
        <v>-0.18094585332419466</v>
      </c>
      <c r="E147" s="25">
        <f t="shared" si="5"/>
        <v>-5.1587301587301543E-2</v>
      </c>
      <c r="F147" s="84">
        <f t="shared" si="6"/>
        <v>-2.6079869600652006E-2</v>
      </c>
      <c r="G147" s="82"/>
      <c r="H147" s="62" t="s">
        <v>10</v>
      </c>
      <c r="I147" s="82"/>
    </row>
    <row r="148" spans="2:9" ht="15" x14ac:dyDescent="0.25">
      <c r="B148" s="55">
        <v>37135</v>
      </c>
      <c r="C148" s="82">
        <v>1.2150000000000001</v>
      </c>
      <c r="D148" s="25">
        <f t="shared" si="4"/>
        <v>-0.19907712590639415</v>
      </c>
      <c r="E148" s="25">
        <f t="shared" si="5"/>
        <v>-2.6442307692307626E-2</v>
      </c>
      <c r="F148" s="84">
        <f t="shared" si="6"/>
        <v>1.6736401673640211E-2</v>
      </c>
      <c r="G148" s="82"/>
      <c r="H148" s="62" t="s">
        <v>10</v>
      </c>
      <c r="I148" s="82"/>
    </row>
    <row r="149" spans="2:9" ht="15" x14ac:dyDescent="0.25">
      <c r="B149" s="55">
        <v>37165</v>
      </c>
      <c r="C149" s="81">
        <v>1.25</v>
      </c>
      <c r="D149" s="25">
        <f t="shared" ref="D149:D212" si="7">C149/C137-1</f>
        <v>-0.15938130464021527</v>
      </c>
      <c r="E149" s="25">
        <f t="shared" si="5"/>
        <v>-3.1758326878388789E-2</v>
      </c>
      <c r="F149" s="84">
        <f t="shared" si="6"/>
        <v>2.8806584362139898E-2</v>
      </c>
      <c r="G149" s="82"/>
      <c r="H149" s="62" t="s">
        <v>10</v>
      </c>
      <c r="I149" s="82"/>
    </row>
    <row r="150" spans="2:9" ht="15" x14ac:dyDescent="0.25">
      <c r="B150" s="55">
        <v>37196</v>
      </c>
      <c r="C150" s="82">
        <v>1.1830000000000001</v>
      </c>
      <c r="D150" s="25">
        <f t="shared" si="7"/>
        <v>-0.17040673211781199</v>
      </c>
      <c r="E150" s="25">
        <f t="shared" si="5"/>
        <v>-0.18917066483893077</v>
      </c>
      <c r="F150" s="84">
        <f t="shared" si="6"/>
        <v>-5.3599999999999981E-2</v>
      </c>
      <c r="G150" s="82"/>
      <c r="H150" s="62" t="s">
        <v>10</v>
      </c>
      <c r="I150" s="82"/>
    </row>
    <row r="151" spans="2:9" ht="15" x14ac:dyDescent="0.25">
      <c r="B151" s="55">
        <v>37226</v>
      </c>
      <c r="C151" s="82">
        <v>1.167</v>
      </c>
      <c r="D151" s="25">
        <f t="shared" si="7"/>
        <v>-0.10779816513761464</v>
      </c>
      <c r="E151" s="25">
        <f t="shared" si="5"/>
        <v>-0.19182825484764537</v>
      </c>
      <c r="F151" s="84">
        <f t="shared" si="6"/>
        <v>-1.3524936601859716E-2</v>
      </c>
      <c r="G151" s="82"/>
      <c r="H151" s="62" t="s">
        <v>10</v>
      </c>
      <c r="I151" s="82"/>
    </row>
    <row r="152" spans="2:9" ht="15" x14ac:dyDescent="0.25">
      <c r="B152" s="55">
        <v>37257</v>
      </c>
      <c r="C152" s="82">
        <v>1.121</v>
      </c>
      <c r="D152" s="25">
        <f t="shared" si="7"/>
        <v>-0.17694566813509549</v>
      </c>
      <c r="E152" s="25">
        <f t="shared" si="5"/>
        <v>-0.24307900067521951</v>
      </c>
      <c r="F152" s="84">
        <f t="shared" si="6"/>
        <v>-3.94173093401885E-2</v>
      </c>
      <c r="G152" s="82"/>
      <c r="H152" s="81">
        <v>1.1222256213422983</v>
      </c>
      <c r="I152" s="81"/>
    </row>
    <row r="153" spans="2:9" ht="15" x14ac:dyDescent="0.25">
      <c r="B153" s="55">
        <v>37288</v>
      </c>
      <c r="C153" s="81">
        <v>1.1599999999999999</v>
      </c>
      <c r="D153" s="25">
        <f t="shared" si="7"/>
        <v>-9.0196078431372562E-2</v>
      </c>
      <c r="E153" s="25">
        <f t="shared" si="5"/>
        <v>-0.17613636363636365</v>
      </c>
      <c r="F153" s="84">
        <f t="shared" si="6"/>
        <v>3.4790365744870488E-2</v>
      </c>
      <c r="G153" s="82"/>
      <c r="H153" s="81">
        <v>1.154700420847568</v>
      </c>
      <c r="I153" s="86">
        <f t="shared" ref="I153:I216" si="8">IF(ISBLANK(H153),"",((H153/H152)-1))</f>
        <v>2.8937852502802786E-2</v>
      </c>
    </row>
    <row r="154" spans="2:9" ht="15" x14ac:dyDescent="0.25">
      <c r="B154" s="55">
        <v>37316</v>
      </c>
      <c r="C154" s="82">
        <v>1.2010000000000001</v>
      </c>
      <c r="D154" s="25">
        <f t="shared" si="7"/>
        <v>-5.7299843014128715E-2</v>
      </c>
      <c r="E154" s="25">
        <f t="shared" si="5"/>
        <v>-0.14519572953736651</v>
      </c>
      <c r="F154" s="84">
        <f t="shared" si="6"/>
        <v>3.5344827586206939E-2</v>
      </c>
      <c r="G154" s="82"/>
      <c r="H154" s="81">
        <v>1.2082398672360506</v>
      </c>
      <c r="I154" s="86">
        <f t="shared" si="8"/>
        <v>4.6366525396417391E-2</v>
      </c>
    </row>
    <row r="155" spans="2:9" ht="15" x14ac:dyDescent="0.25">
      <c r="B155" s="55">
        <v>37347</v>
      </c>
      <c r="C155" s="81">
        <v>1.21</v>
      </c>
      <c r="D155" s="25">
        <f t="shared" si="7"/>
        <v>-1.705930138099121E-2</v>
      </c>
      <c r="E155" s="25">
        <f t="shared" si="5"/>
        <v>-0.16146916146916152</v>
      </c>
      <c r="F155" s="84">
        <f t="shared" si="6"/>
        <v>7.4937552039966437E-3</v>
      </c>
      <c r="G155" s="82"/>
      <c r="H155" s="81">
        <v>1.1946171993951558</v>
      </c>
      <c r="I155" s="86">
        <f t="shared" si="8"/>
        <v>-1.1274804126483406E-2</v>
      </c>
    </row>
    <row r="156" spans="2:9" ht="15" x14ac:dyDescent="0.25">
      <c r="B156" s="55">
        <v>37377</v>
      </c>
      <c r="C156" s="81">
        <v>1.17</v>
      </c>
      <c r="D156" s="25">
        <f t="shared" si="7"/>
        <v>-8.4507042253521236E-2</v>
      </c>
      <c r="E156" s="25">
        <f t="shared" si="5"/>
        <v>-0.19310344827586209</v>
      </c>
      <c r="F156" s="84">
        <f t="shared" si="6"/>
        <v>-3.3057851239669422E-2</v>
      </c>
      <c r="G156" s="82"/>
      <c r="H156" s="81">
        <v>1.1830960543131579</v>
      </c>
      <c r="I156" s="86">
        <f t="shared" si="8"/>
        <v>-9.6442149734919935E-3</v>
      </c>
    </row>
    <row r="157" spans="2:9" ht="15" x14ac:dyDescent="0.25">
      <c r="B157" s="55">
        <v>37408</v>
      </c>
      <c r="C157" s="81">
        <v>1.2</v>
      </c>
      <c r="D157" s="25">
        <f t="shared" si="7"/>
        <v>-2.7552674230145846E-2</v>
      </c>
      <c r="E157" s="25">
        <f t="shared" si="5"/>
        <v>-0.18478260869565219</v>
      </c>
      <c r="F157" s="84">
        <f t="shared" si="6"/>
        <v>2.5641025641025772E-2</v>
      </c>
      <c r="G157" s="82"/>
      <c r="H157" s="81">
        <v>1.2115260903469884</v>
      </c>
      <c r="I157" s="86">
        <f t="shared" si="8"/>
        <v>2.4030201039200838E-2</v>
      </c>
    </row>
    <row r="158" spans="2:9" ht="15" x14ac:dyDescent="0.25">
      <c r="B158" s="55">
        <v>37438</v>
      </c>
      <c r="C158" s="82">
        <v>1.3029999999999999</v>
      </c>
      <c r="D158" s="25">
        <f t="shared" si="7"/>
        <v>6.1939690301548334E-2</v>
      </c>
      <c r="E158" s="25">
        <f t="shared" si="5"/>
        <v>-8.4328882642305064E-2</v>
      </c>
      <c r="F158" s="84">
        <f t="shared" si="6"/>
        <v>8.5833333333333428E-2</v>
      </c>
      <c r="G158" s="82"/>
      <c r="H158" s="81">
        <v>1.33490394875095</v>
      </c>
      <c r="I158" s="86">
        <f t="shared" si="8"/>
        <v>0.1018367325202425</v>
      </c>
    </row>
    <row r="159" spans="2:9" ht="15" x14ac:dyDescent="0.25">
      <c r="B159" s="55">
        <v>37469</v>
      </c>
      <c r="C159" s="82">
        <v>1.2509999999999999</v>
      </c>
      <c r="D159" s="25">
        <f t="shared" si="7"/>
        <v>4.6861924686192324E-2</v>
      </c>
      <c r="E159" s="25">
        <f t="shared" si="5"/>
        <v>-0.14256339958875955</v>
      </c>
      <c r="F159" s="84">
        <f t="shared" si="6"/>
        <v>-3.9907904834996177E-2</v>
      </c>
      <c r="G159" s="82"/>
      <c r="H159" s="81">
        <v>1.2848660784818744</v>
      </c>
      <c r="I159" s="86">
        <f t="shared" si="8"/>
        <v>-3.7484247698791551E-2</v>
      </c>
    </row>
    <row r="160" spans="2:9" ht="15" x14ac:dyDescent="0.25">
      <c r="B160" s="55">
        <v>37500</v>
      </c>
      <c r="C160" s="82">
        <v>1.2909999999999999</v>
      </c>
      <c r="D160" s="25">
        <f t="shared" si="7"/>
        <v>6.2551440329218E-2</v>
      </c>
      <c r="E160" s="25">
        <f t="shared" si="5"/>
        <v>-0.14897824653922215</v>
      </c>
      <c r="F160" s="84">
        <f t="shared" si="6"/>
        <v>3.1974420463629194E-2</v>
      </c>
      <c r="G160" s="82"/>
      <c r="H160" s="81">
        <v>1.2821452401062521</v>
      </c>
      <c r="I160" s="86">
        <f t="shared" si="8"/>
        <v>-2.1176046447090036E-3</v>
      </c>
    </row>
    <row r="161" spans="2:9" ht="15" x14ac:dyDescent="0.25">
      <c r="B161" s="55">
        <v>37530</v>
      </c>
      <c r="C161" s="82">
        <v>1.2969999999999999</v>
      </c>
      <c r="D161" s="25">
        <f t="shared" si="7"/>
        <v>3.7599999999999856E-2</v>
      </c>
      <c r="E161" s="25">
        <f t="shared" ref="E161:E224" si="9">(C161-C137)/C137</f>
        <v>-0.1277740416946874</v>
      </c>
      <c r="F161" s="84">
        <f t="shared" si="6"/>
        <v>4.6475600309836551E-3</v>
      </c>
      <c r="G161" s="82"/>
      <c r="H161" s="81">
        <v>1.2779585265613231</v>
      </c>
      <c r="I161" s="86">
        <f t="shared" si="8"/>
        <v>-3.2653972529523845E-3</v>
      </c>
    </row>
    <row r="162" spans="2:9" ht="15" x14ac:dyDescent="0.25">
      <c r="B162" s="55">
        <v>37561</v>
      </c>
      <c r="C162" s="82">
        <v>1.2350000000000001</v>
      </c>
      <c r="D162" s="25">
        <f t="shared" si="7"/>
        <v>4.3956043956044022E-2</v>
      </c>
      <c r="E162" s="25">
        <f t="shared" si="9"/>
        <v>-0.13394109396914436</v>
      </c>
      <c r="F162" s="84">
        <f t="shared" si="6"/>
        <v>-4.780262143407854E-2</v>
      </c>
      <c r="G162" s="82"/>
      <c r="H162" s="81">
        <v>1.2054475821677852</v>
      </c>
      <c r="I162" s="86">
        <f t="shared" si="8"/>
        <v>-5.6739669470062704E-2</v>
      </c>
    </row>
    <row r="163" spans="2:9" ht="15" x14ac:dyDescent="0.25">
      <c r="B163" s="55">
        <v>37591</v>
      </c>
      <c r="C163" s="81">
        <v>1.2</v>
      </c>
      <c r="D163" s="25">
        <f t="shared" si="7"/>
        <v>2.8277634961439535E-2</v>
      </c>
      <c r="E163" s="25">
        <f t="shared" si="9"/>
        <v>-8.2568807339449615E-2</v>
      </c>
      <c r="F163" s="84">
        <f t="shared" si="6"/>
        <v>-2.8340080971660075E-2</v>
      </c>
      <c r="G163" s="82"/>
      <c r="H163" s="81">
        <v>1.1832726422810842</v>
      </c>
      <c r="I163" s="86">
        <f t="shared" si="8"/>
        <v>-1.8395606922055774E-2</v>
      </c>
    </row>
    <row r="164" spans="2:9" ht="15" x14ac:dyDescent="0.25">
      <c r="B164" s="55">
        <v>37622</v>
      </c>
      <c r="C164" s="82">
        <v>1.2070000000000001</v>
      </c>
      <c r="D164" s="25">
        <f t="shared" si="7"/>
        <v>7.6717216770740393E-2</v>
      </c>
      <c r="E164" s="25">
        <f t="shared" si="9"/>
        <v>-0.11380323054331866</v>
      </c>
      <c r="F164" s="84">
        <f t="shared" si="6"/>
        <v>5.833333333333357E-3</v>
      </c>
      <c r="G164" s="82"/>
      <c r="H164" s="81">
        <v>1.2079522475854865</v>
      </c>
      <c r="I164" s="86">
        <f t="shared" si="8"/>
        <v>2.085707420466143E-2</v>
      </c>
    </row>
    <row r="165" spans="2:9" ht="15" x14ac:dyDescent="0.25">
      <c r="B165" s="55">
        <v>37653</v>
      </c>
      <c r="C165" s="82">
        <v>1.2050000000000001</v>
      </c>
      <c r="D165" s="25">
        <f t="shared" si="7"/>
        <v>3.8793103448276023E-2</v>
      </c>
      <c r="E165" s="25">
        <f t="shared" si="9"/>
        <v>-5.4901960784313607E-2</v>
      </c>
      <c r="F165" s="84">
        <f t="shared" si="6"/>
        <v>-1.657000828500399E-3</v>
      </c>
      <c r="G165" s="82"/>
      <c r="H165" s="81">
        <v>1.1992240143962818</v>
      </c>
      <c r="I165" s="86">
        <f t="shared" si="8"/>
        <v>-7.2256442310952851E-3</v>
      </c>
    </row>
    <row r="166" spans="2:9" ht="15" x14ac:dyDescent="0.25">
      <c r="B166" s="55">
        <v>37681</v>
      </c>
      <c r="C166" s="82">
        <v>1.2849999999999999</v>
      </c>
      <c r="D166" s="25">
        <f t="shared" si="7"/>
        <v>6.9941715237302082E-2</v>
      </c>
      <c r="E166" s="25">
        <f t="shared" si="9"/>
        <v>8.6342229199371252E-3</v>
      </c>
      <c r="F166" s="84">
        <f t="shared" si="6"/>
        <v>6.6390041493775698E-2</v>
      </c>
      <c r="G166" s="82"/>
      <c r="H166" s="81">
        <v>1.292555446430427</v>
      </c>
      <c r="I166" s="86">
        <f t="shared" si="8"/>
        <v>7.7826520244535402E-2</v>
      </c>
    </row>
    <row r="167" spans="2:9" ht="15" x14ac:dyDescent="0.25">
      <c r="B167" s="55">
        <v>37712</v>
      </c>
      <c r="C167" s="82">
        <v>1.2569999999999999</v>
      </c>
      <c r="D167" s="25">
        <f t="shared" si="7"/>
        <v>3.8842975206611507E-2</v>
      </c>
      <c r="E167" s="25">
        <f t="shared" si="9"/>
        <v>2.1121039805036393E-2</v>
      </c>
      <c r="F167" s="84">
        <f t="shared" si="6"/>
        <v>-2.1789883268482524E-2</v>
      </c>
      <c r="G167" s="82"/>
      <c r="H167" s="81">
        <v>1.2429469896807979</v>
      </c>
      <c r="I167" s="86">
        <f t="shared" si="8"/>
        <v>-3.8380138265348585E-2</v>
      </c>
    </row>
    <row r="168" spans="2:9" ht="15" x14ac:dyDescent="0.25">
      <c r="B168" s="55">
        <v>37742</v>
      </c>
      <c r="C168" s="82">
        <v>1.2490000000000001</v>
      </c>
      <c r="D168" s="25">
        <f t="shared" si="7"/>
        <v>6.7521367521367726E-2</v>
      </c>
      <c r="E168" s="25">
        <f t="shared" si="9"/>
        <v>-2.2691705790297272E-2</v>
      </c>
      <c r="F168" s="84">
        <f t="shared" si="6"/>
        <v>-6.364359586316426E-3</v>
      </c>
      <c r="G168" s="82"/>
      <c r="H168" s="81">
        <v>1.2707483624649771</v>
      </c>
      <c r="I168" s="86">
        <f t="shared" si="8"/>
        <v>2.2367303686313234E-2</v>
      </c>
    </row>
    <row r="169" spans="2:9" ht="15" x14ac:dyDescent="0.25">
      <c r="B169" s="55">
        <v>37773</v>
      </c>
      <c r="C169" s="82">
        <v>1.306</v>
      </c>
      <c r="D169" s="25">
        <f t="shared" si="7"/>
        <v>8.8333333333333375E-2</v>
      </c>
      <c r="E169" s="25">
        <f t="shared" si="9"/>
        <v>5.8346839546191298E-2</v>
      </c>
      <c r="F169" s="84">
        <f t="shared" si="6"/>
        <v>4.5636509207365838E-2</v>
      </c>
      <c r="G169" s="82"/>
      <c r="H169" s="81">
        <v>1.3163076854922469</v>
      </c>
      <c r="I169" s="86">
        <f t="shared" si="8"/>
        <v>3.5852356275237973E-2</v>
      </c>
    </row>
    <row r="170" spans="2:9" ht="15" x14ac:dyDescent="0.25">
      <c r="B170" s="55">
        <v>37803</v>
      </c>
      <c r="C170" s="82">
        <v>1.3640000000000001</v>
      </c>
      <c r="D170" s="25">
        <f t="shared" si="7"/>
        <v>4.6815042210283986E-2</v>
      </c>
      <c r="E170" s="25">
        <f t="shared" si="9"/>
        <v>0.11165444172779136</v>
      </c>
      <c r="F170" s="84">
        <f t="shared" si="6"/>
        <v>4.4410413476263511E-2</v>
      </c>
      <c r="G170" s="82"/>
      <c r="H170" s="81">
        <v>1.3907926994679956</v>
      </c>
      <c r="I170" s="86">
        <f t="shared" si="8"/>
        <v>5.6586324608363991E-2</v>
      </c>
    </row>
    <row r="171" spans="2:9" ht="15" x14ac:dyDescent="0.25">
      <c r="B171" s="55">
        <v>37834</v>
      </c>
      <c r="C171" s="82">
        <v>1.3540000000000001</v>
      </c>
      <c r="D171" s="25">
        <f t="shared" si="7"/>
        <v>8.2334132693845152E-2</v>
      </c>
      <c r="E171" s="25">
        <f t="shared" si="9"/>
        <v>0.13305439330543936</v>
      </c>
      <c r="F171" s="84">
        <f t="shared" si="6"/>
        <v>-7.3313782991202281E-3</v>
      </c>
      <c r="G171" s="82"/>
      <c r="H171" s="81">
        <v>1.3818846229461139</v>
      </c>
      <c r="I171" s="86">
        <f t="shared" si="8"/>
        <v>-6.4050354343168081E-3</v>
      </c>
    </row>
    <row r="172" spans="2:9" ht="15" x14ac:dyDescent="0.25">
      <c r="B172" s="55">
        <v>37865</v>
      </c>
      <c r="C172" s="82">
        <v>1.425</v>
      </c>
      <c r="D172" s="25">
        <f t="shared" si="7"/>
        <v>0.10379550735863674</v>
      </c>
      <c r="E172" s="25">
        <f t="shared" si="9"/>
        <v>0.17283950617283947</v>
      </c>
      <c r="F172" s="84">
        <f t="shared" si="6"/>
        <v>5.2437223042836045E-2</v>
      </c>
      <c r="G172" s="82"/>
      <c r="H172" s="81">
        <v>1.4090605102960896</v>
      </c>
      <c r="I172" s="86">
        <f t="shared" si="8"/>
        <v>1.9665815002730014E-2</v>
      </c>
    </row>
    <row r="173" spans="2:9" ht="15" x14ac:dyDescent="0.25">
      <c r="B173" s="55">
        <v>37895</v>
      </c>
      <c r="C173" s="82">
        <v>1.389</v>
      </c>
      <c r="D173" s="25">
        <f t="shared" si="7"/>
        <v>7.0932922127987741E-2</v>
      </c>
      <c r="E173" s="25">
        <f t="shared" si="9"/>
        <v>0.11120000000000001</v>
      </c>
      <c r="F173" s="84">
        <f t="shared" si="6"/>
        <v>-2.5263157894736876E-2</v>
      </c>
      <c r="G173" s="82"/>
      <c r="H173" s="81">
        <v>1.3653269751353927</v>
      </c>
      <c r="I173" s="86">
        <f t="shared" si="8"/>
        <v>-3.1037371951831205E-2</v>
      </c>
    </row>
    <row r="174" spans="2:9" ht="15" x14ac:dyDescent="0.25">
      <c r="B174" s="55">
        <v>37926</v>
      </c>
      <c r="C174" s="82">
        <v>1.3859999999999999</v>
      </c>
      <c r="D174" s="25">
        <f t="shared" si="7"/>
        <v>0.12226720647773259</v>
      </c>
      <c r="E174" s="25">
        <f t="shared" si="9"/>
        <v>0.17159763313609455</v>
      </c>
      <c r="F174" s="84">
        <f t="shared" si="6"/>
        <v>-2.1598272138230179E-3</v>
      </c>
      <c r="G174" s="82"/>
      <c r="H174" s="81">
        <v>1.3547793847860607</v>
      </c>
      <c r="I174" s="86">
        <f t="shared" si="8"/>
        <v>-7.7253218763116971E-3</v>
      </c>
    </row>
    <row r="175" spans="2:9" ht="15" x14ac:dyDescent="0.25">
      <c r="B175" s="55">
        <v>37956</v>
      </c>
      <c r="C175" s="82">
        <v>1.3759999999999999</v>
      </c>
      <c r="D175" s="25">
        <f t="shared" si="7"/>
        <v>0.14666666666666672</v>
      </c>
      <c r="E175" s="25">
        <f t="shared" si="9"/>
        <v>0.17909168808911727</v>
      </c>
      <c r="F175" s="84">
        <f t="shared" si="6"/>
        <v>-7.2150072150072297E-3</v>
      </c>
      <c r="G175" s="82"/>
      <c r="H175" s="81">
        <v>1.3716056914538781</v>
      </c>
      <c r="I175" s="86">
        <f t="shared" si="8"/>
        <v>1.2419960664277863E-2</v>
      </c>
    </row>
    <row r="176" spans="2:9" ht="15" x14ac:dyDescent="0.25">
      <c r="B176" s="55">
        <v>37987</v>
      </c>
      <c r="C176" s="82">
        <v>1.302</v>
      </c>
      <c r="D176" s="25">
        <f t="shared" si="7"/>
        <v>7.8707539353769729E-2</v>
      </c>
      <c r="E176" s="25">
        <f t="shared" si="9"/>
        <v>0.16146297948260485</v>
      </c>
      <c r="F176" s="84">
        <f t="shared" si="6"/>
        <v>-5.3779069767441734E-2</v>
      </c>
      <c r="G176" s="82"/>
      <c r="H176" s="81">
        <v>1.3259882451654368</v>
      </c>
      <c r="I176" s="86">
        <f t="shared" si="8"/>
        <v>-3.3258425925666413E-2</v>
      </c>
    </row>
    <row r="177" spans="2:9" ht="15" x14ac:dyDescent="0.25">
      <c r="B177" s="55">
        <v>38018</v>
      </c>
      <c r="C177" s="82">
        <v>1.375</v>
      </c>
      <c r="D177" s="25">
        <f t="shared" si="7"/>
        <v>0.1410788381742738</v>
      </c>
      <c r="E177" s="25">
        <f t="shared" si="9"/>
        <v>0.18534482758620699</v>
      </c>
      <c r="F177" s="84">
        <f t="shared" si="6"/>
        <v>5.6067588325652729E-2</v>
      </c>
      <c r="G177" s="82"/>
      <c r="H177" s="81">
        <v>1.3748031974213055</v>
      </c>
      <c r="I177" s="86">
        <f t="shared" si="8"/>
        <v>3.6814015835998859E-2</v>
      </c>
    </row>
    <row r="178" spans="2:9" ht="15" x14ac:dyDescent="0.25">
      <c r="B178" s="55">
        <v>38047</v>
      </c>
      <c r="C178" s="81">
        <v>1.43</v>
      </c>
      <c r="D178" s="25">
        <f t="shared" si="7"/>
        <v>0.11284046692607008</v>
      </c>
      <c r="E178" s="25">
        <f t="shared" si="9"/>
        <v>0.19067443796835959</v>
      </c>
      <c r="F178" s="84">
        <f t="shared" si="6"/>
        <v>4.0000000000000036E-2</v>
      </c>
      <c r="G178" s="82"/>
      <c r="H178" s="81">
        <v>1.4399549167337904</v>
      </c>
      <c r="I178" s="86">
        <f t="shared" si="8"/>
        <v>4.7389851459967991E-2</v>
      </c>
    </row>
    <row r="179" spans="2:9" ht="15" x14ac:dyDescent="0.25">
      <c r="B179" s="55">
        <v>38078</v>
      </c>
      <c r="C179" s="82">
        <v>1.4319999999999999</v>
      </c>
      <c r="D179" s="25">
        <f t="shared" si="7"/>
        <v>0.13922036595067633</v>
      </c>
      <c r="E179" s="25">
        <f t="shared" si="9"/>
        <v>0.18347107438016527</v>
      </c>
      <c r="F179" s="84">
        <f t="shared" si="6"/>
        <v>1.3986013986013734E-3</v>
      </c>
      <c r="G179" s="82"/>
      <c r="H179" s="81">
        <v>1.4226069063853477</v>
      </c>
      <c r="I179" s="86">
        <f t="shared" si="8"/>
        <v>-1.204760659298465E-2</v>
      </c>
    </row>
    <row r="180" spans="2:9" ht="15" x14ac:dyDescent="0.25">
      <c r="B180" s="55">
        <v>38108</v>
      </c>
      <c r="C180" s="82">
        <v>1.506</v>
      </c>
      <c r="D180" s="25">
        <f t="shared" si="7"/>
        <v>0.20576461168935145</v>
      </c>
      <c r="E180" s="25">
        <f t="shared" si="9"/>
        <v>0.28717948717948727</v>
      </c>
      <c r="F180" s="84">
        <f t="shared" si="6"/>
        <v>5.16759776536313E-2</v>
      </c>
      <c r="G180" s="82"/>
      <c r="H180" s="81">
        <v>1.5282218352025485</v>
      </c>
      <c r="I180" s="86">
        <f t="shared" si="8"/>
        <v>7.4240416198705361E-2</v>
      </c>
    </row>
    <row r="181" spans="2:9" ht="15" x14ac:dyDescent="0.25">
      <c r="B181" s="55">
        <v>38139</v>
      </c>
      <c r="C181" s="82">
        <v>1.6160000000000001</v>
      </c>
      <c r="D181" s="25">
        <f t="shared" si="7"/>
        <v>0.2373660030627871</v>
      </c>
      <c r="E181" s="25">
        <f t="shared" si="9"/>
        <v>0.34666666666666679</v>
      </c>
      <c r="F181" s="84">
        <f t="shared" si="6"/>
        <v>7.3041168658698696E-2</v>
      </c>
      <c r="G181" s="82"/>
      <c r="H181" s="81">
        <v>1.6299306151617212</v>
      </c>
      <c r="I181" s="86">
        <f t="shared" si="8"/>
        <v>6.655367539994117E-2</v>
      </c>
    </row>
    <row r="182" spans="2:9" ht="15" x14ac:dyDescent="0.25">
      <c r="B182" s="55">
        <v>38169</v>
      </c>
      <c r="C182" s="82">
        <v>1.5029999999999999</v>
      </c>
      <c r="D182" s="25">
        <f t="shared" si="7"/>
        <v>0.10190615835777117</v>
      </c>
      <c r="E182" s="25">
        <f t="shared" si="9"/>
        <v>0.15349194167306213</v>
      </c>
      <c r="F182" s="84">
        <f t="shared" si="6"/>
        <v>-6.9925742574257543E-2</v>
      </c>
      <c r="G182" s="82"/>
      <c r="H182" s="81">
        <v>1.5286401229278743</v>
      </c>
      <c r="I182" s="86">
        <f t="shared" si="8"/>
        <v>-6.2144051588230886E-2</v>
      </c>
    </row>
    <row r="183" spans="2:9" ht="15" x14ac:dyDescent="0.25">
      <c r="B183" s="55">
        <v>38200</v>
      </c>
      <c r="C183" s="82">
        <v>1.5920000000000001</v>
      </c>
      <c r="D183" s="25">
        <f t="shared" si="7"/>
        <v>0.17577548005908428</v>
      </c>
      <c r="E183" s="25">
        <f t="shared" si="9"/>
        <v>0.27258193445243822</v>
      </c>
      <c r="F183" s="84">
        <f t="shared" si="6"/>
        <v>5.9214903526281004E-2</v>
      </c>
      <c r="G183" s="82"/>
      <c r="H183" s="81">
        <v>1.6148794429963427</v>
      </c>
      <c r="I183" s="86">
        <f t="shared" si="8"/>
        <v>5.6415711438536853E-2</v>
      </c>
    </row>
    <row r="184" spans="2:9" ht="15" x14ac:dyDescent="0.25">
      <c r="B184" s="55">
        <v>38231</v>
      </c>
      <c r="C184" s="82">
        <v>1.6850000000000001</v>
      </c>
      <c r="D184" s="25">
        <f t="shared" si="7"/>
        <v>0.18245614035087709</v>
      </c>
      <c r="E184" s="25">
        <f t="shared" si="9"/>
        <v>0.30518977536793196</v>
      </c>
      <c r="F184" s="84">
        <f t="shared" si="6"/>
        <v>5.8417085427135751E-2</v>
      </c>
      <c r="G184" s="82"/>
      <c r="H184" s="81">
        <v>1.6525021081719165</v>
      </c>
      <c r="I184" s="86">
        <f t="shared" si="8"/>
        <v>2.3297507029853781E-2</v>
      </c>
    </row>
    <row r="185" spans="2:9" ht="15" x14ac:dyDescent="0.25">
      <c r="B185" s="55">
        <v>38261</v>
      </c>
      <c r="C185" s="82">
        <v>1.671</v>
      </c>
      <c r="D185" s="25">
        <f t="shared" si="7"/>
        <v>0.20302375809935214</v>
      </c>
      <c r="E185" s="25">
        <f t="shared" si="9"/>
        <v>0.28835774865073255</v>
      </c>
      <c r="F185" s="84">
        <f t="shared" si="6"/>
        <v>-8.3086053412463334E-3</v>
      </c>
      <c r="G185" s="82"/>
      <c r="H185" s="81">
        <v>1.6440969616602275</v>
      </c>
      <c r="I185" s="86">
        <f t="shared" si="8"/>
        <v>-5.0863151521103322E-3</v>
      </c>
    </row>
    <row r="186" spans="2:9" ht="15" x14ac:dyDescent="0.25">
      <c r="B186" s="55">
        <v>38292</v>
      </c>
      <c r="C186" s="82">
        <v>1.631</v>
      </c>
      <c r="D186" s="25">
        <f t="shared" si="7"/>
        <v>0.17676767676767691</v>
      </c>
      <c r="E186" s="25">
        <f t="shared" si="9"/>
        <v>0.32064777327935212</v>
      </c>
      <c r="F186" s="84">
        <f t="shared" si="6"/>
        <v>-2.3937761819269876E-2</v>
      </c>
      <c r="G186" s="82"/>
      <c r="H186" s="81">
        <v>1.5935078544801622</v>
      </c>
      <c r="I186" s="86">
        <f t="shared" si="8"/>
        <v>-3.0770148208886572E-2</v>
      </c>
    </row>
    <row r="187" spans="2:9" ht="15" x14ac:dyDescent="0.25">
      <c r="B187" s="55">
        <v>38322</v>
      </c>
      <c r="C187" s="82">
        <v>1.649</v>
      </c>
      <c r="D187" s="25">
        <f t="shared" si="7"/>
        <v>0.19840116279069786</v>
      </c>
      <c r="E187" s="25">
        <f t="shared" si="9"/>
        <v>0.37416666666666676</v>
      </c>
      <c r="F187" s="84">
        <f t="shared" si="6"/>
        <v>1.1036174126302978E-2</v>
      </c>
      <c r="G187" s="82"/>
      <c r="H187" s="81">
        <v>1.6282724922014666</v>
      </c>
      <c r="I187" s="86">
        <f t="shared" si="8"/>
        <v>2.1816420686953775E-2</v>
      </c>
    </row>
    <row r="188" spans="2:9" ht="15" x14ac:dyDescent="0.25">
      <c r="B188" s="55">
        <v>38353</v>
      </c>
      <c r="C188" s="82">
        <v>1.5349999999999999</v>
      </c>
      <c r="D188" s="25">
        <f t="shared" si="7"/>
        <v>0.17895545314900141</v>
      </c>
      <c r="E188" s="25">
        <f t="shared" si="9"/>
        <v>0.27174813587406782</v>
      </c>
      <c r="F188" s="84">
        <f t="shared" si="6"/>
        <v>-6.9132807762280257E-2</v>
      </c>
      <c r="G188" s="82"/>
      <c r="H188" s="81">
        <v>1.5703748640371098</v>
      </c>
      <c r="I188" s="86">
        <f t="shared" si="8"/>
        <v>-3.555770206869846E-2</v>
      </c>
    </row>
    <row r="189" spans="2:9" ht="15" x14ac:dyDescent="0.25">
      <c r="B189" s="55">
        <v>38384</v>
      </c>
      <c r="C189" s="82">
        <v>1.599</v>
      </c>
      <c r="D189" s="25">
        <f t="shared" si="7"/>
        <v>0.16290909090909089</v>
      </c>
      <c r="E189" s="25">
        <f t="shared" si="9"/>
        <v>0.32697095435684637</v>
      </c>
      <c r="F189" s="84">
        <f t="shared" si="6"/>
        <v>4.1693811074918541E-2</v>
      </c>
      <c r="G189" s="82"/>
      <c r="H189" s="81">
        <v>1.5966122458976604</v>
      </c>
      <c r="I189" s="86">
        <f t="shared" si="8"/>
        <v>1.670771894113221E-2</v>
      </c>
    </row>
    <row r="190" spans="2:9" ht="15" x14ac:dyDescent="0.25">
      <c r="B190" s="55">
        <v>38412</v>
      </c>
      <c r="C190" s="82">
        <v>1.629</v>
      </c>
      <c r="D190" s="25">
        <f t="shared" si="7"/>
        <v>0.13916083916083921</v>
      </c>
      <c r="E190" s="25">
        <f t="shared" si="9"/>
        <v>0.26770428015564213</v>
      </c>
      <c r="F190" s="84">
        <f t="shared" si="6"/>
        <v>1.8761726078799335E-2</v>
      </c>
      <c r="G190" s="82"/>
      <c r="H190" s="81">
        <v>1.6223696690824967</v>
      </c>
      <c r="I190" s="86">
        <f t="shared" si="8"/>
        <v>1.6132547680889564E-2</v>
      </c>
    </row>
    <row r="191" spans="2:9" ht="15" x14ac:dyDescent="0.25">
      <c r="B191" s="55">
        <v>38443</v>
      </c>
      <c r="C191" s="82">
        <v>1.651</v>
      </c>
      <c r="D191" s="25">
        <f t="shared" si="7"/>
        <v>0.15293296089385477</v>
      </c>
      <c r="E191" s="25">
        <f t="shared" si="9"/>
        <v>0.313444709626094</v>
      </c>
      <c r="F191" s="84">
        <f t="shared" si="6"/>
        <v>1.3505217925107393E-2</v>
      </c>
      <c r="G191" s="82"/>
      <c r="H191" s="81">
        <v>1.641475433527497</v>
      </c>
      <c r="I191" s="86">
        <f t="shared" si="8"/>
        <v>1.1776455643309314E-2</v>
      </c>
    </row>
    <row r="192" spans="2:9" ht="15" x14ac:dyDescent="0.25">
      <c r="B192" s="55">
        <v>38473</v>
      </c>
      <c r="C192" s="82">
        <v>1.706</v>
      </c>
      <c r="D192" s="25">
        <f t="shared" si="7"/>
        <v>0.13280212483399723</v>
      </c>
      <c r="E192" s="25">
        <f t="shared" si="9"/>
        <v>0.3658927141713369</v>
      </c>
      <c r="F192" s="84">
        <f t="shared" si="6"/>
        <v>3.3313143549363877E-2</v>
      </c>
      <c r="G192" s="82"/>
      <c r="H192" s="81">
        <v>1.7377260970934032</v>
      </c>
      <c r="I192" s="86">
        <f t="shared" si="8"/>
        <v>5.8636676248675634E-2</v>
      </c>
    </row>
    <row r="193" spans="2:9" ht="15" x14ac:dyDescent="0.25">
      <c r="B193" s="55">
        <v>38504</v>
      </c>
      <c r="C193" s="82">
        <v>1.774</v>
      </c>
      <c r="D193" s="25">
        <f t="shared" si="7"/>
        <v>9.7772277227722748E-2</v>
      </c>
      <c r="E193" s="25">
        <f t="shared" si="9"/>
        <v>0.35834609494640118</v>
      </c>
      <c r="F193" s="84">
        <f t="shared" si="6"/>
        <v>3.9859320046893298E-2</v>
      </c>
      <c r="G193" s="82"/>
      <c r="H193" s="81">
        <v>1.7900190658917983</v>
      </c>
      <c r="I193" s="86">
        <f t="shared" si="8"/>
        <v>3.0092756784779073E-2</v>
      </c>
    </row>
    <row r="194" spans="2:9" ht="15" x14ac:dyDescent="0.25">
      <c r="B194" s="55">
        <v>38534</v>
      </c>
      <c r="C194" s="82">
        <v>1.6859999999999999</v>
      </c>
      <c r="D194" s="25">
        <f t="shared" si="7"/>
        <v>0.12175648702594821</v>
      </c>
      <c r="E194" s="25">
        <f t="shared" si="9"/>
        <v>0.23607038123167143</v>
      </c>
      <c r="F194" s="84">
        <f t="shared" si="6"/>
        <v>-4.9605411499436314E-2</v>
      </c>
      <c r="G194" s="82"/>
      <c r="H194" s="81">
        <v>1.7045131126873483</v>
      </c>
      <c r="I194" s="86">
        <f t="shared" si="8"/>
        <v>-4.776818014608708E-2</v>
      </c>
    </row>
    <row r="195" spans="2:9" ht="15" x14ac:dyDescent="0.25">
      <c r="B195" s="55">
        <v>38565</v>
      </c>
      <c r="C195" s="82">
        <v>1.7470000000000001</v>
      </c>
      <c r="D195" s="25">
        <f t="shared" si="7"/>
        <v>9.7361809045226178E-2</v>
      </c>
      <c r="E195" s="25">
        <f t="shared" si="9"/>
        <v>0.29025110782865582</v>
      </c>
      <c r="F195" s="84">
        <f t="shared" si="6"/>
        <v>3.6180308422301355E-2</v>
      </c>
      <c r="G195" s="82"/>
      <c r="H195" s="81">
        <v>1.7801484202427063</v>
      </c>
      <c r="I195" s="86">
        <f t="shared" si="8"/>
        <v>4.4373555704778855E-2</v>
      </c>
    </row>
    <row r="196" spans="2:9" ht="15" x14ac:dyDescent="0.25">
      <c r="B196" s="55">
        <v>38596</v>
      </c>
      <c r="C196" s="82">
        <v>1.8480000000000001</v>
      </c>
      <c r="D196" s="25">
        <f t="shared" si="7"/>
        <v>9.6735905044510462E-2</v>
      </c>
      <c r="E196" s="25">
        <f t="shared" si="9"/>
        <v>0.29684210526315791</v>
      </c>
      <c r="F196" s="84">
        <f t="shared" si="6"/>
        <v>5.7813394390383577E-2</v>
      </c>
      <c r="G196" s="82"/>
      <c r="H196" s="81">
        <v>1.8039149571592454</v>
      </c>
      <c r="I196" s="86">
        <f t="shared" si="8"/>
        <v>1.335087380708333E-2</v>
      </c>
    </row>
    <row r="197" spans="2:9" ht="15" x14ac:dyDescent="0.25">
      <c r="B197" s="55">
        <v>38626</v>
      </c>
      <c r="C197" s="82">
        <v>1.883</v>
      </c>
      <c r="D197" s="25">
        <f t="shared" si="7"/>
        <v>0.1268701376421304</v>
      </c>
      <c r="E197" s="25">
        <f t="shared" si="9"/>
        <v>0.35565154787616993</v>
      </c>
      <c r="F197" s="84">
        <f t="shared" si="6"/>
        <v>1.8939393939393812E-2</v>
      </c>
      <c r="G197" s="82"/>
      <c r="H197" s="81">
        <v>1.8610908005477396</v>
      </c>
      <c r="I197" s="86">
        <f t="shared" si="8"/>
        <v>3.1695420652497308E-2</v>
      </c>
    </row>
    <row r="198" spans="2:9" ht="15" x14ac:dyDescent="0.25">
      <c r="B198" s="55">
        <v>38657</v>
      </c>
      <c r="C198" s="82">
        <v>1.9159999999999999</v>
      </c>
      <c r="D198" s="25">
        <f t="shared" si="7"/>
        <v>0.17473942366646233</v>
      </c>
      <c r="E198" s="25">
        <f t="shared" si="9"/>
        <v>0.38239538239538245</v>
      </c>
      <c r="F198" s="84">
        <f t="shared" si="6"/>
        <v>1.7525225703664216E-2</v>
      </c>
      <c r="G198" s="82"/>
      <c r="H198" s="81">
        <v>1.8804509846301896</v>
      </c>
      <c r="I198" s="86">
        <f t="shared" si="8"/>
        <v>1.040260049469488E-2</v>
      </c>
    </row>
    <row r="199" spans="2:9" ht="15" x14ac:dyDescent="0.25">
      <c r="B199" s="55">
        <v>38687</v>
      </c>
      <c r="C199" s="81">
        <v>1.94</v>
      </c>
      <c r="D199" s="25">
        <f t="shared" si="7"/>
        <v>0.17647058823529416</v>
      </c>
      <c r="E199" s="25">
        <f t="shared" si="9"/>
        <v>0.40988372093023262</v>
      </c>
      <c r="F199" s="84">
        <f t="shared" si="6"/>
        <v>1.2526096033403045E-2</v>
      </c>
      <c r="G199" s="82"/>
      <c r="H199" s="81">
        <v>1.9156424930333238</v>
      </c>
      <c r="I199" s="86">
        <f t="shared" si="8"/>
        <v>1.8714398136814525E-2</v>
      </c>
    </row>
    <row r="200" spans="2:9" ht="15" x14ac:dyDescent="0.25">
      <c r="B200" s="55">
        <v>38718</v>
      </c>
      <c r="C200" s="82">
        <v>1.9259999999999999</v>
      </c>
      <c r="D200" s="25">
        <f t="shared" si="7"/>
        <v>0.25472312703583055</v>
      </c>
      <c r="E200" s="25">
        <f t="shared" si="9"/>
        <v>0.47926267281105983</v>
      </c>
      <c r="F200" s="84">
        <f t="shared" si="6"/>
        <v>-7.2164948453607991E-3</v>
      </c>
      <c r="G200" s="82"/>
      <c r="H200" s="81">
        <v>1.9965349425928522</v>
      </c>
      <c r="I200" s="86">
        <f t="shared" si="8"/>
        <v>4.2227320522337797E-2</v>
      </c>
    </row>
    <row r="201" spans="2:9" ht="15" x14ac:dyDescent="0.25">
      <c r="B201" s="55">
        <v>38749</v>
      </c>
      <c r="C201" s="82">
        <v>1.964</v>
      </c>
      <c r="D201" s="25">
        <f t="shared" si="7"/>
        <v>0.22826766729205761</v>
      </c>
      <c r="E201" s="25">
        <f t="shared" si="9"/>
        <v>0.42836363636363634</v>
      </c>
      <c r="F201" s="84">
        <f t="shared" si="6"/>
        <v>1.9730010384215957E-2</v>
      </c>
      <c r="G201" s="82"/>
      <c r="H201" s="81">
        <v>1.975747008040017</v>
      </c>
      <c r="I201" s="86">
        <f t="shared" si="8"/>
        <v>-1.0412006376326444E-2</v>
      </c>
    </row>
    <row r="202" spans="2:9" ht="15" x14ac:dyDescent="0.25">
      <c r="B202" s="55">
        <v>38777</v>
      </c>
      <c r="C202" s="82">
        <v>1.962</v>
      </c>
      <c r="D202" s="25">
        <f t="shared" si="7"/>
        <v>0.20441988950276246</v>
      </c>
      <c r="E202" s="25">
        <f t="shared" si="9"/>
        <v>0.37202797202797205</v>
      </c>
      <c r="F202" s="84">
        <f t="shared" ref="F202:F265" si="10">C202/C201-1</f>
        <v>-1.0183299389001643E-3</v>
      </c>
      <c r="G202" s="82"/>
      <c r="H202" s="81">
        <v>1.9707435910363347</v>
      </c>
      <c r="I202" s="86">
        <f t="shared" si="8"/>
        <v>-2.5324178568013611E-3</v>
      </c>
    </row>
    <row r="203" spans="2:9" ht="15" x14ac:dyDescent="0.25">
      <c r="B203" s="55">
        <v>38808</v>
      </c>
      <c r="C203" s="82">
        <v>1.9770000000000001</v>
      </c>
      <c r="D203" s="25">
        <f t="shared" si="7"/>
        <v>0.19745608721986674</v>
      </c>
      <c r="E203" s="25">
        <f t="shared" si="9"/>
        <v>0.38058659217877105</v>
      </c>
      <c r="F203" s="84">
        <f t="shared" si="10"/>
        <v>7.6452599388379117E-3</v>
      </c>
      <c r="G203" s="82"/>
      <c r="H203" s="81">
        <v>1.9753540189061298</v>
      </c>
      <c r="I203" s="86">
        <f t="shared" si="8"/>
        <v>2.3394356783728032E-3</v>
      </c>
    </row>
    <row r="204" spans="2:9" ht="15" x14ac:dyDescent="0.25">
      <c r="B204" s="55">
        <v>38838</v>
      </c>
      <c r="C204" s="82">
        <v>2.0339999999999998</v>
      </c>
      <c r="D204" s="25">
        <f t="shared" si="7"/>
        <v>0.1922626025791323</v>
      </c>
      <c r="E204" s="25">
        <f t="shared" si="9"/>
        <v>0.35059760956175284</v>
      </c>
      <c r="F204" s="84">
        <f t="shared" si="10"/>
        <v>2.8831562974203084E-2</v>
      </c>
      <c r="G204" s="82"/>
      <c r="H204" s="81">
        <v>2.0821125503769427</v>
      </c>
      <c r="I204" s="86">
        <f t="shared" si="8"/>
        <v>5.4045265025421285E-2</v>
      </c>
    </row>
    <row r="205" spans="2:9" ht="15" x14ac:dyDescent="0.25">
      <c r="B205" s="55">
        <v>38869</v>
      </c>
      <c r="C205" s="82">
        <v>2.1869999999999998</v>
      </c>
      <c r="D205" s="25">
        <f t="shared" si="7"/>
        <v>0.23280721533258153</v>
      </c>
      <c r="E205" s="25">
        <f t="shared" si="9"/>
        <v>0.35334158415841566</v>
      </c>
      <c r="F205" s="84">
        <f t="shared" si="10"/>
        <v>7.5221238938053103E-2</v>
      </c>
      <c r="G205" s="82"/>
      <c r="H205" s="81">
        <v>2.2046761143981475</v>
      </c>
      <c r="I205" s="86">
        <f t="shared" si="8"/>
        <v>5.8865004199228466E-2</v>
      </c>
    </row>
    <row r="206" spans="2:9" ht="15" x14ac:dyDescent="0.25">
      <c r="B206" s="55">
        <v>38899</v>
      </c>
      <c r="C206" s="82">
        <v>2.0529999999999999</v>
      </c>
      <c r="D206" s="25">
        <f t="shared" si="7"/>
        <v>0.21767497034400951</v>
      </c>
      <c r="E206" s="25">
        <f t="shared" si="9"/>
        <v>0.36593479707252169</v>
      </c>
      <c r="F206" s="84">
        <f t="shared" si="10"/>
        <v>-6.1271147690900696E-2</v>
      </c>
      <c r="G206" s="82"/>
      <c r="H206" s="81">
        <v>2.0659863457489989</v>
      </c>
      <c r="I206" s="86">
        <f t="shared" si="8"/>
        <v>-6.2907094490389337E-2</v>
      </c>
    </row>
    <row r="207" spans="2:9" ht="15" x14ac:dyDescent="0.25">
      <c r="B207" s="55">
        <v>38930</v>
      </c>
      <c r="C207" s="81">
        <v>2.1</v>
      </c>
      <c r="D207" s="25">
        <f t="shared" si="7"/>
        <v>0.20206067544361761</v>
      </c>
      <c r="E207" s="25">
        <f t="shared" si="9"/>
        <v>0.31909547738693467</v>
      </c>
      <c r="F207" s="84">
        <f t="shared" si="10"/>
        <v>2.2893326838772543E-2</v>
      </c>
      <c r="G207" s="82"/>
      <c r="H207" s="81">
        <v>2.1093971283612745</v>
      </c>
      <c r="I207" s="86">
        <f t="shared" si="8"/>
        <v>2.1012134325862464E-2</v>
      </c>
    </row>
    <row r="208" spans="2:9" ht="15" x14ac:dyDescent="0.25">
      <c r="B208" s="55">
        <v>38961</v>
      </c>
      <c r="C208" s="82">
        <v>2.1139999999999999</v>
      </c>
      <c r="D208" s="25">
        <f t="shared" si="7"/>
        <v>0.14393939393939381</v>
      </c>
      <c r="E208" s="25">
        <f t="shared" si="9"/>
        <v>0.2545994065281898</v>
      </c>
      <c r="F208" s="84">
        <f t="shared" si="10"/>
        <v>6.6666666666665986E-3</v>
      </c>
      <c r="G208" s="82"/>
      <c r="H208" s="81">
        <v>2.0575729967953569</v>
      </c>
      <c r="I208" s="86">
        <f t="shared" si="8"/>
        <v>-2.4568219454332074E-2</v>
      </c>
    </row>
    <row r="209" spans="2:9" ht="15" x14ac:dyDescent="0.25">
      <c r="B209" s="55">
        <v>38991</v>
      </c>
      <c r="C209" s="82">
        <v>2.0019999999999998</v>
      </c>
      <c r="D209" s="25">
        <f t="shared" si="7"/>
        <v>6.3197026022304703E-2</v>
      </c>
      <c r="E209" s="25">
        <f t="shared" si="9"/>
        <v>0.19808497905445824</v>
      </c>
      <c r="F209" s="84">
        <f t="shared" si="10"/>
        <v>-5.2980132450331174E-2</v>
      </c>
      <c r="G209" s="82"/>
      <c r="H209" s="81">
        <v>1.9718926274432722</v>
      </c>
      <c r="I209" s="86">
        <f t="shared" si="8"/>
        <v>-4.1641472494793996E-2</v>
      </c>
    </row>
    <row r="210" spans="2:9" ht="15" x14ac:dyDescent="0.25">
      <c r="B210" s="55">
        <v>39022</v>
      </c>
      <c r="C210" s="82">
        <v>1.9059999999999999</v>
      </c>
      <c r="D210" s="25">
        <f t="shared" si="7"/>
        <v>-5.2192066805845094E-3</v>
      </c>
      <c r="E210" s="25">
        <f t="shared" si="9"/>
        <v>0.1686082158185162</v>
      </c>
      <c r="F210" s="84">
        <f t="shared" si="10"/>
        <v>-4.7952047952047883E-2</v>
      </c>
      <c r="G210" s="82"/>
      <c r="H210" s="81">
        <v>1.8521248770604062</v>
      </c>
      <c r="I210" s="86">
        <f t="shared" si="8"/>
        <v>-6.0737460405313803E-2</v>
      </c>
    </row>
    <row r="211" spans="2:9" ht="15" x14ac:dyDescent="0.25">
      <c r="B211" s="55">
        <v>39052</v>
      </c>
      <c r="C211" s="82">
        <v>1.833</v>
      </c>
      <c r="D211" s="25">
        <f t="shared" si="7"/>
        <v>-5.5154639175257758E-2</v>
      </c>
      <c r="E211" s="25">
        <f t="shared" si="9"/>
        <v>0.11158277744087322</v>
      </c>
      <c r="F211" s="84">
        <f t="shared" si="10"/>
        <v>-3.8300104931794365E-2</v>
      </c>
      <c r="G211" s="82"/>
      <c r="H211" s="81">
        <v>1.8059773137893369</v>
      </c>
      <c r="I211" s="86">
        <f t="shared" si="8"/>
        <v>-2.4916010708906589E-2</v>
      </c>
    </row>
    <row r="212" spans="2:9" ht="15" x14ac:dyDescent="0.25">
      <c r="B212" s="55">
        <v>39083</v>
      </c>
      <c r="C212" s="82">
        <v>1.8120000000000001</v>
      </c>
      <c r="D212" s="25">
        <f t="shared" si="7"/>
        <v>-5.9190031152647871E-2</v>
      </c>
      <c r="E212" s="25">
        <f t="shared" si="9"/>
        <v>0.18045602605863201</v>
      </c>
      <c r="F212" s="84">
        <f t="shared" si="10"/>
        <v>-1.1456628477905073E-2</v>
      </c>
      <c r="G212" s="82"/>
      <c r="H212" s="81">
        <v>1.8520281933460068</v>
      </c>
      <c r="I212" s="86">
        <f t="shared" si="8"/>
        <v>2.5499146199154055E-2</v>
      </c>
    </row>
    <row r="213" spans="2:9" ht="15" x14ac:dyDescent="0.25">
      <c r="B213" s="55">
        <v>39114</v>
      </c>
      <c r="C213" s="82">
        <v>1.8280000000000001</v>
      </c>
      <c r="D213" s="25">
        <f t="shared" ref="D213:D276" si="11">C213/C201-1</f>
        <v>-6.9246435845213838E-2</v>
      </c>
      <c r="E213" s="25">
        <f t="shared" si="9"/>
        <v>0.14321450906816766</v>
      </c>
      <c r="F213" s="84">
        <f t="shared" si="10"/>
        <v>8.8300220750552327E-3</v>
      </c>
      <c r="G213" s="82"/>
      <c r="H213" s="81">
        <v>1.8261178426223068</v>
      </c>
      <c r="I213" s="86">
        <f t="shared" si="8"/>
        <v>-1.3990257176856757E-2</v>
      </c>
    </row>
    <row r="214" spans="2:9" ht="15" x14ac:dyDescent="0.25">
      <c r="B214" s="55">
        <v>39142</v>
      </c>
      <c r="C214" s="81">
        <v>1.95</v>
      </c>
      <c r="D214" s="25">
        <f t="shared" si="11"/>
        <v>-6.1162079510703737E-3</v>
      </c>
      <c r="E214" s="25">
        <f t="shared" si="9"/>
        <v>0.19705340699815835</v>
      </c>
      <c r="F214" s="84">
        <f t="shared" si="10"/>
        <v>6.6739606126914541E-2</v>
      </c>
      <c r="G214" s="82"/>
      <c r="H214" s="81">
        <v>1.9556764880238628</v>
      </c>
      <c r="I214" s="86">
        <f t="shared" si="8"/>
        <v>7.0947582011196886E-2</v>
      </c>
    </row>
    <row r="215" spans="2:9" ht="15" x14ac:dyDescent="0.25">
      <c r="B215" s="55">
        <v>39173</v>
      </c>
      <c r="C215" s="82">
        <v>1.931</v>
      </c>
      <c r="D215" s="25">
        <f t="shared" si="11"/>
        <v>-2.326757713707639E-2</v>
      </c>
      <c r="E215" s="25">
        <f t="shared" si="9"/>
        <v>0.16959418534221685</v>
      </c>
      <c r="F215" s="84">
        <f t="shared" si="10"/>
        <v>-9.7435897435896868E-3</v>
      </c>
      <c r="G215" s="82"/>
      <c r="H215" s="81">
        <v>1.9264237688688504</v>
      </c>
      <c r="I215" s="86">
        <f t="shared" si="8"/>
        <v>-1.4957851840092018E-2</v>
      </c>
    </row>
    <row r="216" spans="2:9" ht="15" x14ac:dyDescent="0.25">
      <c r="B216" s="55">
        <v>39203</v>
      </c>
      <c r="C216" s="82">
        <v>2.0030000000000001</v>
      </c>
      <c r="D216" s="25">
        <f t="shared" si="11"/>
        <v>-1.5240904621435458E-2</v>
      </c>
      <c r="E216" s="25">
        <f t="shared" si="9"/>
        <v>0.17409144196951945</v>
      </c>
      <c r="F216" s="84">
        <f t="shared" si="10"/>
        <v>3.7286380113930706E-2</v>
      </c>
      <c r="G216" s="82"/>
      <c r="H216" s="81">
        <v>2.0472245739676707</v>
      </c>
      <c r="I216" s="86">
        <f t="shared" si="8"/>
        <v>6.2707285411948366E-2</v>
      </c>
    </row>
    <row r="217" spans="2:9" ht="15" x14ac:dyDescent="0.25">
      <c r="B217" s="55">
        <v>39234</v>
      </c>
      <c r="C217" s="82">
        <v>2.056</v>
      </c>
      <c r="D217" s="25">
        <f t="shared" si="11"/>
        <v>-5.9899405578417775E-2</v>
      </c>
      <c r="E217" s="25">
        <f t="shared" si="9"/>
        <v>0.15896279594137544</v>
      </c>
      <c r="F217" s="84">
        <f t="shared" si="10"/>
        <v>2.6460309535696336E-2</v>
      </c>
      <c r="G217" s="82"/>
      <c r="H217" s="81">
        <v>2.069428412737659</v>
      </c>
      <c r="I217" s="86">
        <f t="shared" ref="I217:I280" si="12">IF(ISBLANK(H217),"",((H217/H216)-1))</f>
        <v>1.0845824660533188E-2</v>
      </c>
    </row>
    <row r="218" spans="2:9" ht="15" x14ac:dyDescent="0.25">
      <c r="B218" s="55">
        <v>39264</v>
      </c>
      <c r="C218" s="82">
        <v>1.903</v>
      </c>
      <c r="D218" s="25">
        <f t="shared" si="11"/>
        <v>-7.3063809059912277E-2</v>
      </c>
      <c r="E218" s="25">
        <f t="shared" si="9"/>
        <v>0.12870699881376044</v>
      </c>
      <c r="F218" s="84">
        <f t="shared" si="10"/>
        <v>-7.441634241245132E-2</v>
      </c>
      <c r="G218" s="82"/>
      <c r="H218" s="81">
        <v>1.9120910520218883</v>
      </c>
      <c r="I218" s="86">
        <f t="shared" si="12"/>
        <v>-7.6029380744622177E-2</v>
      </c>
    </row>
    <row r="219" spans="2:9" ht="15" x14ac:dyDescent="0.25">
      <c r="B219" s="55">
        <v>39295</v>
      </c>
      <c r="C219" s="82">
        <v>1.9790000000000001</v>
      </c>
      <c r="D219" s="25">
        <f t="shared" si="11"/>
        <v>-5.761904761904757E-2</v>
      </c>
      <c r="E219" s="25">
        <f t="shared" si="9"/>
        <v>0.13279908414424726</v>
      </c>
      <c r="F219" s="84">
        <f t="shared" si="10"/>
        <v>3.9936941671045778E-2</v>
      </c>
      <c r="G219" s="82"/>
      <c r="H219" s="81">
        <v>1.9847971754771687</v>
      </c>
      <c r="I219" s="86">
        <f t="shared" si="12"/>
        <v>3.8024404422791092E-2</v>
      </c>
    </row>
    <row r="220" spans="2:9" ht="15" x14ac:dyDescent="0.25">
      <c r="B220" s="55">
        <v>39326</v>
      </c>
      <c r="C220" s="82">
        <v>2.0529999999999999</v>
      </c>
      <c r="D220" s="25">
        <f t="shared" si="11"/>
        <v>-2.8855250709555302E-2</v>
      </c>
      <c r="E220" s="25">
        <f t="shared" si="9"/>
        <v>0.11093073593073584</v>
      </c>
      <c r="F220" s="84">
        <f t="shared" si="10"/>
        <v>3.7392622536634557E-2</v>
      </c>
      <c r="G220" s="82"/>
      <c r="H220" s="81">
        <v>1.998033878214144</v>
      </c>
      <c r="I220" s="86">
        <f t="shared" si="12"/>
        <v>6.6690455329738718E-3</v>
      </c>
    </row>
    <row r="221" spans="2:9" ht="15" x14ac:dyDescent="0.25">
      <c r="B221" s="55">
        <v>39356</v>
      </c>
      <c r="C221" s="82">
        <v>2.0009999999999999</v>
      </c>
      <c r="D221" s="25">
        <f t="shared" si="11"/>
        <v>-4.9950049950042708E-4</v>
      </c>
      <c r="E221" s="25">
        <f t="shared" si="9"/>
        <v>6.2665958576739178E-2</v>
      </c>
      <c r="F221" s="84">
        <f t="shared" si="10"/>
        <v>-2.5328787140769582E-2</v>
      </c>
      <c r="G221" s="82"/>
      <c r="H221" s="81">
        <v>1.991840620813206</v>
      </c>
      <c r="I221" s="86">
        <f t="shared" si="12"/>
        <v>-3.0996758705981176E-3</v>
      </c>
    </row>
    <row r="222" spans="2:9" ht="15" x14ac:dyDescent="0.25">
      <c r="B222" s="55">
        <v>39387</v>
      </c>
      <c r="C222" s="82">
        <v>2.0179999999999998</v>
      </c>
      <c r="D222" s="25">
        <f t="shared" si="11"/>
        <v>5.8761804826862551E-2</v>
      </c>
      <c r="E222" s="25">
        <f t="shared" si="9"/>
        <v>5.3235908141962357E-2</v>
      </c>
      <c r="F222" s="84">
        <f t="shared" si="10"/>
        <v>8.4957521239379385E-3</v>
      </c>
      <c r="G222" s="82"/>
      <c r="H222" s="81">
        <v>1.9873296634670774</v>
      </c>
      <c r="I222" s="86">
        <f t="shared" si="12"/>
        <v>-2.2647180196008199E-3</v>
      </c>
    </row>
    <row r="223" spans="2:9" ht="15" x14ac:dyDescent="0.25">
      <c r="B223" s="55">
        <v>39417</v>
      </c>
      <c r="C223" s="82">
        <v>1.929</v>
      </c>
      <c r="D223" s="25">
        <f t="shared" si="11"/>
        <v>5.2373158756137572E-2</v>
      </c>
      <c r="E223" s="25">
        <f t="shared" si="9"/>
        <v>-5.6701030927834529E-3</v>
      </c>
      <c r="F223" s="84">
        <f t="shared" si="10"/>
        <v>-4.4103072348860128E-2</v>
      </c>
      <c r="G223" s="82"/>
      <c r="H223" s="81">
        <v>1.9111602665960559</v>
      </c>
      <c r="I223" s="86">
        <f t="shared" si="12"/>
        <v>-3.8327509658431347E-2</v>
      </c>
    </row>
    <row r="224" spans="2:9" ht="15" x14ac:dyDescent="0.25">
      <c r="B224" s="55">
        <v>39448</v>
      </c>
      <c r="C224" s="82">
        <v>1.8440000000000001</v>
      </c>
      <c r="D224" s="25">
        <f t="shared" si="11"/>
        <v>1.7660044150110465E-2</v>
      </c>
      <c r="E224" s="25">
        <f t="shared" si="9"/>
        <v>-4.2575285565939695E-2</v>
      </c>
      <c r="F224" s="84">
        <f t="shared" si="10"/>
        <v>-4.4064282011404887E-2</v>
      </c>
      <c r="G224" s="82"/>
      <c r="H224" s="81">
        <v>1.9115687325569988</v>
      </c>
      <c r="I224" s="86">
        <f t="shared" si="12"/>
        <v>2.1372669162400548E-4</v>
      </c>
    </row>
    <row r="225" spans="2:9" ht="15" x14ac:dyDescent="0.25">
      <c r="B225" s="55">
        <v>39479</v>
      </c>
      <c r="C225" s="82">
        <v>1.8839999999999999</v>
      </c>
      <c r="D225" s="25">
        <f t="shared" si="11"/>
        <v>3.0634573304157531E-2</v>
      </c>
      <c r="E225" s="25">
        <f t="shared" ref="E225:E288" si="13">(C225-C201)/C201</f>
        <v>-4.0733197556008183E-2</v>
      </c>
      <c r="F225" s="84">
        <f t="shared" si="10"/>
        <v>2.1691973969631073E-2</v>
      </c>
      <c r="G225" s="82"/>
      <c r="H225" s="81">
        <v>1.8849966921666403</v>
      </c>
      <c r="I225" s="86">
        <f t="shared" si="12"/>
        <v>-1.3900646070316602E-2</v>
      </c>
    </row>
    <row r="226" spans="2:9" ht="15" x14ac:dyDescent="0.25">
      <c r="B226" s="55">
        <v>39508</v>
      </c>
      <c r="C226" s="82">
        <v>1.9370000000000001</v>
      </c>
      <c r="D226" s="25">
        <f t="shared" si="11"/>
        <v>-6.6666666666665986E-3</v>
      </c>
      <c r="E226" s="25">
        <f t="shared" si="13"/>
        <v>-1.2742099898063157E-2</v>
      </c>
      <c r="F226" s="84">
        <f t="shared" si="10"/>
        <v>2.8131634819533069E-2</v>
      </c>
      <c r="G226" s="82"/>
      <c r="H226" s="81">
        <v>1.9456696717269402</v>
      </c>
      <c r="I226" s="86">
        <f t="shared" si="12"/>
        <v>3.2187313544068674E-2</v>
      </c>
    </row>
    <row r="227" spans="2:9" ht="15" x14ac:dyDescent="0.25">
      <c r="B227" s="55">
        <v>39539</v>
      </c>
      <c r="C227" s="82">
        <v>1.9330000000000001</v>
      </c>
      <c r="D227" s="25">
        <f t="shared" si="11"/>
        <v>1.0357327809424888E-3</v>
      </c>
      <c r="E227" s="25">
        <f t="shared" si="13"/>
        <v>-2.2255943348507858E-2</v>
      </c>
      <c r="F227" s="84">
        <f t="shared" si="10"/>
        <v>-2.0650490449147796E-3</v>
      </c>
      <c r="G227" s="82"/>
      <c r="H227" s="81">
        <v>1.9314278697344249</v>
      </c>
      <c r="I227" s="86">
        <f t="shared" si="12"/>
        <v>-7.3197430167446509E-3</v>
      </c>
    </row>
    <row r="228" spans="2:9" ht="15" x14ac:dyDescent="0.25">
      <c r="B228" s="55">
        <v>39569</v>
      </c>
      <c r="C228" s="82">
        <v>2.0230000000000001</v>
      </c>
      <c r="D228" s="25">
        <f t="shared" si="11"/>
        <v>9.9850224663005083E-3</v>
      </c>
      <c r="E228" s="25">
        <f t="shared" si="13"/>
        <v>-5.4080629301866655E-3</v>
      </c>
      <c r="F228" s="84">
        <f t="shared" si="10"/>
        <v>4.6559751681324313E-2</v>
      </c>
      <c r="G228" s="82"/>
      <c r="H228" s="81">
        <v>2.0611109524394902</v>
      </c>
      <c r="I228" s="86">
        <f t="shared" si="12"/>
        <v>6.714363230292264E-2</v>
      </c>
    </row>
    <row r="229" spans="2:9" ht="15" x14ac:dyDescent="0.25">
      <c r="B229" s="55">
        <v>39600</v>
      </c>
      <c r="C229" s="82">
        <v>2.109</v>
      </c>
      <c r="D229" s="25">
        <f t="shared" si="11"/>
        <v>2.5778210116731426E-2</v>
      </c>
      <c r="E229" s="25">
        <f t="shared" si="13"/>
        <v>-3.5665294924554114E-2</v>
      </c>
      <c r="F229" s="84">
        <f t="shared" si="10"/>
        <v>4.2511122095897136E-2</v>
      </c>
      <c r="G229" s="82"/>
      <c r="H229" s="81">
        <v>2.0943899209639412</v>
      </c>
      <c r="I229" s="86">
        <f t="shared" si="12"/>
        <v>1.614613152439115E-2</v>
      </c>
    </row>
    <row r="230" spans="2:9" ht="15" x14ac:dyDescent="0.25">
      <c r="B230" s="55">
        <v>39630</v>
      </c>
      <c r="C230" s="82">
        <v>2.0880000000000001</v>
      </c>
      <c r="D230" s="25">
        <f t="shared" si="11"/>
        <v>9.7214923804519238E-2</v>
      </c>
      <c r="E230" s="25">
        <f t="shared" si="13"/>
        <v>1.7048222113979612E-2</v>
      </c>
      <c r="F230" s="84">
        <f t="shared" si="10"/>
        <v>-9.957325746799417E-3</v>
      </c>
      <c r="G230" s="82"/>
      <c r="H230" s="81">
        <v>2.1012482302034008</v>
      </c>
      <c r="I230" s="86">
        <f t="shared" si="12"/>
        <v>3.2746095513596085E-3</v>
      </c>
    </row>
    <row r="231" spans="2:9" ht="15" x14ac:dyDescent="0.25">
      <c r="B231" s="55">
        <v>39661</v>
      </c>
      <c r="C231" s="82">
        <v>2.0230000000000001</v>
      </c>
      <c r="D231" s="25">
        <f t="shared" si="11"/>
        <v>2.2233451237998914E-2</v>
      </c>
      <c r="E231" s="25">
        <f t="shared" si="13"/>
        <v>-3.6666666666666646E-2</v>
      </c>
      <c r="F231" s="84">
        <f t="shared" si="10"/>
        <v>-3.1130268199233702E-2</v>
      </c>
      <c r="G231" s="82"/>
      <c r="H231" s="81">
        <v>2.0244887986418938</v>
      </c>
      <c r="I231" s="86">
        <f t="shared" si="12"/>
        <v>-3.6530396769960283E-2</v>
      </c>
    </row>
    <row r="232" spans="2:9" ht="15" x14ac:dyDescent="0.25">
      <c r="B232" s="55">
        <v>39692</v>
      </c>
      <c r="C232" s="82">
        <v>2.0230000000000001</v>
      </c>
      <c r="D232" s="25">
        <f t="shared" si="11"/>
        <v>-1.4612761811982344E-2</v>
      </c>
      <c r="E232" s="25">
        <f t="shared" si="13"/>
        <v>-4.304635761589392E-2</v>
      </c>
      <c r="F232" s="84">
        <f t="shared" si="10"/>
        <v>0</v>
      </c>
      <c r="G232" s="82"/>
      <c r="H232" s="81">
        <v>1.961875074515447</v>
      </c>
      <c r="I232" s="86">
        <f t="shared" si="12"/>
        <v>-3.0928165257545825E-2</v>
      </c>
    </row>
    <row r="233" spans="2:9" ht="15" x14ac:dyDescent="0.25">
      <c r="B233" s="55">
        <v>39722</v>
      </c>
      <c r="C233" s="82">
        <v>1.9670000000000001</v>
      </c>
      <c r="D233" s="25">
        <f t="shared" si="11"/>
        <v>-1.6991504247875988E-2</v>
      </c>
      <c r="E233" s="25">
        <f t="shared" si="13"/>
        <v>-1.7482517482517335E-2</v>
      </c>
      <c r="F233" s="84">
        <f t="shared" si="10"/>
        <v>-2.7681660899653959E-2</v>
      </c>
      <c r="G233" s="82"/>
      <c r="H233" s="81">
        <v>1.9571974863054158</v>
      </c>
      <c r="I233" s="86">
        <f t="shared" si="12"/>
        <v>-2.3842436609713413E-3</v>
      </c>
    </row>
    <row r="234" spans="2:9" ht="15" x14ac:dyDescent="0.25">
      <c r="B234" s="55">
        <v>39753</v>
      </c>
      <c r="C234" s="82">
        <v>1.9279999999999999</v>
      </c>
      <c r="D234" s="25">
        <f t="shared" si="11"/>
        <v>-4.4598612487611433E-2</v>
      </c>
      <c r="E234" s="25">
        <f t="shared" si="13"/>
        <v>1.1542497376705152E-2</v>
      </c>
      <c r="F234" s="84">
        <f t="shared" si="10"/>
        <v>-1.9827147941027023E-2</v>
      </c>
      <c r="G234" s="82"/>
      <c r="H234" s="81">
        <v>1.9011069896702677</v>
      </c>
      <c r="I234" s="86">
        <f t="shared" si="12"/>
        <v>-2.8658577904179472E-2</v>
      </c>
    </row>
    <row r="235" spans="2:9" ht="15" x14ac:dyDescent="0.25">
      <c r="B235" s="55">
        <v>39783</v>
      </c>
      <c r="C235" s="82">
        <v>1.619</v>
      </c>
      <c r="D235" s="25">
        <f t="shared" si="11"/>
        <v>-0.16070502851218249</v>
      </c>
      <c r="E235" s="25">
        <f t="shared" si="13"/>
        <v>-0.11674849972722312</v>
      </c>
      <c r="F235" s="84">
        <f t="shared" si="10"/>
        <v>-0.16026970954356845</v>
      </c>
      <c r="G235" s="82"/>
      <c r="H235" s="81">
        <v>1.6065299055539812</v>
      </c>
      <c r="I235" s="86">
        <f t="shared" si="12"/>
        <v>-0.15495029249636216</v>
      </c>
    </row>
    <row r="236" spans="2:9" ht="15" x14ac:dyDescent="0.25">
      <c r="B236" s="55">
        <v>39814</v>
      </c>
      <c r="C236" s="82">
        <v>1.4239999999999999</v>
      </c>
      <c r="D236" s="25">
        <f t="shared" si="11"/>
        <v>-0.22776572668112804</v>
      </c>
      <c r="E236" s="25">
        <f t="shared" si="13"/>
        <v>-0.21412803532008837</v>
      </c>
      <c r="F236" s="84">
        <f t="shared" si="10"/>
        <v>-0.12044471896232245</v>
      </c>
      <c r="G236" s="82"/>
      <c r="H236" s="81">
        <v>1.4824999107551702</v>
      </c>
      <c r="I236" s="86">
        <f t="shared" si="12"/>
        <v>-7.7203663853391946E-2</v>
      </c>
    </row>
    <row r="237" spans="2:9" ht="15" x14ac:dyDescent="0.25">
      <c r="B237" s="55">
        <v>39845</v>
      </c>
      <c r="C237" s="82">
        <v>1.5069999999999999</v>
      </c>
      <c r="D237" s="25">
        <f t="shared" si="11"/>
        <v>-0.20010615711252655</v>
      </c>
      <c r="E237" s="25">
        <f t="shared" si="13"/>
        <v>-0.17560175054704605</v>
      </c>
      <c r="F237" s="84">
        <f t="shared" si="10"/>
        <v>5.8286516853932602E-2</v>
      </c>
      <c r="G237" s="82"/>
      <c r="H237" s="81">
        <v>1.5158473821564238</v>
      </c>
      <c r="I237" s="86">
        <f t="shared" si="12"/>
        <v>2.2494079870984063E-2</v>
      </c>
    </row>
    <row r="238" spans="2:9" ht="15" x14ac:dyDescent="0.25">
      <c r="B238" s="55">
        <v>39873</v>
      </c>
      <c r="C238" s="82">
        <v>1.4750000000000001</v>
      </c>
      <c r="D238" s="25">
        <f t="shared" si="11"/>
        <v>-0.23851316468766126</v>
      </c>
      <c r="E238" s="25">
        <f t="shared" si="13"/>
        <v>-0.24358974358974353</v>
      </c>
      <c r="F238" s="84">
        <f t="shared" si="10"/>
        <v>-2.1234240212342326E-2</v>
      </c>
      <c r="G238" s="82"/>
      <c r="H238" s="81">
        <v>1.4808070435922227</v>
      </c>
      <c r="I238" s="86">
        <f t="shared" si="12"/>
        <v>-2.3116006912485609E-2</v>
      </c>
    </row>
    <row r="239" spans="2:9" ht="15" x14ac:dyDescent="0.25">
      <c r="B239" s="55">
        <v>39904</v>
      </c>
      <c r="C239" s="82">
        <v>1.3959999999999999</v>
      </c>
      <c r="D239" s="25">
        <f t="shared" si="11"/>
        <v>-0.2778065183652354</v>
      </c>
      <c r="E239" s="25">
        <f t="shared" si="13"/>
        <v>-0.2770585189021233</v>
      </c>
      <c r="F239" s="84">
        <f t="shared" si="10"/>
        <v>-5.355932203389846E-2</v>
      </c>
      <c r="G239" s="82"/>
      <c r="H239" s="81">
        <v>1.3993291035286273</v>
      </c>
      <c r="I239" s="86">
        <f t="shared" si="12"/>
        <v>-5.5022658364685895E-2</v>
      </c>
    </row>
    <row r="240" spans="2:9" ht="15" x14ac:dyDescent="0.25">
      <c r="B240" s="55">
        <v>39934</v>
      </c>
      <c r="C240" s="81">
        <v>1.43</v>
      </c>
      <c r="D240" s="25">
        <f t="shared" si="11"/>
        <v>-0.2931290163124074</v>
      </c>
      <c r="E240" s="25">
        <f t="shared" si="13"/>
        <v>-0.28607089365951083</v>
      </c>
      <c r="F240" s="84">
        <f t="shared" si="10"/>
        <v>2.4355300859598916E-2</v>
      </c>
      <c r="G240" s="82"/>
      <c r="H240" s="81">
        <v>1.4367982634697569</v>
      </c>
      <c r="I240" s="86">
        <f t="shared" si="12"/>
        <v>2.6776517294355706E-2</v>
      </c>
    </row>
    <row r="241" spans="2:9" ht="15" x14ac:dyDescent="0.25">
      <c r="B241" s="55">
        <v>39965</v>
      </c>
      <c r="C241" s="82">
        <v>1.4890000000000001</v>
      </c>
      <c r="D241" s="25">
        <f t="shared" si="11"/>
        <v>-0.29397818871503079</v>
      </c>
      <c r="E241" s="25">
        <f t="shared" si="13"/>
        <v>-0.27577821011673148</v>
      </c>
      <c r="F241" s="84">
        <f t="shared" si="10"/>
        <v>4.1258741258741294E-2</v>
      </c>
      <c r="G241" s="82"/>
      <c r="H241" s="81">
        <v>1.4659252668085605</v>
      </c>
      <c r="I241" s="86">
        <f t="shared" si="12"/>
        <v>2.027215934160731E-2</v>
      </c>
    </row>
    <row r="242" spans="2:9" ht="15" x14ac:dyDescent="0.25">
      <c r="B242" s="55">
        <v>39995</v>
      </c>
      <c r="C242" s="82">
        <v>1.4910000000000001</v>
      </c>
      <c r="D242" s="25">
        <f t="shared" si="11"/>
        <v>-0.28591954022988508</v>
      </c>
      <c r="E242" s="25">
        <f t="shared" si="13"/>
        <v>-0.21650026274303727</v>
      </c>
      <c r="F242" s="84">
        <f t="shared" si="10"/>
        <v>1.343183344526544E-3</v>
      </c>
      <c r="G242" s="82"/>
      <c r="H242" s="81">
        <v>1.4940245813496</v>
      </c>
      <c r="I242" s="86">
        <f t="shared" si="12"/>
        <v>1.9168313131142201E-2</v>
      </c>
    </row>
    <row r="243" spans="2:9" ht="15" x14ac:dyDescent="0.25">
      <c r="B243" s="55">
        <v>40026</v>
      </c>
      <c r="C243" s="82">
        <v>1.4770000000000001</v>
      </c>
      <c r="D243" s="25">
        <f t="shared" si="11"/>
        <v>-0.26989619377162632</v>
      </c>
      <c r="E243" s="25">
        <f t="shared" si="13"/>
        <v>-0.2536634663971703</v>
      </c>
      <c r="F243" s="84">
        <f t="shared" si="10"/>
        <v>-9.3896713615023719E-3</v>
      </c>
      <c r="G243" s="82"/>
      <c r="H243" s="81">
        <v>1.4749266644117529</v>
      </c>
      <c r="I243" s="86">
        <f t="shared" si="12"/>
        <v>-1.2782866611602439E-2</v>
      </c>
    </row>
    <row r="244" spans="2:9" ht="15" x14ac:dyDescent="0.25">
      <c r="B244" s="55">
        <v>40057</v>
      </c>
      <c r="C244" s="82">
        <v>1.556</v>
      </c>
      <c r="D244" s="25">
        <f t="shared" si="11"/>
        <v>-0.23084527928818588</v>
      </c>
      <c r="E244" s="25">
        <f t="shared" si="13"/>
        <v>-0.24208475401850946</v>
      </c>
      <c r="F244" s="84">
        <f t="shared" si="10"/>
        <v>5.3486797562626975E-2</v>
      </c>
      <c r="G244" s="82"/>
      <c r="H244" s="81">
        <v>1.5081759879136545</v>
      </c>
      <c r="I244" s="86">
        <f t="shared" si="12"/>
        <v>2.2543035056703964E-2</v>
      </c>
    </row>
    <row r="245" spans="2:9" ht="15" x14ac:dyDescent="0.25">
      <c r="B245" s="55">
        <v>40087</v>
      </c>
      <c r="C245" s="82">
        <v>1.5169999999999999</v>
      </c>
      <c r="D245" s="25">
        <f t="shared" si="11"/>
        <v>-0.22877478393492634</v>
      </c>
      <c r="E245" s="25">
        <f t="shared" si="13"/>
        <v>-0.24187906046976512</v>
      </c>
      <c r="F245" s="84">
        <f t="shared" si="10"/>
        <v>-2.5064267352185143E-2</v>
      </c>
      <c r="G245" s="82"/>
      <c r="H245" s="81">
        <v>1.508630323304591</v>
      </c>
      <c r="I245" s="86">
        <f t="shared" si="12"/>
        <v>3.0124825920685439E-4</v>
      </c>
    </row>
    <row r="246" spans="2:9" ht="15" x14ac:dyDescent="0.25">
      <c r="B246" s="55">
        <v>40118</v>
      </c>
      <c r="C246" s="82">
        <v>1.5960000000000001</v>
      </c>
      <c r="D246" s="25">
        <f t="shared" si="11"/>
        <v>-0.17219917012448127</v>
      </c>
      <c r="E246" s="25">
        <f t="shared" si="13"/>
        <v>-0.20911793855302266</v>
      </c>
      <c r="F246" s="84">
        <f t="shared" si="10"/>
        <v>5.2076466710613278E-2</v>
      </c>
      <c r="G246" s="82"/>
      <c r="H246" s="81">
        <v>1.5728937205228206</v>
      </c>
      <c r="I246" s="86">
        <f t="shared" si="12"/>
        <v>4.2597179856138201E-2</v>
      </c>
    </row>
    <row r="247" spans="2:9" ht="15" x14ac:dyDescent="0.25">
      <c r="B247" s="55">
        <v>40148</v>
      </c>
      <c r="C247" s="82">
        <v>1.528</v>
      </c>
      <c r="D247" s="25">
        <f t="shared" si="11"/>
        <v>-5.6207535515750418E-2</v>
      </c>
      <c r="E247" s="25">
        <f t="shared" si="13"/>
        <v>-0.20787973043027477</v>
      </c>
      <c r="F247" s="84">
        <f t="shared" si="10"/>
        <v>-4.260651629072687E-2</v>
      </c>
      <c r="G247" s="82"/>
      <c r="H247" s="81">
        <v>1.5445903606827633</v>
      </c>
      <c r="I247" s="86">
        <f t="shared" si="12"/>
        <v>-1.7994451545428891E-2</v>
      </c>
    </row>
    <row r="248" spans="2:9" ht="15" x14ac:dyDescent="0.25">
      <c r="B248" s="55">
        <v>40179</v>
      </c>
      <c r="C248" s="82">
        <v>1.462</v>
      </c>
      <c r="D248" s="25">
        <f t="shared" si="11"/>
        <v>2.6685393258427004E-2</v>
      </c>
      <c r="E248" s="25">
        <f t="shared" si="13"/>
        <v>-0.20715835140997838</v>
      </c>
      <c r="F248" s="84">
        <f t="shared" si="10"/>
        <v>-4.3193717277486998E-2</v>
      </c>
      <c r="G248" s="82"/>
      <c r="H248" s="81">
        <v>1.5281532243738234</v>
      </c>
      <c r="I248" s="86">
        <f t="shared" si="12"/>
        <v>-1.0641744715844337E-2</v>
      </c>
    </row>
    <row r="249" spans="2:9" ht="15" x14ac:dyDescent="0.25">
      <c r="B249" s="55">
        <v>40210</v>
      </c>
      <c r="C249" s="82">
        <v>1.5489999999999999</v>
      </c>
      <c r="D249" s="25">
        <f t="shared" si="11"/>
        <v>2.786994027869949E-2</v>
      </c>
      <c r="E249" s="25">
        <f t="shared" si="13"/>
        <v>-0.17781316348195328</v>
      </c>
      <c r="F249" s="84">
        <f t="shared" si="10"/>
        <v>5.9507523939808404E-2</v>
      </c>
      <c r="G249" s="82"/>
      <c r="H249" s="81">
        <v>1.5820140744721454</v>
      </c>
      <c r="I249" s="86">
        <f t="shared" si="12"/>
        <v>3.5245713086390351E-2</v>
      </c>
    </row>
    <row r="250" spans="2:9" ht="15" x14ac:dyDescent="0.25">
      <c r="B250" s="55">
        <v>40238</v>
      </c>
      <c r="C250" s="82">
        <v>1.663</v>
      </c>
      <c r="D250" s="25">
        <f t="shared" si="11"/>
        <v>0.12745762711864406</v>
      </c>
      <c r="E250" s="25">
        <f t="shared" si="13"/>
        <v>-0.14145585957666496</v>
      </c>
      <c r="F250" s="84">
        <f t="shared" si="10"/>
        <v>7.3595868302130496E-2</v>
      </c>
      <c r="G250" s="82"/>
      <c r="H250" s="81">
        <v>1.6647114955665148</v>
      </c>
      <c r="I250" s="86">
        <f t="shared" si="12"/>
        <v>5.2273505292272482E-2</v>
      </c>
    </row>
    <row r="251" spans="2:9" ht="15" x14ac:dyDescent="0.25">
      <c r="B251" s="55">
        <v>40269</v>
      </c>
      <c r="C251" s="82">
        <v>1.6890000000000001</v>
      </c>
      <c r="D251" s="25">
        <f t="shared" si="11"/>
        <v>0.20988538681948432</v>
      </c>
      <c r="E251" s="25">
        <f t="shared" si="13"/>
        <v>-0.12622866011381273</v>
      </c>
      <c r="F251" s="84">
        <f t="shared" si="10"/>
        <v>1.5634395670474976E-2</v>
      </c>
      <c r="G251" s="82"/>
      <c r="H251" s="81">
        <v>1.6947918965072426</v>
      </c>
      <c r="I251" s="86">
        <f t="shared" si="12"/>
        <v>1.8069437870068539E-2</v>
      </c>
    </row>
    <row r="252" spans="2:9" ht="15" x14ac:dyDescent="0.25">
      <c r="B252" s="55">
        <v>40299</v>
      </c>
      <c r="C252" s="82">
        <v>1.784</v>
      </c>
      <c r="D252" s="25">
        <f t="shared" si="11"/>
        <v>0.24755244755244754</v>
      </c>
      <c r="E252" s="25">
        <f t="shared" si="13"/>
        <v>-0.11814137419673756</v>
      </c>
      <c r="F252" s="84">
        <f t="shared" si="10"/>
        <v>5.6246299585553494E-2</v>
      </c>
      <c r="G252" s="82"/>
      <c r="H252" s="81">
        <v>1.7872894224539371</v>
      </c>
      <c r="I252" s="86">
        <f t="shared" si="12"/>
        <v>5.4577512517802518E-2</v>
      </c>
    </row>
    <row r="253" spans="2:9" ht="15" x14ac:dyDescent="0.25">
      <c r="B253" s="55">
        <v>40330</v>
      </c>
      <c r="C253" s="82">
        <v>1.919</v>
      </c>
      <c r="D253" s="25">
        <f t="shared" si="11"/>
        <v>0.2887844190732034</v>
      </c>
      <c r="E253" s="25">
        <f t="shared" si="13"/>
        <v>-9.0090090090090072E-2</v>
      </c>
      <c r="F253" s="84">
        <f t="shared" si="10"/>
        <v>7.5672645739910394E-2</v>
      </c>
      <c r="G253" s="82"/>
      <c r="H253" s="81">
        <v>1.883789559343497</v>
      </c>
      <c r="I253" s="86">
        <f t="shared" si="12"/>
        <v>5.3992451181782197E-2</v>
      </c>
    </row>
    <row r="254" spans="2:9" ht="15" x14ac:dyDescent="0.25">
      <c r="B254" s="55">
        <v>40360</v>
      </c>
      <c r="C254" s="82">
        <v>1.8320000000000001</v>
      </c>
      <c r="D254" s="25">
        <f t="shared" si="11"/>
        <v>0.22870556673373565</v>
      </c>
      <c r="E254" s="25">
        <f t="shared" si="13"/>
        <v>-0.12260536398467432</v>
      </c>
      <c r="F254" s="84">
        <f t="shared" si="10"/>
        <v>-4.5336112558624242E-2</v>
      </c>
      <c r="G254" s="82"/>
      <c r="H254" s="81">
        <v>1.8303993253255171</v>
      </c>
      <c r="I254" s="86">
        <f t="shared" si="12"/>
        <v>-2.8341931163790135E-2</v>
      </c>
    </row>
    <row r="255" spans="2:9" ht="15" x14ac:dyDescent="0.25">
      <c r="B255" s="55">
        <v>40391</v>
      </c>
      <c r="C255" s="82">
        <v>1.9710000000000001</v>
      </c>
      <c r="D255" s="25">
        <f t="shared" si="11"/>
        <v>0.33446174678402163</v>
      </c>
      <c r="E255" s="25">
        <f t="shared" si="13"/>
        <v>-2.5704399406821572E-2</v>
      </c>
      <c r="F255" s="84">
        <f t="shared" si="10"/>
        <v>7.5873362445414871E-2</v>
      </c>
      <c r="G255" s="82"/>
      <c r="H255" s="81">
        <v>1.9625323945572288</v>
      </c>
      <c r="I255" s="86">
        <f t="shared" si="12"/>
        <v>7.2188110760045943E-2</v>
      </c>
    </row>
    <row r="256" spans="2:9" ht="15" x14ac:dyDescent="0.25">
      <c r="B256" s="55">
        <v>40422</v>
      </c>
      <c r="C256" s="82">
        <v>2.0310000000000001</v>
      </c>
      <c r="D256" s="25">
        <f t="shared" si="11"/>
        <v>0.30526992287917754</v>
      </c>
      <c r="E256" s="25">
        <f t="shared" si="13"/>
        <v>3.9545229856648573E-3</v>
      </c>
      <c r="F256" s="84">
        <f t="shared" si="10"/>
        <v>3.0441400304414001E-2</v>
      </c>
      <c r="G256" s="82"/>
      <c r="H256" s="81">
        <v>1.9628749419790428</v>
      </c>
      <c r="I256" s="86">
        <f t="shared" si="12"/>
        <v>1.7454357582269431E-4</v>
      </c>
    </row>
    <row r="257" spans="2:9" ht="15" x14ac:dyDescent="0.25">
      <c r="B257" s="55">
        <v>40452</v>
      </c>
      <c r="C257" s="82">
        <v>1.976</v>
      </c>
      <c r="D257" s="25">
        <f t="shared" si="11"/>
        <v>0.30257086354647345</v>
      </c>
      <c r="E257" s="25">
        <f t="shared" si="13"/>
        <v>4.575495678698473E-3</v>
      </c>
      <c r="F257" s="84">
        <f t="shared" si="10"/>
        <v>-2.7080256031511651E-2</v>
      </c>
      <c r="G257" s="82"/>
      <c r="H257" s="81">
        <v>1.9632642696702631</v>
      </c>
      <c r="I257" s="86">
        <f t="shared" si="12"/>
        <v>1.9834564235043928E-4</v>
      </c>
    </row>
    <row r="258" spans="2:9" ht="15" x14ac:dyDescent="0.25">
      <c r="B258" s="55">
        <v>40483</v>
      </c>
      <c r="C258" s="82">
        <v>1.9890000000000001</v>
      </c>
      <c r="D258" s="25">
        <f t="shared" si="11"/>
        <v>0.24624060150375948</v>
      </c>
      <c r="E258" s="25">
        <f t="shared" si="13"/>
        <v>3.1639004149377682E-2</v>
      </c>
      <c r="F258" s="84">
        <f t="shared" si="10"/>
        <v>6.5789473684210176E-3</v>
      </c>
      <c r="G258" s="82"/>
      <c r="H258" s="81">
        <v>1.9442353687603291</v>
      </c>
      <c r="I258" s="86">
        <f t="shared" si="12"/>
        <v>-9.6924806323348545E-3</v>
      </c>
    </row>
    <row r="259" spans="2:9" ht="15" x14ac:dyDescent="0.25">
      <c r="B259" s="55">
        <v>40513</v>
      </c>
      <c r="C259" s="82">
        <v>1.9119999999999999</v>
      </c>
      <c r="D259" s="25">
        <f t="shared" si="11"/>
        <v>0.25130890052356003</v>
      </c>
      <c r="E259" s="25">
        <f t="shared" si="13"/>
        <v>0.1809759110562075</v>
      </c>
      <c r="F259" s="84">
        <f t="shared" si="10"/>
        <v>-3.8712921065862327E-2</v>
      </c>
      <c r="G259" s="82"/>
      <c r="H259" s="81">
        <v>1.9463619025376977</v>
      </c>
      <c r="I259" s="86">
        <f t="shared" si="12"/>
        <v>1.0937635491758968E-3</v>
      </c>
    </row>
    <row r="260" spans="2:9" ht="15" x14ac:dyDescent="0.25">
      <c r="B260" s="55">
        <v>40544</v>
      </c>
      <c r="C260" s="82">
        <v>1.859</v>
      </c>
      <c r="D260" s="25">
        <f t="shared" si="11"/>
        <v>0.27154582763337887</v>
      </c>
      <c r="E260" s="25">
        <f t="shared" si="13"/>
        <v>0.30547752808988771</v>
      </c>
      <c r="F260" s="84">
        <f t="shared" si="10"/>
        <v>-2.7719665271966454E-2</v>
      </c>
      <c r="G260" s="82"/>
      <c r="H260" s="81">
        <v>1.9615027716146103</v>
      </c>
      <c r="I260" s="86">
        <f t="shared" si="12"/>
        <v>7.7790615697788112E-3</v>
      </c>
    </row>
    <row r="261" spans="2:9" ht="15" x14ac:dyDescent="0.25">
      <c r="B261" s="55">
        <v>40575</v>
      </c>
      <c r="C261" s="82">
        <v>2.0910000000000002</v>
      </c>
      <c r="D261" s="25">
        <f t="shared" si="11"/>
        <v>0.34990316333118154</v>
      </c>
      <c r="E261" s="25">
        <f t="shared" si="13"/>
        <v>0.38752488387524908</v>
      </c>
      <c r="F261" s="84">
        <f t="shared" si="10"/>
        <v>0.1247982786444326</v>
      </c>
      <c r="G261" s="82"/>
      <c r="H261" s="81">
        <v>2.1493095718374282</v>
      </c>
      <c r="I261" s="86">
        <f t="shared" si="12"/>
        <v>9.5746385343225882E-2</v>
      </c>
    </row>
    <row r="262" spans="2:9" ht="15" x14ac:dyDescent="0.25">
      <c r="B262" s="55">
        <v>40603</v>
      </c>
      <c r="C262" s="82">
        <v>2.222</v>
      </c>
      <c r="D262" s="25">
        <f t="shared" si="11"/>
        <v>0.33613950691521333</v>
      </c>
      <c r="E262" s="25">
        <f t="shared" si="13"/>
        <v>0.50644067796610159</v>
      </c>
      <c r="F262" s="84">
        <f t="shared" si="10"/>
        <v>6.2649450023911868E-2</v>
      </c>
      <c r="G262" s="82"/>
      <c r="H262" s="81">
        <v>2.2111387715371804</v>
      </c>
      <c r="I262" s="86">
        <f t="shared" si="12"/>
        <v>2.8767005232705811E-2</v>
      </c>
    </row>
    <row r="263" spans="2:9" ht="15" x14ac:dyDescent="0.25">
      <c r="B263" s="55">
        <v>40634</v>
      </c>
      <c r="C263" s="82">
        <v>2.2789999999999999</v>
      </c>
      <c r="D263" s="25">
        <f t="shared" si="11"/>
        <v>0.34931912374185892</v>
      </c>
      <c r="E263" s="25">
        <f t="shared" si="13"/>
        <v>0.63252148997134672</v>
      </c>
      <c r="F263" s="84">
        <f t="shared" si="10"/>
        <v>2.5652565256525595E-2</v>
      </c>
      <c r="G263" s="82"/>
      <c r="H263" s="81">
        <v>2.2979558049307238</v>
      </c>
      <c r="I263" s="86">
        <f t="shared" si="12"/>
        <v>3.9263493775738123E-2</v>
      </c>
    </row>
    <row r="264" spans="2:9" ht="15" x14ac:dyDescent="0.25">
      <c r="B264" s="55">
        <v>40664</v>
      </c>
      <c r="C264" s="82">
        <v>2.3170000000000002</v>
      </c>
      <c r="D264" s="25">
        <f t="shared" si="11"/>
        <v>0.29876681614349776</v>
      </c>
      <c r="E264" s="25">
        <f t="shared" si="13"/>
        <v>0.62027972027972045</v>
      </c>
      <c r="F264" s="84">
        <f t="shared" si="10"/>
        <v>1.6673979815708728E-2</v>
      </c>
      <c r="G264" s="82"/>
      <c r="H264" s="81">
        <v>2.2865831133043724</v>
      </c>
      <c r="I264" s="86">
        <f t="shared" si="12"/>
        <v>-4.9490471496227428E-3</v>
      </c>
    </row>
    <row r="265" spans="2:9" ht="15" x14ac:dyDescent="0.25">
      <c r="B265" s="55">
        <v>40695</v>
      </c>
      <c r="C265" s="82">
        <v>2.423</v>
      </c>
      <c r="D265" s="25">
        <f t="shared" si="11"/>
        <v>0.26263678999478901</v>
      </c>
      <c r="E265" s="25">
        <f t="shared" si="13"/>
        <v>0.62726662189388849</v>
      </c>
      <c r="F265" s="84">
        <f t="shared" si="10"/>
        <v>4.5748813120414233E-2</v>
      </c>
      <c r="G265" s="82"/>
      <c r="H265" s="81">
        <v>2.3622015585960172</v>
      </c>
      <c r="I265" s="86">
        <f t="shared" si="12"/>
        <v>3.307049931912065E-2</v>
      </c>
    </row>
    <row r="266" spans="2:9" ht="15" x14ac:dyDescent="0.25">
      <c r="B266" s="55">
        <v>40725</v>
      </c>
      <c r="C266" s="82">
        <v>2.3730000000000002</v>
      </c>
      <c r="D266" s="25">
        <f t="shared" si="11"/>
        <v>0.29530567685589526</v>
      </c>
      <c r="E266" s="25">
        <f t="shared" si="13"/>
        <v>0.59154929577464788</v>
      </c>
      <c r="F266" s="84">
        <f t="shared" ref="F266:F329" si="14">C266/C265-1</f>
        <v>-2.0635575732562916E-2</v>
      </c>
      <c r="G266" s="82"/>
      <c r="H266" s="81">
        <v>2.3472085363528876</v>
      </c>
      <c r="I266" s="86">
        <f t="shared" si="12"/>
        <v>-6.3470545892115871E-3</v>
      </c>
    </row>
    <row r="267" spans="2:9" ht="15" x14ac:dyDescent="0.25">
      <c r="B267" s="55">
        <v>40756</v>
      </c>
      <c r="C267" s="82">
        <v>2.282</v>
      </c>
      <c r="D267" s="25">
        <f t="shared" si="11"/>
        <v>0.15778792491121263</v>
      </c>
      <c r="E267" s="25">
        <f t="shared" si="13"/>
        <v>0.54502369668246442</v>
      </c>
      <c r="F267" s="84">
        <f t="shared" si="14"/>
        <v>-3.8348082595870303E-2</v>
      </c>
      <c r="G267" s="82"/>
      <c r="H267" s="81">
        <v>2.2613703972737857</v>
      </c>
      <c r="I267" s="86">
        <f t="shared" si="12"/>
        <v>-3.6570307984853279E-2</v>
      </c>
    </row>
    <row r="268" spans="2:9" ht="15" x14ac:dyDescent="0.25">
      <c r="B268" s="55">
        <v>40787</v>
      </c>
      <c r="C268" s="82">
        <v>2.3380000000000001</v>
      </c>
      <c r="D268" s="25">
        <f t="shared" si="11"/>
        <v>0.15115706548498276</v>
      </c>
      <c r="E268" s="25">
        <f t="shared" si="13"/>
        <v>0.50257069408740362</v>
      </c>
      <c r="F268" s="84">
        <f t="shared" si="14"/>
        <v>2.4539877300613577E-2</v>
      </c>
      <c r="G268" s="82"/>
      <c r="H268" s="81">
        <v>2.2682076406172929</v>
      </c>
      <c r="I268" s="86">
        <f t="shared" si="12"/>
        <v>3.0234955546202258E-3</v>
      </c>
    </row>
    <row r="269" spans="2:9" ht="15" x14ac:dyDescent="0.25">
      <c r="B269" s="55">
        <v>40817</v>
      </c>
      <c r="C269" s="82">
        <v>2.2949999999999999</v>
      </c>
      <c r="D269" s="25">
        <f t="shared" si="11"/>
        <v>0.16143724696356276</v>
      </c>
      <c r="E269" s="25">
        <f t="shared" si="13"/>
        <v>0.51285431773236656</v>
      </c>
      <c r="F269" s="84">
        <f t="shared" si="14"/>
        <v>-1.8391787852865771E-2</v>
      </c>
      <c r="G269" s="82"/>
      <c r="H269" s="81">
        <v>2.2944122340868245</v>
      </c>
      <c r="I269" s="86">
        <f t="shared" si="12"/>
        <v>1.1552995854647641E-2</v>
      </c>
    </row>
    <row r="270" spans="2:9" ht="15" x14ac:dyDescent="0.25">
      <c r="B270" s="55">
        <v>40848</v>
      </c>
      <c r="C270" s="82">
        <v>2.2679999999999998</v>
      </c>
      <c r="D270" s="25">
        <f t="shared" si="11"/>
        <v>0.14027149321266963</v>
      </c>
      <c r="E270" s="25">
        <f t="shared" si="13"/>
        <v>0.42105263157894718</v>
      </c>
      <c r="F270" s="84">
        <f t="shared" si="14"/>
        <v>-1.176470588235301E-2</v>
      </c>
      <c r="G270" s="82"/>
      <c r="H270" s="81">
        <v>2.2312237358008415</v>
      </c>
      <c r="I270" s="86">
        <f t="shared" si="12"/>
        <v>-2.7540167955533934E-2</v>
      </c>
    </row>
    <row r="271" spans="2:9" ht="15" x14ac:dyDescent="0.25">
      <c r="B271" s="55">
        <v>40878</v>
      </c>
      <c r="C271" s="82">
        <v>2.2719999999999998</v>
      </c>
      <c r="D271" s="25">
        <f t="shared" si="11"/>
        <v>0.18828451882845187</v>
      </c>
      <c r="E271" s="25">
        <f t="shared" si="13"/>
        <v>0.48691099476439775</v>
      </c>
      <c r="F271" s="84">
        <f t="shared" si="14"/>
        <v>1.7636684303350414E-3</v>
      </c>
      <c r="G271" s="82"/>
      <c r="H271" s="81">
        <v>2.3277163076501948</v>
      </c>
      <c r="I271" s="86">
        <f t="shared" si="12"/>
        <v>4.3246479634064805E-2</v>
      </c>
    </row>
    <row r="272" spans="2:9" ht="15" x14ac:dyDescent="0.25">
      <c r="B272" s="55">
        <v>40909</v>
      </c>
      <c r="C272" s="82">
        <v>2.2690000000000001</v>
      </c>
      <c r="D272" s="25">
        <f t="shared" si="11"/>
        <v>0.22054868208714362</v>
      </c>
      <c r="E272" s="25">
        <f t="shared" si="13"/>
        <v>0.55198358413132709</v>
      </c>
      <c r="F272" s="84">
        <f t="shared" si="14"/>
        <v>-1.3204225352111409E-3</v>
      </c>
      <c r="G272" s="82"/>
      <c r="H272" s="81">
        <v>2.3878097014732074</v>
      </c>
      <c r="I272" s="86">
        <f t="shared" si="12"/>
        <v>2.5816459516785573E-2</v>
      </c>
    </row>
    <row r="273" spans="2:9" ht="15" x14ac:dyDescent="0.25">
      <c r="B273" s="55">
        <v>40940</v>
      </c>
      <c r="C273" s="82">
        <v>2.2949999999999999</v>
      </c>
      <c r="D273" s="25">
        <f t="shared" si="11"/>
        <v>9.7560975609755962E-2</v>
      </c>
      <c r="E273" s="25">
        <f t="shared" si="13"/>
        <v>0.48160103292446743</v>
      </c>
      <c r="F273" s="84">
        <f t="shared" si="14"/>
        <v>1.1458792419567931E-2</v>
      </c>
      <c r="G273" s="82"/>
      <c r="H273" s="81">
        <v>2.368150326843224</v>
      </c>
      <c r="I273" s="86">
        <f t="shared" si="12"/>
        <v>-8.2332250421187636E-3</v>
      </c>
    </row>
    <row r="274" spans="2:9" ht="15" x14ac:dyDescent="0.25">
      <c r="B274" s="55">
        <v>40969</v>
      </c>
      <c r="C274" s="82">
        <v>2.3170000000000002</v>
      </c>
      <c r="D274" s="25">
        <f t="shared" si="11"/>
        <v>4.2754275427542732E-2</v>
      </c>
      <c r="E274" s="25">
        <f t="shared" si="13"/>
        <v>0.39326518340348776</v>
      </c>
      <c r="F274" s="84">
        <f t="shared" si="14"/>
        <v>9.5860566448802143E-3</v>
      </c>
      <c r="G274" s="82"/>
      <c r="H274" s="81">
        <v>2.3122852532063218</v>
      </c>
      <c r="I274" s="86">
        <f t="shared" si="12"/>
        <v>-2.3590172044259949E-2</v>
      </c>
    </row>
    <row r="275" spans="2:9" ht="15" x14ac:dyDescent="0.25">
      <c r="B275" s="55">
        <v>41000</v>
      </c>
      <c r="C275" s="82">
        <v>2.395</v>
      </c>
      <c r="D275" s="25">
        <f t="shared" si="11"/>
        <v>5.0899517332163358E-2</v>
      </c>
      <c r="E275" s="25">
        <f t="shared" si="13"/>
        <v>0.41799881586737708</v>
      </c>
      <c r="F275" s="84">
        <f t="shared" si="14"/>
        <v>3.3664220975399228E-2</v>
      </c>
      <c r="G275" s="82"/>
      <c r="H275" s="81">
        <v>2.4188844604522095</v>
      </c>
      <c r="I275" s="86">
        <f t="shared" si="12"/>
        <v>4.6101235605802593E-2</v>
      </c>
    </row>
    <row r="276" spans="2:9" ht="15" x14ac:dyDescent="0.25">
      <c r="B276" s="55">
        <v>41030</v>
      </c>
      <c r="C276" s="82">
        <v>2.4470000000000001</v>
      </c>
      <c r="D276" s="25">
        <f t="shared" si="11"/>
        <v>5.6107034958998714E-2</v>
      </c>
      <c r="E276" s="25">
        <f t="shared" si="13"/>
        <v>0.37163677130044842</v>
      </c>
      <c r="F276" s="84">
        <f t="shared" si="14"/>
        <v>2.1711899791231781E-2</v>
      </c>
      <c r="G276" s="82"/>
      <c r="H276" s="81">
        <v>2.4242453144395371</v>
      </c>
      <c r="I276" s="86">
        <f t="shared" si="12"/>
        <v>2.2162505382028463E-3</v>
      </c>
    </row>
    <row r="277" spans="2:9" ht="15" x14ac:dyDescent="0.25">
      <c r="B277" s="55">
        <v>41061</v>
      </c>
      <c r="C277" s="82">
        <v>2.444</v>
      </c>
      <c r="D277" s="25">
        <f t="shared" ref="D277:D340" si="15">C277/C265-1</f>
        <v>8.6669418076763538E-3</v>
      </c>
      <c r="E277" s="25">
        <f t="shared" si="13"/>
        <v>0.27357998957790508</v>
      </c>
      <c r="F277" s="84">
        <f t="shared" si="14"/>
        <v>-1.225991009399352E-3</v>
      </c>
      <c r="G277" s="82"/>
      <c r="H277" s="81">
        <v>2.3585215648076292</v>
      </c>
      <c r="I277" s="86">
        <f t="shared" si="12"/>
        <v>-2.711101440123953E-2</v>
      </c>
    </row>
    <row r="278" spans="2:9" ht="15" x14ac:dyDescent="0.25">
      <c r="B278" s="55">
        <v>41091</v>
      </c>
      <c r="C278" s="82">
        <v>2.3940000000000001</v>
      </c>
      <c r="D278" s="25">
        <f t="shared" si="15"/>
        <v>8.8495575221239076E-3</v>
      </c>
      <c r="E278" s="25">
        <f t="shared" si="13"/>
        <v>0.30676855895196509</v>
      </c>
      <c r="F278" s="84">
        <f t="shared" si="14"/>
        <v>-2.0458265139116083E-2</v>
      </c>
      <c r="G278" s="82"/>
      <c r="H278" s="81">
        <v>2.3397989888190498</v>
      </c>
      <c r="I278" s="86">
        <f t="shared" si="12"/>
        <v>-7.938267882704908E-3</v>
      </c>
    </row>
    <row r="279" spans="2:9" ht="15" x14ac:dyDescent="0.25">
      <c r="B279" s="55">
        <v>41122</v>
      </c>
      <c r="C279" s="82">
        <v>2.3679999999999999</v>
      </c>
      <c r="D279" s="25">
        <f t="shared" si="15"/>
        <v>3.7686240140227811E-2</v>
      </c>
      <c r="E279" s="25">
        <f t="shared" si="13"/>
        <v>0.20142059868087253</v>
      </c>
      <c r="F279" s="84">
        <f t="shared" si="14"/>
        <v>-1.0860484544695126E-2</v>
      </c>
      <c r="G279" s="82"/>
      <c r="H279" s="81">
        <v>2.336318014716841</v>
      </c>
      <c r="I279" s="86">
        <f t="shared" si="12"/>
        <v>-1.4877235689232382E-3</v>
      </c>
    </row>
    <row r="280" spans="2:9" ht="15" x14ac:dyDescent="0.25">
      <c r="B280" s="55">
        <v>41153</v>
      </c>
      <c r="C280" s="82">
        <v>2.4470000000000001</v>
      </c>
      <c r="D280" s="25">
        <f t="shared" si="15"/>
        <v>4.6621043627031566E-2</v>
      </c>
      <c r="E280" s="25">
        <f t="shared" si="13"/>
        <v>0.20482520925652384</v>
      </c>
      <c r="F280" s="84">
        <f t="shared" si="14"/>
        <v>3.3361486486486625E-2</v>
      </c>
      <c r="G280" s="82"/>
      <c r="H280" s="81">
        <v>2.3716613687086987</v>
      </c>
      <c r="I280" s="86">
        <f t="shared" si="12"/>
        <v>1.5127800996792562E-2</v>
      </c>
    </row>
    <row r="281" spans="2:9" ht="15" x14ac:dyDescent="0.25">
      <c r="B281" s="55">
        <v>41183</v>
      </c>
      <c r="C281" s="82">
        <v>2.4870000000000001</v>
      </c>
      <c r="D281" s="25">
        <f t="shared" si="15"/>
        <v>8.3660130718954395E-2</v>
      </c>
      <c r="E281" s="25">
        <f t="shared" si="13"/>
        <v>0.2586032388663968</v>
      </c>
      <c r="F281" s="84">
        <f t="shared" si="14"/>
        <v>1.6346546791990102E-2</v>
      </c>
      <c r="G281" s="82"/>
      <c r="H281" s="81">
        <v>2.4698243085389313</v>
      </c>
      <c r="I281" s="86">
        <f t="shared" ref="I281:I344" si="16">IF(ISBLANK(H281),"",((H281/H280)-1))</f>
        <v>4.138994762295245E-2</v>
      </c>
    </row>
    <row r="282" spans="2:9" ht="15" x14ac:dyDescent="0.25">
      <c r="B282" s="55">
        <v>41214</v>
      </c>
      <c r="C282" s="82">
        <v>2.3420000000000001</v>
      </c>
      <c r="D282" s="25">
        <f t="shared" si="15"/>
        <v>3.2627865961199376E-2</v>
      </c>
      <c r="E282" s="25">
        <f t="shared" si="13"/>
        <v>0.17747611865258922</v>
      </c>
      <c r="F282" s="84">
        <f t="shared" si="14"/>
        <v>-5.8303176517893074E-2</v>
      </c>
      <c r="G282" s="82"/>
      <c r="H282" s="81">
        <v>2.3458355207296973</v>
      </c>
      <c r="I282" s="86">
        <f t="shared" si="16"/>
        <v>-5.0201460638543138E-2</v>
      </c>
    </row>
    <row r="283" spans="2:9" ht="15" x14ac:dyDescent="0.25">
      <c r="B283" s="55">
        <v>41244</v>
      </c>
      <c r="C283" s="82">
        <v>2.3639999999999999</v>
      </c>
      <c r="D283" s="25">
        <f t="shared" si="15"/>
        <v>4.0492957746478986E-2</v>
      </c>
      <c r="E283" s="25">
        <f t="shared" si="13"/>
        <v>0.23640167364016734</v>
      </c>
      <c r="F283" s="84">
        <f t="shared" si="14"/>
        <v>9.3936806148589014E-3</v>
      </c>
      <c r="G283" s="82"/>
      <c r="H283" s="81">
        <v>2.4395236137052323</v>
      </c>
      <c r="I283" s="86">
        <f t="shared" si="16"/>
        <v>3.9938048574860163E-2</v>
      </c>
    </row>
    <row r="284" spans="2:9" ht="15" x14ac:dyDescent="0.25">
      <c r="B284" s="55">
        <v>41275</v>
      </c>
      <c r="C284" s="82">
        <v>2.2330000000000001</v>
      </c>
      <c r="D284" s="25">
        <f t="shared" si="15"/>
        <v>-1.5866020273248127E-2</v>
      </c>
      <c r="E284" s="25">
        <f t="shared" si="13"/>
        <v>0.20118343195266278</v>
      </c>
      <c r="F284" s="84">
        <f t="shared" si="14"/>
        <v>-5.5414551607444906E-2</v>
      </c>
      <c r="G284" s="82"/>
      <c r="H284" s="81">
        <v>2.3439578913275514</v>
      </c>
      <c r="I284" s="86">
        <f t="shared" si="16"/>
        <v>-3.9173927991839497E-2</v>
      </c>
    </row>
    <row r="285" spans="2:9" ht="15" x14ac:dyDescent="0.25">
      <c r="B285" s="55">
        <v>41306</v>
      </c>
      <c r="C285" s="82">
        <v>2.2730000000000001</v>
      </c>
      <c r="D285" s="25">
        <f t="shared" si="15"/>
        <v>-9.5860566448801032E-3</v>
      </c>
      <c r="E285" s="25">
        <f t="shared" si="13"/>
        <v>8.7039693926350997E-2</v>
      </c>
      <c r="F285" s="84">
        <f t="shared" si="14"/>
        <v>1.7913121361397222E-2</v>
      </c>
      <c r="G285" s="82"/>
      <c r="H285" s="81">
        <v>2.3675358870606789</v>
      </c>
      <c r="I285" s="86">
        <f t="shared" si="16"/>
        <v>1.0059052605153163E-2</v>
      </c>
    </row>
    <row r="286" spans="2:9" ht="15" x14ac:dyDescent="0.25">
      <c r="B286" s="55">
        <v>41334</v>
      </c>
      <c r="C286" s="81">
        <v>2.42</v>
      </c>
      <c r="D286" s="25">
        <f t="shared" si="15"/>
        <v>4.4454035390591118E-2</v>
      </c>
      <c r="E286" s="25">
        <f t="shared" si="13"/>
        <v>8.9108910891089091E-2</v>
      </c>
      <c r="F286" s="84">
        <f t="shared" si="14"/>
        <v>6.467223933128019E-2</v>
      </c>
      <c r="G286" s="82"/>
      <c r="H286" s="81">
        <v>2.4522291692315856</v>
      </c>
      <c r="I286" s="86">
        <f t="shared" si="16"/>
        <v>3.5772755392550426E-2</v>
      </c>
    </row>
    <row r="287" spans="2:9" ht="15" x14ac:dyDescent="0.25">
      <c r="B287" s="55">
        <v>41365</v>
      </c>
      <c r="C287" s="82">
        <v>2.3820000000000001</v>
      </c>
      <c r="D287" s="25">
        <f t="shared" si="15"/>
        <v>-5.4279749478078898E-3</v>
      </c>
      <c r="E287" s="25">
        <f t="shared" si="13"/>
        <v>4.5195261079420887E-2</v>
      </c>
      <c r="F287" s="84">
        <f t="shared" si="14"/>
        <v>-1.5702479338842945E-2</v>
      </c>
      <c r="G287" s="82"/>
      <c r="H287" s="81">
        <v>2.3996462829632379</v>
      </c>
      <c r="I287" s="86">
        <f t="shared" si="16"/>
        <v>-2.144289242135744E-2</v>
      </c>
    </row>
    <row r="288" spans="2:9" ht="15" x14ac:dyDescent="0.25">
      <c r="B288" s="55">
        <v>41395</v>
      </c>
      <c r="C288" s="82">
        <v>2.383</v>
      </c>
      <c r="D288" s="25">
        <f t="shared" si="15"/>
        <v>-2.6154474867184363E-2</v>
      </c>
      <c r="E288" s="25">
        <f t="shared" si="13"/>
        <v>2.8485110056106964E-2</v>
      </c>
      <c r="F288" s="84">
        <f t="shared" si="14"/>
        <v>4.1981528127621459E-4</v>
      </c>
      <c r="G288" s="82"/>
      <c r="H288" s="81">
        <v>2.3604105278561844</v>
      </c>
      <c r="I288" s="86">
        <f t="shared" si="16"/>
        <v>-1.6350641086403161E-2</v>
      </c>
    </row>
    <row r="289" spans="2:9" ht="15" x14ac:dyDescent="0.25">
      <c r="B289" s="55">
        <v>41426</v>
      </c>
      <c r="C289" s="82">
        <v>2.4630000000000001</v>
      </c>
      <c r="D289" s="25">
        <f t="shared" si="15"/>
        <v>7.7741407528642004E-3</v>
      </c>
      <c r="E289" s="25">
        <f t="shared" ref="E289:E352" si="17">(C289-C265)/C265</f>
        <v>1.6508460586050364E-2</v>
      </c>
      <c r="F289" s="84">
        <f t="shared" si="14"/>
        <v>3.3571128829206875E-2</v>
      </c>
      <c r="G289" s="82"/>
      <c r="H289" s="81">
        <v>2.3959043882978523</v>
      </c>
      <c r="I289" s="86">
        <f t="shared" si="16"/>
        <v>1.5037155623053744E-2</v>
      </c>
    </row>
    <row r="290" spans="2:9" ht="15" x14ac:dyDescent="0.25">
      <c r="B290" s="55">
        <v>41456</v>
      </c>
      <c r="C290" s="82">
        <v>2.484</v>
      </c>
      <c r="D290" s="25">
        <f t="shared" si="15"/>
        <v>3.7593984962405846E-2</v>
      </c>
      <c r="E290" s="25">
        <f t="shared" si="17"/>
        <v>4.6776232616940479E-2</v>
      </c>
      <c r="F290" s="84">
        <f t="shared" si="14"/>
        <v>8.5261875761266648E-3</v>
      </c>
      <c r="G290" s="82"/>
      <c r="H290" s="81">
        <v>2.4215969460338704</v>
      </c>
      <c r="I290" s="86">
        <f t="shared" si="16"/>
        <v>1.0723532149908177E-2</v>
      </c>
    </row>
    <row r="291" spans="2:9" ht="15" x14ac:dyDescent="0.25">
      <c r="B291" s="55">
        <v>41487</v>
      </c>
      <c r="C291" s="82">
        <v>2.448</v>
      </c>
      <c r="D291" s="25">
        <f t="shared" si="15"/>
        <v>3.3783783783783772E-2</v>
      </c>
      <c r="E291" s="25">
        <f t="shared" si="17"/>
        <v>7.2743207712532829E-2</v>
      </c>
      <c r="F291" s="84">
        <f t="shared" si="14"/>
        <v>-1.449275362318847E-2</v>
      </c>
      <c r="G291" s="82"/>
      <c r="H291" s="81">
        <v>2.4091150404960477</v>
      </c>
      <c r="I291" s="86">
        <f t="shared" si="16"/>
        <v>-5.1544108354883988E-3</v>
      </c>
    </row>
    <row r="292" spans="2:9" ht="15" x14ac:dyDescent="0.25">
      <c r="B292" s="55">
        <v>41518</v>
      </c>
      <c r="C292" s="82">
        <v>2.5750000000000002</v>
      </c>
      <c r="D292" s="25">
        <f t="shared" si="15"/>
        <v>5.2308949734368726E-2</v>
      </c>
      <c r="E292" s="25">
        <f t="shared" si="17"/>
        <v>0.10136869118905051</v>
      </c>
      <c r="F292" s="84">
        <f t="shared" si="14"/>
        <v>5.1879084967320299E-2</v>
      </c>
      <c r="G292" s="82"/>
      <c r="H292" s="81">
        <v>2.4929707270403201</v>
      </c>
      <c r="I292" s="86">
        <f t="shared" si="16"/>
        <v>3.4807672167870507E-2</v>
      </c>
    </row>
    <row r="293" spans="2:9" ht="15" x14ac:dyDescent="0.25">
      <c r="B293" s="55">
        <v>41548</v>
      </c>
      <c r="C293" s="82">
        <v>2.508</v>
      </c>
      <c r="D293" s="25">
        <f t="shared" si="15"/>
        <v>8.443908323281013E-3</v>
      </c>
      <c r="E293" s="25">
        <f t="shared" si="17"/>
        <v>9.28104575163399E-2</v>
      </c>
      <c r="F293" s="84">
        <f t="shared" si="14"/>
        <v>-2.6019417475728224E-2</v>
      </c>
      <c r="G293" s="82"/>
      <c r="H293" s="81">
        <v>2.4586600254331139</v>
      </c>
      <c r="I293" s="86">
        <f t="shared" si="16"/>
        <v>-1.3762978134901793E-2</v>
      </c>
    </row>
    <row r="294" spans="2:9" ht="15" x14ac:dyDescent="0.25">
      <c r="B294" s="55">
        <v>41579</v>
      </c>
      <c r="C294" s="82">
        <v>2.524</v>
      </c>
      <c r="D294" s="25">
        <f t="shared" si="15"/>
        <v>7.7711357813834203E-2</v>
      </c>
      <c r="E294" s="25">
        <f t="shared" si="17"/>
        <v>0.11287477954144631</v>
      </c>
      <c r="F294" s="84">
        <f t="shared" si="14"/>
        <v>6.3795853269537073E-3</v>
      </c>
      <c r="G294" s="82"/>
      <c r="H294" s="81">
        <v>2.521714314957892</v>
      </c>
      <c r="I294" s="86">
        <f t="shared" si="16"/>
        <v>2.5645794405296352E-2</v>
      </c>
    </row>
    <row r="295" spans="2:9" ht="15" x14ac:dyDescent="0.25">
      <c r="B295" s="55">
        <v>41609</v>
      </c>
      <c r="C295" s="82">
        <v>2.387</v>
      </c>
      <c r="D295" s="25">
        <f t="shared" si="15"/>
        <v>9.7292724196278435E-3</v>
      </c>
      <c r="E295" s="25">
        <f t="shared" si="17"/>
        <v>5.0616197183098691E-2</v>
      </c>
      <c r="F295" s="84">
        <f t="shared" si="14"/>
        <v>-5.4278922345483371E-2</v>
      </c>
      <c r="G295" s="82"/>
      <c r="H295" s="81">
        <v>2.4497091932312043</v>
      </c>
      <c r="I295" s="86">
        <f t="shared" si="16"/>
        <v>-2.8554036156903106E-2</v>
      </c>
    </row>
    <row r="296" spans="2:9" ht="15" x14ac:dyDescent="0.25">
      <c r="B296" s="55">
        <v>41640</v>
      </c>
      <c r="C296" s="82">
        <v>2.2650000000000001</v>
      </c>
      <c r="D296" s="25">
        <f t="shared" si="15"/>
        <v>1.4330497089117822E-2</v>
      </c>
      <c r="E296" s="25">
        <f t="shared" si="17"/>
        <v>-1.7628911414720155E-3</v>
      </c>
      <c r="F296" s="84">
        <f t="shared" si="14"/>
        <v>-5.1110180142438177E-2</v>
      </c>
      <c r="G296" s="82"/>
      <c r="H296" s="81">
        <v>2.3818231286239557</v>
      </c>
      <c r="I296" s="86">
        <f t="shared" si="16"/>
        <v>-2.7711887106773636E-2</v>
      </c>
    </row>
    <row r="297" spans="2:9" ht="15" x14ac:dyDescent="0.25">
      <c r="B297" s="55">
        <v>41671</v>
      </c>
      <c r="C297" s="82">
        <v>2.419</v>
      </c>
      <c r="D297" s="25">
        <f t="shared" si="15"/>
        <v>6.4232292124944967E-2</v>
      </c>
      <c r="E297" s="25">
        <f t="shared" si="17"/>
        <v>5.4030501089324667E-2</v>
      </c>
      <c r="F297" s="84">
        <f t="shared" si="14"/>
        <v>6.7991169977924981E-2</v>
      </c>
      <c r="G297" s="82"/>
      <c r="H297" s="81">
        <v>2.5241387428965871</v>
      </c>
      <c r="I297" s="86">
        <f t="shared" si="16"/>
        <v>5.9750706323374647E-2</v>
      </c>
    </row>
    <row r="298" spans="2:9" ht="15" x14ac:dyDescent="0.25">
      <c r="B298" s="55">
        <v>41699</v>
      </c>
      <c r="C298" s="82">
        <v>2.5489999999999999</v>
      </c>
      <c r="D298" s="25">
        <f t="shared" si="15"/>
        <v>5.3305785123966887E-2</v>
      </c>
      <c r="E298" s="25">
        <f t="shared" si="17"/>
        <v>0.1001294777729822</v>
      </c>
      <c r="F298" s="84">
        <f t="shared" si="14"/>
        <v>5.3741215378255491E-2</v>
      </c>
      <c r="G298" s="82"/>
      <c r="H298" s="81">
        <v>2.5721091090937795</v>
      </c>
      <c r="I298" s="86">
        <f t="shared" si="16"/>
        <v>1.9004647162201405E-2</v>
      </c>
    </row>
    <row r="299" spans="2:9" ht="15" x14ac:dyDescent="0.25">
      <c r="B299" s="55">
        <v>41730</v>
      </c>
      <c r="C299" s="82">
        <v>2.621</v>
      </c>
      <c r="D299" s="25">
        <f t="shared" si="15"/>
        <v>0.10033585222502084</v>
      </c>
      <c r="E299" s="25">
        <f t="shared" si="17"/>
        <v>9.436325678496868E-2</v>
      </c>
      <c r="F299" s="84">
        <f t="shared" si="14"/>
        <v>2.8246371125931757E-2</v>
      </c>
      <c r="G299" s="82"/>
      <c r="H299" s="81">
        <v>2.6451646674352975</v>
      </c>
      <c r="I299" s="86">
        <f t="shared" si="16"/>
        <v>2.840297796202651E-2</v>
      </c>
    </row>
    <row r="300" spans="2:9" ht="15" x14ac:dyDescent="0.25">
      <c r="B300" s="55">
        <v>41760</v>
      </c>
      <c r="C300" s="82">
        <v>2.649</v>
      </c>
      <c r="D300" s="25">
        <f t="shared" si="15"/>
        <v>0.11162400335711298</v>
      </c>
      <c r="E300" s="25">
        <f t="shared" si="17"/>
        <v>8.2550061299550448E-2</v>
      </c>
      <c r="F300" s="84">
        <f t="shared" si="14"/>
        <v>1.068294544067161E-2</v>
      </c>
      <c r="G300" s="82"/>
      <c r="H300" s="81">
        <v>2.6286071108682818</v>
      </c>
      <c r="I300" s="86">
        <f t="shared" si="16"/>
        <v>-6.2595560763594182E-3</v>
      </c>
    </row>
    <row r="301" spans="2:9" ht="15" x14ac:dyDescent="0.25">
      <c r="B301" s="55">
        <v>41791</v>
      </c>
      <c r="C301" s="81">
        <v>2.76</v>
      </c>
      <c r="D301" s="25">
        <f t="shared" si="15"/>
        <v>0.12058465286236286</v>
      </c>
      <c r="E301" s="25">
        <f t="shared" si="17"/>
        <v>0.12929623567921433</v>
      </c>
      <c r="F301" s="84">
        <f t="shared" si="14"/>
        <v>4.1902604756511863E-2</v>
      </c>
      <c r="G301" s="82"/>
      <c r="H301" s="81">
        <v>2.6896413484756256</v>
      </c>
      <c r="I301" s="86">
        <f t="shared" si="16"/>
        <v>2.321923171971596E-2</v>
      </c>
    </row>
    <row r="302" spans="2:9" ht="15" x14ac:dyDescent="0.25">
      <c r="B302" s="55">
        <v>41821</v>
      </c>
      <c r="C302" s="82">
        <v>2.6509999999999998</v>
      </c>
      <c r="D302" s="25">
        <f t="shared" si="15"/>
        <v>6.7230273752012737E-2</v>
      </c>
      <c r="E302" s="25">
        <f t="shared" si="17"/>
        <v>0.10735171261487036</v>
      </c>
      <c r="F302" s="84">
        <f t="shared" si="14"/>
        <v>-3.9492753623188381E-2</v>
      </c>
      <c r="G302" s="82"/>
      <c r="H302" s="81">
        <v>2.5890486781759403</v>
      </c>
      <c r="I302" s="86">
        <f t="shared" si="16"/>
        <v>-3.7400031181368143E-2</v>
      </c>
    </row>
    <row r="303" spans="2:9" ht="15" x14ac:dyDescent="0.25">
      <c r="B303" s="55">
        <v>41852</v>
      </c>
      <c r="C303" s="82">
        <v>2.6440000000000001</v>
      </c>
      <c r="D303" s="25">
        <f t="shared" si="15"/>
        <v>8.0065359477124343E-2</v>
      </c>
      <c r="E303" s="25">
        <f t="shared" si="17"/>
        <v>0.11655405405405417</v>
      </c>
      <c r="F303" s="84">
        <f t="shared" si="14"/>
        <v>-2.6405130139568467E-3</v>
      </c>
      <c r="G303" s="82"/>
      <c r="H303" s="81">
        <v>2.6066804562137995</v>
      </c>
      <c r="I303" s="86">
        <f t="shared" si="16"/>
        <v>6.8101377106131178E-3</v>
      </c>
    </row>
    <row r="304" spans="2:9" ht="15" x14ac:dyDescent="0.25">
      <c r="B304" s="55">
        <v>41883</v>
      </c>
      <c r="C304" s="82">
        <v>2.6659999999999999</v>
      </c>
      <c r="D304" s="25">
        <f t="shared" si="15"/>
        <v>3.5339805825242543E-2</v>
      </c>
      <c r="E304" s="25">
        <f t="shared" si="17"/>
        <v>8.9497343686146244E-2</v>
      </c>
      <c r="F304" s="84">
        <f t="shared" si="14"/>
        <v>8.3207261724658199E-3</v>
      </c>
      <c r="G304" s="82"/>
      <c r="H304" s="81">
        <v>2.5701706180542021</v>
      </c>
      <c r="I304" s="86">
        <f t="shared" si="16"/>
        <v>-1.4006257680171497E-2</v>
      </c>
    </row>
    <row r="305" spans="2:9" ht="15" x14ac:dyDescent="0.25">
      <c r="B305" s="55">
        <v>41913</v>
      </c>
      <c r="C305" s="82">
        <v>2.6680000000000001</v>
      </c>
      <c r="D305" s="25">
        <f t="shared" si="15"/>
        <v>6.3795853269537517E-2</v>
      </c>
      <c r="E305" s="25">
        <f t="shared" si="17"/>
        <v>7.2778447929232021E-2</v>
      </c>
      <c r="F305" s="84">
        <f t="shared" si="14"/>
        <v>7.5018754688671585E-4</v>
      </c>
      <c r="G305" s="82"/>
      <c r="H305" s="81">
        <v>2.6202153876029701</v>
      </c>
      <c r="I305" s="86">
        <f t="shared" si="16"/>
        <v>1.9471380303403896E-2</v>
      </c>
    </row>
    <row r="306" spans="2:9" ht="15" x14ac:dyDescent="0.25">
      <c r="B306" s="55">
        <v>41944</v>
      </c>
      <c r="C306" s="81">
        <v>2.65</v>
      </c>
      <c r="D306" s="25">
        <f t="shared" si="15"/>
        <v>4.9920760697305777E-2</v>
      </c>
      <c r="E306" s="25">
        <f t="shared" si="17"/>
        <v>0.13151152860802726</v>
      </c>
      <c r="F306" s="84">
        <f t="shared" si="14"/>
        <v>-6.7466266866567093E-3</v>
      </c>
      <c r="G306" s="82"/>
      <c r="H306" s="81">
        <v>2.6277060631066087</v>
      </c>
      <c r="I306" s="86">
        <f t="shared" si="16"/>
        <v>2.8588014325383604E-3</v>
      </c>
    </row>
    <row r="307" spans="2:9" ht="15" x14ac:dyDescent="0.25">
      <c r="B307" s="55">
        <v>41974</v>
      </c>
      <c r="C307" s="82">
        <v>2.4729999999999999</v>
      </c>
      <c r="D307" s="25">
        <f t="shared" si="15"/>
        <v>3.6028487641390772E-2</v>
      </c>
      <c r="E307" s="25">
        <f t="shared" si="17"/>
        <v>4.6108291032148897E-2</v>
      </c>
      <c r="F307" s="84">
        <f t="shared" si="14"/>
        <v>-6.6792452830188753E-2</v>
      </c>
      <c r="G307" s="82"/>
      <c r="H307" s="81">
        <v>2.5425321241904584</v>
      </c>
      <c r="I307" s="86">
        <f t="shared" si="16"/>
        <v>-3.2413800048645247E-2</v>
      </c>
    </row>
    <row r="308" spans="2:9" ht="15" x14ac:dyDescent="0.25">
      <c r="B308" s="55">
        <v>42005</v>
      </c>
      <c r="C308" s="82">
        <v>2.3330000000000002</v>
      </c>
      <c r="D308" s="25">
        <f t="shared" si="15"/>
        <v>3.0022075055187614E-2</v>
      </c>
      <c r="E308" s="25">
        <f t="shared" si="17"/>
        <v>4.4782803403493096E-2</v>
      </c>
      <c r="F308" s="84">
        <f t="shared" si="14"/>
        <v>-5.6611403154063766E-2</v>
      </c>
      <c r="G308" s="82"/>
      <c r="H308" s="81">
        <v>2.4627566417569668</v>
      </c>
      <c r="I308" s="86">
        <f t="shared" si="16"/>
        <v>-3.1376391147424298E-2</v>
      </c>
    </row>
    <row r="309" spans="2:9" ht="15" x14ac:dyDescent="0.25">
      <c r="B309" s="55">
        <v>42036</v>
      </c>
      <c r="C309" s="82">
        <v>2.4340000000000002</v>
      </c>
      <c r="D309" s="25">
        <f t="shared" si="15"/>
        <v>6.2009094667219156E-3</v>
      </c>
      <c r="E309" s="25">
        <f t="shared" si="17"/>
        <v>7.0831500219973614E-2</v>
      </c>
      <c r="F309" s="84">
        <f t="shared" si="14"/>
        <v>4.3291898842691801E-2</v>
      </c>
      <c r="G309" s="82"/>
      <c r="H309" s="81">
        <v>2.5315096717837697</v>
      </c>
      <c r="I309" s="86">
        <f t="shared" si="16"/>
        <v>2.7917102673105987E-2</v>
      </c>
    </row>
    <row r="310" spans="2:9" ht="15" x14ac:dyDescent="0.25">
      <c r="B310" s="55">
        <v>42064</v>
      </c>
      <c r="C310" s="82">
        <v>2.4590000000000001</v>
      </c>
      <c r="D310" s="25">
        <f t="shared" si="15"/>
        <v>-3.5307963907414641E-2</v>
      </c>
      <c r="E310" s="25">
        <f t="shared" si="17"/>
        <v>1.6115702479338904E-2</v>
      </c>
      <c r="F310" s="84">
        <f t="shared" si="14"/>
        <v>1.0271158586688589E-2</v>
      </c>
      <c r="G310" s="82"/>
      <c r="H310" s="81">
        <v>2.4615884647535728</v>
      </c>
      <c r="I310" s="86">
        <f t="shared" si="16"/>
        <v>-2.7620359428027985E-2</v>
      </c>
    </row>
    <row r="311" spans="2:9" ht="15" x14ac:dyDescent="0.25">
      <c r="B311" s="55">
        <v>42095</v>
      </c>
      <c r="C311" s="82">
        <v>2.4990000000000001</v>
      </c>
      <c r="D311" s="25">
        <f t="shared" si="15"/>
        <v>-4.6547119420068617E-2</v>
      </c>
      <c r="E311" s="25">
        <f t="shared" si="17"/>
        <v>4.9118387909319897E-2</v>
      </c>
      <c r="F311" s="84">
        <f t="shared" si="14"/>
        <v>1.6266775111834164E-2</v>
      </c>
      <c r="G311" s="82"/>
      <c r="H311" s="81">
        <v>2.5066957391943823</v>
      </c>
      <c r="I311" s="86">
        <f t="shared" si="16"/>
        <v>1.8324458002091371E-2</v>
      </c>
    </row>
    <row r="312" spans="2:9" ht="15" x14ac:dyDescent="0.25">
      <c r="B312" s="55">
        <v>42125</v>
      </c>
      <c r="C312" s="82">
        <v>2.5369999999999999</v>
      </c>
      <c r="D312" s="25">
        <f t="shared" si="15"/>
        <v>-4.2280105700264303E-2</v>
      </c>
      <c r="E312" s="25">
        <f t="shared" si="17"/>
        <v>6.4624422996223216E-2</v>
      </c>
      <c r="F312" s="84">
        <f t="shared" si="14"/>
        <v>1.5206082432973167E-2</v>
      </c>
      <c r="G312" s="82"/>
      <c r="H312" s="81">
        <v>2.4957169669484696</v>
      </c>
      <c r="I312" s="86">
        <f t="shared" si="16"/>
        <v>-4.3797785563880476E-3</v>
      </c>
    </row>
    <row r="313" spans="2:9" ht="15" x14ac:dyDescent="0.25">
      <c r="B313" s="55">
        <v>42156</v>
      </c>
      <c r="C313" s="82">
        <v>2.5990000000000002</v>
      </c>
      <c r="D313" s="25">
        <f t="shared" si="15"/>
        <v>-5.8333333333333237E-2</v>
      </c>
      <c r="E313" s="25">
        <f t="shared" si="17"/>
        <v>5.5217214778725182E-2</v>
      </c>
      <c r="F313" s="84">
        <f t="shared" si="14"/>
        <v>2.4438312968072529E-2</v>
      </c>
      <c r="G313" s="82"/>
      <c r="H313" s="81">
        <v>2.4941295898171161</v>
      </c>
      <c r="I313" s="86">
        <f t="shared" si="16"/>
        <v>-6.3604052557864055E-4</v>
      </c>
    </row>
    <row r="314" spans="2:9" ht="15" x14ac:dyDescent="0.25">
      <c r="B314" s="55">
        <v>42186</v>
      </c>
      <c r="C314" s="82">
        <v>2.4820000000000002</v>
      </c>
      <c r="D314" s="25">
        <f t="shared" si="15"/>
        <v>-6.374952847981874E-2</v>
      </c>
      <c r="E314" s="25">
        <f t="shared" si="17"/>
        <v>-8.0515297906593385E-4</v>
      </c>
      <c r="F314" s="84">
        <f t="shared" si="14"/>
        <v>-4.5017314351673665E-2</v>
      </c>
      <c r="G314" s="82"/>
      <c r="H314" s="81">
        <v>2.443192987606416</v>
      </c>
      <c r="I314" s="86">
        <f t="shared" si="16"/>
        <v>-2.0422596491642242E-2</v>
      </c>
    </row>
    <row r="315" spans="2:9" ht="15" x14ac:dyDescent="0.25">
      <c r="B315" s="55">
        <v>42217</v>
      </c>
      <c r="C315" s="82">
        <v>2.4319999999999999</v>
      </c>
      <c r="D315" s="25">
        <f t="shared" si="15"/>
        <v>-8.0181543116490284E-2</v>
      </c>
      <c r="E315" s="25">
        <f t="shared" si="17"/>
        <v>-6.5359477124183069E-3</v>
      </c>
      <c r="F315" s="84">
        <f t="shared" si="14"/>
        <v>-2.0145044319097583E-2</v>
      </c>
      <c r="G315" s="82"/>
      <c r="H315" s="81">
        <v>2.4074010794938925</v>
      </c>
      <c r="I315" s="86">
        <f t="shared" si="16"/>
        <v>-1.4649644254090877E-2</v>
      </c>
    </row>
    <row r="316" spans="2:9" ht="15" x14ac:dyDescent="0.25">
      <c r="B316" s="55">
        <v>42248</v>
      </c>
      <c r="C316" s="81">
        <v>2.4900000000000002</v>
      </c>
      <c r="D316" s="25">
        <f t="shared" si="15"/>
        <v>-6.6016504126031439E-2</v>
      </c>
      <c r="E316" s="25">
        <f t="shared" si="17"/>
        <v>-3.300970873786406E-2</v>
      </c>
      <c r="F316" s="84">
        <f t="shared" si="14"/>
        <v>2.3848684210526327E-2</v>
      </c>
      <c r="G316" s="82"/>
      <c r="H316" s="81">
        <v>2.4213535154993777</v>
      </c>
      <c r="I316" s="86">
        <f t="shared" si="16"/>
        <v>5.7956424977672061E-3</v>
      </c>
    </row>
    <row r="317" spans="2:9" ht="15" x14ac:dyDescent="0.25">
      <c r="B317" s="55">
        <v>42278</v>
      </c>
      <c r="C317" s="82">
        <v>2.4350000000000001</v>
      </c>
      <c r="D317" s="25">
        <f t="shared" si="15"/>
        <v>-8.7331334332833577E-2</v>
      </c>
      <c r="E317" s="25">
        <f t="shared" si="17"/>
        <v>-2.9106858054226456E-2</v>
      </c>
      <c r="F317" s="84">
        <f t="shared" si="14"/>
        <v>-2.2088353413654671E-2</v>
      </c>
      <c r="G317" s="82"/>
      <c r="H317" s="81">
        <v>2.4139189385646125</v>
      </c>
      <c r="I317" s="86">
        <f t="shared" si="16"/>
        <v>-3.0704219302037927E-3</v>
      </c>
    </row>
    <row r="318" spans="2:9" ht="15" x14ac:dyDescent="0.25">
      <c r="B318" s="55">
        <v>42309</v>
      </c>
      <c r="C318" s="82">
        <v>2.4089999999999998</v>
      </c>
      <c r="D318" s="25">
        <f t="shared" si="15"/>
        <v>-9.0943396226415119E-2</v>
      </c>
      <c r="E318" s="25">
        <f t="shared" si="17"/>
        <v>-4.5562599049128454E-2</v>
      </c>
      <c r="F318" s="84">
        <f t="shared" si="14"/>
        <v>-1.0677618069815265E-2</v>
      </c>
      <c r="G318" s="82"/>
      <c r="H318" s="81">
        <v>2.3979115943852958</v>
      </c>
      <c r="I318" s="86">
        <f t="shared" si="16"/>
        <v>-6.631268317914274E-3</v>
      </c>
    </row>
    <row r="319" spans="2:9" ht="15" x14ac:dyDescent="0.25">
      <c r="B319" s="55">
        <v>42339</v>
      </c>
      <c r="C319" s="82">
        <v>2.3450000000000002</v>
      </c>
      <c r="D319" s="25">
        <f t="shared" si="15"/>
        <v>-5.1758997169429666E-2</v>
      </c>
      <c r="E319" s="25">
        <f t="shared" si="17"/>
        <v>-1.7595307917888485E-2</v>
      </c>
      <c r="F319" s="84">
        <f t="shared" si="14"/>
        <v>-2.656704026567025E-2</v>
      </c>
      <c r="G319" s="82"/>
      <c r="H319" s="81">
        <v>2.4201965521455504</v>
      </c>
      <c r="I319" s="86">
        <f t="shared" si="16"/>
        <v>9.2934859702229478E-3</v>
      </c>
    </row>
    <row r="320" spans="2:9" ht="15" x14ac:dyDescent="0.25">
      <c r="B320" s="55">
        <v>42370</v>
      </c>
      <c r="C320" s="82">
        <v>2.1739999999999999</v>
      </c>
      <c r="D320" s="25">
        <f t="shared" si="15"/>
        <v>-6.815259322760403E-2</v>
      </c>
      <c r="E320" s="25">
        <f t="shared" si="17"/>
        <v>-4.017660044150119E-2</v>
      </c>
      <c r="F320" s="84">
        <f t="shared" si="14"/>
        <v>-7.2921108742004415E-2</v>
      </c>
      <c r="G320" s="82"/>
      <c r="H320" s="81">
        <v>2.3297042736921179</v>
      </c>
      <c r="I320" s="86">
        <f t="shared" si="16"/>
        <v>-3.7390466643384523E-2</v>
      </c>
    </row>
    <row r="321" spans="2:9" ht="15" x14ac:dyDescent="0.25">
      <c r="B321" s="55">
        <v>42401</v>
      </c>
      <c r="C321" s="81">
        <v>2.31</v>
      </c>
      <c r="D321" s="25">
        <f t="shared" si="15"/>
        <v>-5.0944946589975393E-2</v>
      </c>
      <c r="E321" s="25">
        <f t="shared" si="17"/>
        <v>-4.5059942124844973E-2</v>
      </c>
      <c r="F321" s="84">
        <f t="shared" si="14"/>
        <v>6.2557497700092002E-2</v>
      </c>
      <c r="G321" s="82"/>
      <c r="H321" s="81">
        <v>2.3852962550493744</v>
      </c>
      <c r="I321" s="86">
        <f t="shared" si="16"/>
        <v>2.3862248090893656E-2</v>
      </c>
    </row>
    <row r="322" spans="2:9" ht="15" x14ac:dyDescent="0.25">
      <c r="B322" s="55">
        <v>42430</v>
      </c>
      <c r="C322" s="82">
        <v>2.2869999999999999</v>
      </c>
      <c r="D322" s="25">
        <f t="shared" si="15"/>
        <v>-6.9947132980886617E-2</v>
      </c>
      <c r="E322" s="25">
        <f t="shared" si="17"/>
        <v>-0.10278540604158494</v>
      </c>
      <c r="F322" s="84">
        <f t="shared" si="14"/>
        <v>-9.9567099567100525E-3</v>
      </c>
      <c r="G322" s="82"/>
      <c r="H322" s="81">
        <v>2.2999717638859267</v>
      </c>
      <c r="I322" s="86">
        <f t="shared" si="16"/>
        <v>-3.5771024661119699E-2</v>
      </c>
    </row>
    <row r="323" spans="2:9" ht="15" x14ac:dyDescent="0.25">
      <c r="B323" s="55">
        <v>42461</v>
      </c>
      <c r="C323" s="82">
        <v>2.2919999999999998</v>
      </c>
      <c r="D323" s="25">
        <f t="shared" si="15"/>
        <v>-8.2833133253301439E-2</v>
      </c>
      <c r="E323" s="25">
        <f t="shared" si="17"/>
        <v>-0.12552460892789019</v>
      </c>
      <c r="F323" s="84">
        <f t="shared" si="14"/>
        <v>2.1862702229995534E-3</v>
      </c>
      <c r="G323" s="82"/>
      <c r="H323" s="81">
        <v>2.2825553066459912</v>
      </c>
      <c r="I323" s="86">
        <f t="shared" si="16"/>
        <v>-7.5724656769304843E-3</v>
      </c>
    </row>
    <row r="324" spans="2:9" ht="15" x14ac:dyDescent="0.25">
      <c r="B324" s="55">
        <v>42491</v>
      </c>
      <c r="C324" s="82">
        <v>2.282</v>
      </c>
      <c r="D324" s="25">
        <f t="shared" si="15"/>
        <v>-0.10051241623965312</v>
      </c>
      <c r="E324" s="25">
        <f t="shared" si="17"/>
        <v>-0.13854284635711589</v>
      </c>
      <c r="F324" s="84">
        <f t="shared" si="14"/>
        <v>-4.3630017452006564E-3</v>
      </c>
      <c r="G324" s="82"/>
      <c r="H324" s="81">
        <v>2.2287524508899303</v>
      </c>
      <c r="I324" s="86">
        <f t="shared" si="16"/>
        <v>-2.3571326223468025E-2</v>
      </c>
    </row>
    <row r="325" spans="2:9" ht="15" x14ac:dyDescent="0.25">
      <c r="B325" s="55">
        <v>42522</v>
      </c>
      <c r="C325" s="81">
        <v>2.37</v>
      </c>
      <c r="D325" s="25">
        <f t="shared" si="15"/>
        <v>-8.811081185071179E-2</v>
      </c>
      <c r="E325" s="25">
        <f t="shared" si="17"/>
        <v>-0.14130434782608686</v>
      </c>
      <c r="F325" s="84">
        <f t="shared" si="14"/>
        <v>3.856266432953559E-2</v>
      </c>
      <c r="G325" s="82"/>
      <c r="H325" s="81">
        <v>2.2580440538225734</v>
      </c>
      <c r="I325" s="86">
        <f t="shared" si="16"/>
        <v>1.3142600435928742E-2</v>
      </c>
    </row>
    <row r="326" spans="2:9" ht="15" x14ac:dyDescent="0.25">
      <c r="B326" s="55">
        <v>42552</v>
      </c>
      <c r="C326" s="82">
        <v>2.355</v>
      </c>
      <c r="D326" s="25">
        <f t="shared" si="15"/>
        <v>-5.1168412570507749E-2</v>
      </c>
      <c r="E326" s="25">
        <f t="shared" si="17"/>
        <v>-0.11165597887589583</v>
      </c>
      <c r="F326" s="84">
        <f t="shared" si="14"/>
        <v>-6.3291139240506666E-3</v>
      </c>
      <c r="G326" s="82"/>
      <c r="H326" s="81">
        <v>2.3177780908151231</v>
      </c>
      <c r="I326" s="86">
        <f t="shared" si="16"/>
        <v>2.6453884675734063E-2</v>
      </c>
    </row>
    <row r="327" spans="2:9" ht="15" x14ac:dyDescent="0.25">
      <c r="B327" s="55">
        <v>42583</v>
      </c>
      <c r="C327" s="82">
        <v>2.278</v>
      </c>
      <c r="D327" s="25">
        <f t="shared" si="15"/>
        <v>-6.3322368421052544E-2</v>
      </c>
      <c r="E327" s="25">
        <f t="shared" si="17"/>
        <v>-0.13842662632375191</v>
      </c>
      <c r="F327" s="84">
        <f t="shared" si="14"/>
        <v>-3.269639065817409E-2</v>
      </c>
      <c r="G327" s="82"/>
      <c r="H327" s="81">
        <v>2.2714800743929713</v>
      </c>
      <c r="I327" s="86">
        <f t="shared" si="16"/>
        <v>-1.9975172172703393E-2</v>
      </c>
    </row>
    <row r="328" spans="2:9" ht="15" x14ac:dyDescent="0.25">
      <c r="B328" s="55">
        <v>42614</v>
      </c>
      <c r="C328" s="82">
        <v>2.3959999999999999</v>
      </c>
      <c r="D328" s="25">
        <f t="shared" si="15"/>
        <v>-3.7751004016064349E-2</v>
      </c>
      <c r="E328" s="25">
        <f t="shared" si="17"/>
        <v>-0.10127531882970743</v>
      </c>
      <c r="F328" s="84">
        <f t="shared" si="14"/>
        <v>5.1799824407374739E-2</v>
      </c>
      <c r="G328" s="82"/>
      <c r="H328" s="81">
        <v>2.3299684834879142</v>
      </c>
      <c r="I328" s="86">
        <f t="shared" si="16"/>
        <v>2.5749030226722702E-2</v>
      </c>
    </row>
    <row r="329" spans="2:9" ht="15" x14ac:dyDescent="0.25">
      <c r="B329" s="55">
        <v>42644</v>
      </c>
      <c r="C329" s="82">
        <v>2.343</v>
      </c>
      <c r="D329" s="25">
        <f t="shared" si="15"/>
        <v>-3.7782340862423047E-2</v>
      </c>
      <c r="E329" s="25">
        <f t="shared" si="17"/>
        <v>-0.1218140929535233</v>
      </c>
      <c r="F329" s="84">
        <f t="shared" si="14"/>
        <v>-2.2120200333889839E-2</v>
      </c>
      <c r="G329" s="82"/>
      <c r="H329" s="81">
        <v>2.3151545246651173</v>
      </c>
      <c r="I329" s="86">
        <f t="shared" si="16"/>
        <v>-6.358008242506652E-3</v>
      </c>
    </row>
    <row r="330" spans="2:9" ht="15" x14ac:dyDescent="0.25">
      <c r="B330" s="55">
        <v>42675</v>
      </c>
      <c r="C330" s="81">
        <v>2.2999999999999998</v>
      </c>
      <c r="D330" s="25">
        <f t="shared" si="15"/>
        <v>-4.5246990452469937E-2</v>
      </c>
      <c r="E330" s="25">
        <f t="shared" si="17"/>
        <v>-0.13207547169811323</v>
      </c>
      <c r="F330" s="84">
        <f t="shared" ref="F330:F368" si="18">C330/C329-1</f>
        <v>-1.8352539479300156E-2</v>
      </c>
      <c r="G330" s="82"/>
      <c r="H330" s="81">
        <v>2.2898750606050204</v>
      </c>
      <c r="I330" s="86">
        <f t="shared" si="16"/>
        <v>-1.091912604138312E-2</v>
      </c>
    </row>
    <row r="331" spans="2:9" ht="15" x14ac:dyDescent="0.25">
      <c r="B331" s="55">
        <v>42705</v>
      </c>
      <c r="C331" s="82">
        <v>2.274</v>
      </c>
      <c r="D331" s="25">
        <f t="shared" si="15"/>
        <v>-3.0277185501066173E-2</v>
      </c>
      <c r="E331" s="25">
        <f t="shared" si="17"/>
        <v>-8.0469065911847895E-2</v>
      </c>
      <c r="F331" s="84">
        <f t="shared" si="18"/>
        <v>-1.1304347826086913E-2</v>
      </c>
      <c r="G331" s="82"/>
      <c r="H331" s="81">
        <v>2.362076101734027</v>
      </c>
      <c r="I331" s="86">
        <f t="shared" si="16"/>
        <v>3.1530559186897289E-2</v>
      </c>
    </row>
    <row r="332" spans="2:9" ht="15" x14ac:dyDescent="0.25">
      <c r="B332" s="55">
        <v>42736</v>
      </c>
      <c r="C332" s="82">
        <v>2.2679999999999998</v>
      </c>
      <c r="D332" s="25">
        <f t="shared" si="15"/>
        <v>4.3238270469181161E-2</v>
      </c>
      <c r="E332" s="25">
        <f t="shared" si="17"/>
        <v>-2.7861123017574103E-2</v>
      </c>
      <c r="F332" s="84">
        <f t="shared" si="18"/>
        <v>-2.6385224274407815E-3</v>
      </c>
      <c r="G332" s="82"/>
      <c r="H332" s="81">
        <v>2.4532343397049647</v>
      </c>
      <c r="I332" s="86">
        <f t="shared" si="16"/>
        <v>3.859242210867686E-2</v>
      </c>
    </row>
    <row r="333" spans="2:9" ht="15" x14ac:dyDescent="0.25">
      <c r="B333" s="55">
        <v>42767</v>
      </c>
      <c r="C333" s="82">
        <v>2.383</v>
      </c>
      <c r="D333" s="25">
        <f t="shared" si="15"/>
        <v>3.1601731601731631E-2</v>
      </c>
      <c r="E333" s="25">
        <f t="shared" si="17"/>
        <v>-2.0953163516844762E-2</v>
      </c>
      <c r="F333" s="84">
        <f t="shared" si="18"/>
        <v>5.0705467372134105E-2</v>
      </c>
      <c r="G333" s="82"/>
      <c r="H333" s="81">
        <v>2.4791303412610635</v>
      </c>
      <c r="I333" s="86">
        <f t="shared" si="16"/>
        <v>1.0555861352899987E-2</v>
      </c>
    </row>
    <row r="334" spans="2:9" ht="15" x14ac:dyDescent="0.25">
      <c r="B334" s="55">
        <v>42795</v>
      </c>
      <c r="C334" s="82">
        <v>2.355</v>
      </c>
      <c r="D334" s="25">
        <f t="shared" si="15"/>
        <v>2.9733275032794104E-2</v>
      </c>
      <c r="E334" s="25">
        <f t="shared" si="17"/>
        <v>-4.2293615290768638E-2</v>
      </c>
      <c r="F334" s="84">
        <f t="shared" si="18"/>
        <v>-1.1749895090222395E-2</v>
      </c>
      <c r="G334" s="82"/>
      <c r="H334" s="81">
        <v>2.3706562933333575</v>
      </c>
      <c r="I334" s="86">
        <f t="shared" si="16"/>
        <v>-4.3754878927635743E-2</v>
      </c>
    </row>
    <row r="335" spans="2:9" ht="15" x14ac:dyDescent="0.25">
      <c r="B335" s="55">
        <v>42826</v>
      </c>
      <c r="C335" s="82">
        <v>2.4289999999999998</v>
      </c>
      <c r="D335" s="25">
        <f t="shared" si="15"/>
        <v>5.9773123909249604E-2</v>
      </c>
      <c r="E335" s="25">
        <f t="shared" si="17"/>
        <v>-2.8011204481792829E-2</v>
      </c>
      <c r="F335" s="84">
        <f t="shared" si="18"/>
        <v>3.1422505307855619E-2</v>
      </c>
      <c r="G335" s="82"/>
      <c r="H335" s="81">
        <v>2.4305214995543163</v>
      </c>
      <c r="I335" s="86">
        <f t="shared" si="16"/>
        <v>2.5252587812627514E-2</v>
      </c>
    </row>
    <row r="336" spans="2:9" ht="15" x14ac:dyDescent="0.25">
      <c r="B336" s="55">
        <v>42856</v>
      </c>
      <c r="C336" s="82">
        <v>2.4510000000000001</v>
      </c>
      <c r="D336" s="25">
        <f t="shared" si="15"/>
        <v>7.4057843996494288E-2</v>
      </c>
      <c r="E336" s="25">
        <f t="shared" si="17"/>
        <v>-3.3898305084745707E-2</v>
      </c>
      <c r="F336" s="84">
        <f t="shared" si="18"/>
        <v>9.057225195553853E-3</v>
      </c>
      <c r="G336" s="82"/>
      <c r="H336" s="81">
        <v>2.3941124817648607</v>
      </c>
      <c r="I336" s="86">
        <f t="shared" si="16"/>
        <v>-1.4979920069060015E-2</v>
      </c>
    </row>
    <row r="337" spans="2:9" ht="15" x14ac:dyDescent="0.25">
      <c r="B337" s="55">
        <v>42887</v>
      </c>
      <c r="C337" s="82">
        <v>2.4969999999999999</v>
      </c>
      <c r="D337" s="25">
        <f t="shared" si="15"/>
        <v>5.3586497890295348E-2</v>
      </c>
      <c r="E337" s="25">
        <f t="shared" si="17"/>
        <v>-3.9245863793766954E-2</v>
      </c>
      <c r="F337" s="84">
        <f t="shared" si="18"/>
        <v>1.8767849857201035E-2</v>
      </c>
      <c r="G337" s="82"/>
      <c r="H337" s="81">
        <v>2.3953079308425393</v>
      </c>
      <c r="I337" s="86">
        <f t="shared" si="16"/>
        <v>4.993287018817405E-4</v>
      </c>
    </row>
    <row r="338" spans="2:9" ht="15" x14ac:dyDescent="0.25">
      <c r="B338" s="55">
        <v>42917</v>
      </c>
      <c r="C338" s="81">
        <v>2.46</v>
      </c>
      <c r="D338" s="25">
        <f t="shared" si="15"/>
        <v>4.4585987261146487E-2</v>
      </c>
      <c r="E338" s="25">
        <f t="shared" si="17"/>
        <v>-8.863819500402997E-3</v>
      </c>
      <c r="F338" s="84">
        <f t="shared" si="18"/>
        <v>-1.481778133760514E-2</v>
      </c>
      <c r="G338" s="82"/>
      <c r="H338" s="81">
        <v>2.4198823589502232</v>
      </c>
      <c r="I338" s="86">
        <f t="shared" si="16"/>
        <v>1.0259402472332591E-2</v>
      </c>
    </row>
    <row r="339" spans="2:9" ht="15" x14ac:dyDescent="0.25">
      <c r="B339" s="55">
        <v>42948</v>
      </c>
      <c r="C339" s="82">
        <v>2.4990000000000001</v>
      </c>
      <c r="D339" s="25">
        <f t="shared" si="15"/>
        <v>9.7014925373134275E-2</v>
      </c>
      <c r="E339" s="25">
        <f t="shared" si="17"/>
        <v>2.754934210526323E-2</v>
      </c>
      <c r="F339" s="84">
        <f t="shared" si="18"/>
        <v>1.585365853658538E-2</v>
      </c>
      <c r="G339" s="82"/>
      <c r="H339" s="81">
        <v>2.4885050224455996</v>
      </c>
      <c r="I339" s="86">
        <f t="shared" si="16"/>
        <v>2.8357851050720306E-2</v>
      </c>
    </row>
    <row r="340" spans="2:9" ht="15" x14ac:dyDescent="0.25">
      <c r="B340" s="55">
        <v>42979</v>
      </c>
      <c r="C340" s="82">
        <v>2.5070000000000001</v>
      </c>
      <c r="D340" s="25">
        <f t="shared" si="15"/>
        <v>4.6327212020033537E-2</v>
      </c>
      <c r="E340" s="25">
        <f t="shared" si="17"/>
        <v>6.8273092369477524E-3</v>
      </c>
      <c r="F340" s="84">
        <f t="shared" si="18"/>
        <v>3.2012805122048071E-3</v>
      </c>
      <c r="G340" s="82"/>
      <c r="H340" s="81">
        <v>2.4248710152202464</v>
      </c>
      <c r="I340" s="86">
        <f t="shared" si="16"/>
        <v>-2.557117894132932E-2</v>
      </c>
    </row>
    <row r="341" spans="2:9" ht="15" x14ac:dyDescent="0.25">
      <c r="B341" s="55">
        <v>43009</v>
      </c>
      <c r="C341" s="82">
        <v>2.6059999999999999</v>
      </c>
      <c r="D341" s="25">
        <f t="shared" ref="D341:D368" si="19">C341/C329-1</f>
        <v>0.11224925309432354</v>
      </c>
      <c r="E341" s="25">
        <f t="shared" si="17"/>
        <v>7.0225872689938323E-2</v>
      </c>
      <c r="F341" s="84">
        <f t="shared" si="18"/>
        <v>3.9489429597127979E-2</v>
      </c>
      <c r="G341" s="82"/>
      <c r="H341" s="81">
        <v>2.5557554204038482</v>
      </c>
      <c r="I341" s="86">
        <f t="shared" si="16"/>
        <v>5.397582154352798E-2</v>
      </c>
    </row>
    <row r="342" spans="2:9" ht="15" x14ac:dyDescent="0.25">
      <c r="B342" s="55">
        <v>43040</v>
      </c>
      <c r="C342" s="82">
        <v>2.629</v>
      </c>
      <c r="D342" s="25">
        <f t="shared" si="19"/>
        <v>0.14304347826086961</v>
      </c>
      <c r="E342" s="25">
        <f t="shared" si="17"/>
        <v>9.1324200913242101E-2</v>
      </c>
      <c r="F342" s="84">
        <f t="shared" si="18"/>
        <v>8.8257866462011503E-3</v>
      </c>
      <c r="G342" s="82"/>
      <c r="H342" s="81">
        <v>2.6009945236923522</v>
      </c>
      <c r="I342" s="86">
        <f t="shared" si="16"/>
        <v>1.7700873458914801E-2</v>
      </c>
    </row>
    <row r="343" spans="2:9" ht="15" x14ac:dyDescent="0.25">
      <c r="B343" s="55">
        <v>43070</v>
      </c>
      <c r="C343" s="82">
        <v>2.6379999999999999</v>
      </c>
      <c r="D343" s="25">
        <f t="shared" si="19"/>
        <v>0.16007036059806512</v>
      </c>
      <c r="E343" s="25">
        <f t="shared" si="17"/>
        <v>0.12494669509594869</v>
      </c>
      <c r="F343" s="84">
        <f t="shared" si="18"/>
        <v>3.4233548877899977E-3</v>
      </c>
      <c r="G343" s="82"/>
      <c r="H343" s="81">
        <v>2.719014859227459</v>
      </c>
      <c r="I343" s="86">
        <f t="shared" si="16"/>
        <v>4.5375080362555442E-2</v>
      </c>
    </row>
    <row r="344" spans="2:9" ht="15" x14ac:dyDescent="0.25">
      <c r="B344" s="55">
        <v>43101</v>
      </c>
      <c r="C344" s="81">
        <v>2.59</v>
      </c>
      <c r="D344" s="25">
        <f t="shared" si="19"/>
        <v>0.14197530864197527</v>
      </c>
      <c r="E344" s="25">
        <f t="shared" si="17"/>
        <v>0.19135234590616373</v>
      </c>
      <c r="F344" s="84">
        <f t="shared" si="18"/>
        <v>-1.8195602729340399E-2</v>
      </c>
      <c r="G344" s="82"/>
      <c r="H344" s="81">
        <v>2.799536748024932</v>
      </c>
      <c r="I344" s="86">
        <f t="shared" si="16"/>
        <v>2.9614361438374592E-2</v>
      </c>
    </row>
    <row r="345" spans="2:9" ht="15" x14ac:dyDescent="0.25">
      <c r="B345" s="55">
        <v>43132</v>
      </c>
      <c r="C345" s="82">
        <v>2.7240000000000002</v>
      </c>
      <c r="D345" s="25">
        <f t="shared" si="19"/>
        <v>0.14309693663449452</v>
      </c>
      <c r="E345" s="25">
        <f t="shared" si="17"/>
        <v>0.17922077922077928</v>
      </c>
      <c r="F345" s="84">
        <f t="shared" si="18"/>
        <v>5.1737451737451812E-2</v>
      </c>
      <c r="G345" s="82"/>
      <c r="H345" s="81">
        <v>2.8318669503551934</v>
      </c>
      <c r="I345" s="86">
        <f t="shared" ref="I345:I383" si="20">IF(ISBLANK(H345),"",((H345/H344)-1))</f>
        <v>1.1548411483818022E-2</v>
      </c>
    </row>
    <row r="346" spans="2:9" ht="15" x14ac:dyDescent="0.25">
      <c r="B346" s="55">
        <v>43160</v>
      </c>
      <c r="C346" s="82">
        <v>2.7229999999999999</v>
      </c>
      <c r="D346" s="25">
        <f t="shared" si="19"/>
        <v>0.15626326963906578</v>
      </c>
      <c r="E346" s="25">
        <f t="shared" si="17"/>
        <v>0.19064276344556186</v>
      </c>
      <c r="F346" s="84">
        <f t="shared" si="18"/>
        <v>-3.6710719530119729E-4</v>
      </c>
      <c r="G346" s="82"/>
      <c r="H346" s="81">
        <v>2.7424508441911848</v>
      </c>
      <c r="I346" s="86">
        <f t="shared" si="20"/>
        <v>-3.157496723240949E-2</v>
      </c>
    </row>
    <row r="347" spans="2:9" ht="15" x14ac:dyDescent="0.25">
      <c r="B347" s="55">
        <v>43191</v>
      </c>
      <c r="C347" s="81">
        <v>2.74</v>
      </c>
      <c r="D347" s="25">
        <f t="shared" si="19"/>
        <v>0.12803622890078237</v>
      </c>
      <c r="E347" s="25">
        <f t="shared" si="17"/>
        <v>0.19546247818499146</v>
      </c>
      <c r="F347" s="84">
        <f t="shared" si="18"/>
        <v>6.2431142122660876E-3</v>
      </c>
      <c r="G347" s="82"/>
      <c r="H347" s="81">
        <v>2.7395340364722798</v>
      </c>
      <c r="I347" s="86">
        <f t="shared" si="20"/>
        <v>-1.0635770282202417E-3</v>
      </c>
    </row>
    <row r="348" spans="2:9" ht="15" x14ac:dyDescent="0.25">
      <c r="B348" s="55">
        <v>43221</v>
      </c>
      <c r="C348" s="82">
        <v>2.875</v>
      </c>
      <c r="D348" s="25">
        <f t="shared" si="19"/>
        <v>0.17299061607507138</v>
      </c>
      <c r="E348" s="25">
        <f t="shared" si="17"/>
        <v>0.25985977212971079</v>
      </c>
      <c r="F348" s="84">
        <f t="shared" si="18"/>
        <v>4.9270072992700698E-2</v>
      </c>
      <c r="G348" s="82"/>
      <c r="H348" s="81">
        <v>2.8145056638983146</v>
      </c>
      <c r="I348" s="86">
        <f t="shared" si="20"/>
        <v>2.7366561768502828E-2</v>
      </c>
    </row>
    <row r="349" spans="2:9" ht="15" x14ac:dyDescent="0.25">
      <c r="B349" s="55">
        <v>43252</v>
      </c>
      <c r="C349" s="82">
        <v>2.8940000000000001</v>
      </c>
      <c r="D349" s="25">
        <f t="shared" si="19"/>
        <v>0.15899078894673613</v>
      </c>
      <c r="E349" s="25">
        <f t="shared" si="17"/>
        <v>0.22109704641350211</v>
      </c>
      <c r="F349" s="84">
        <f t="shared" si="18"/>
        <v>6.6086956521740348E-3</v>
      </c>
      <c r="G349" s="82"/>
      <c r="H349" s="81">
        <v>2.7911318295447192</v>
      </c>
      <c r="I349" s="86">
        <f t="shared" si="20"/>
        <v>-8.3047743173558786E-3</v>
      </c>
    </row>
    <row r="350" spans="2:9" ht="15" x14ac:dyDescent="0.25">
      <c r="B350" s="55">
        <v>43282</v>
      </c>
      <c r="C350" s="82">
        <v>2.9009999999999998</v>
      </c>
      <c r="D350" s="25">
        <f t="shared" si="19"/>
        <v>0.17926829268292677</v>
      </c>
      <c r="E350" s="25">
        <f t="shared" si="17"/>
        <v>0.2318471337579617</v>
      </c>
      <c r="F350" s="84">
        <f t="shared" si="18"/>
        <v>2.4187975120939509E-3</v>
      </c>
      <c r="G350" s="82"/>
      <c r="H350" s="81">
        <v>2.8325276518577192</v>
      </c>
      <c r="I350" s="86">
        <f t="shared" si="20"/>
        <v>1.4831195672958319E-2</v>
      </c>
    </row>
    <row r="351" spans="2:9" ht="15" x14ac:dyDescent="0.25">
      <c r="B351" s="55">
        <v>43313</v>
      </c>
      <c r="C351" s="82">
        <v>2.9169999999999998</v>
      </c>
      <c r="D351" s="25">
        <f t="shared" si="19"/>
        <v>0.16726690676270506</v>
      </c>
      <c r="E351" s="25">
        <f t="shared" si="17"/>
        <v>0.28050921861281819</v>
      </c>
      <c r="F351" s="84">
        <f t="shared" si="18"/>
        <v>5.515339538090247E-3</v>
      </c>
      <c r="G351" s="82"/>
      <c r="H351" s="81">
        <v>2.90267971657391</v>
      </c>
      <c r="I351" s="86">
        <f t="shared" si="20"/>
        <v>2.4766594836305167E-2</v>
      </c>
    </row>
    <row r="352" spans="2:9" ht="15" x14ac:dyDescent="0.25">
      <c r="B352" s="55">
        <v>43344</v>
      </c>
      <c r="C352" s="81">
        <v>2.99</v>
      </c>
      <c r="D352" s="25">
        <f t="shared" si="19"/>
        <v>0.19266055045871555</v>
      </c>
      <c r="E352" s="25">
        <f t="shared" si="17"/>
        <v>0.24791318864774639</v>
      </c>
      <c r="F352" s="84">
        <f t="shared" si="18"/>
        <v>2.5025711347274715E-2</v>
      </c>
      <c r="G352" s="82"/>
      <c r="H352" s="81">
        <v>2.9039474965016345</v>
      </c>
      <c r="I352" s="86">
        <f t="shared" si="20"/>
        <v>4.3676190676000815E-4</v>
      </c>
    </row>
    <row r="353" spans="2:24" ht="15" x14ac:dyDescent="0.25">
      <c r="B353" s="55">
        <v>43374</v>
      </c>
      <c r="C353" s="82">
        <v>2.919</v>
      </c>
      <c r="D353" s="25">
        <f t="shared" si="19"/>
        <v>0.1201074443591712</v>
      </c>
      <c r="E353" s="25">
        <f t="shared" ref="E353:E377" si="21">(C353-C329)/C329</f>
        <v>0.24583866837387966</v>
      </c>
      <c r="F353" s="84">
        <f t="shared" si="18"/>
        <v>-2.3745819397993362E-2</v>
      </c>
      <c r="G353" s="82"/>
      <c r="H353" s="81">
        <v>2.8606807775279863</v>
      </c>
      <c r="I353" s="86">
        <f t="shared" si="20"/>
        <v>-1.4899277285753687E-2</v>
      </c>
    </row>
    <row r="354" spans="2:24" ht="15" x14ac:dyDescent="0.25">
      <c r="B354" s="55">
        <v>43405</v>
      </c>
      <c r="C354" s="82">
        <v>2.8490000000000002</v>
      </c>
      <c r="D354" s="25">
        <f t="shared" si="19"/>
        <v>8.3682008368200833E-2</v>
      </c>
      <c r="E354" s="25">
        <f t="shared" si="21"/>
        <v>0.23869565217391323</v>
      </c>
      <c r="F354" s="84">
        <f t="shared" si="18"/>
        <v>-2.3980815347721784E-2</v>
      </c>
      <c r="G354" s="82"/>
      <c r="H354" s="81">
        <v>2.81664247720206</v>
      </c>
      <c r="I354" s="86">
        <f t="shared" si="20"/>
        <v>-1.5394342728440091E-2</v>
      </c>
    </row>
    <row r="355" spans="2:24" ht="15" x14ac:dyDescent="0.25">
      <c r="B355" s="55">
        <v>43435</v>
      </c>
      <c r="C355" s="82">
        <v>2.903</v>
      </c>
      <c r="D355" s="25">
        <f t="shared" si="19"/>
        <v>0.1004548900682336</v>
      </c>
      <c r="E355" s="25">
        <f t="shared" si="21"/>
        <v>0.27660510114335973</v>
      </c>
      <c r="F355" s="84">
        <f t="shared" si="18"/>
        <v>1.8954018954018936E-2</v>
      </c>
      <c r="G355" s="82"/>
      <c r="H355" s="81">
        <v>2.9900210731731898</v>
      </c>
      <c r="I355" s="86">
        <f t="shared" si="20"/>
        <v>6.1555059747361751E-2</v>
      </c>
    </row>
    <row r="356" spans="2:24" ht="15" x14ac:dyDescent="0.25">
      <c r="B356" s="55">
        <v>43466</v>
      </c>
      <c r="C356" s="82">
        <v>2.7919999999999998</v>
      </c>
      <c r="D356" s="25">
        <f t="shared" si="19"/>
        <v>7.7992277992277925E-2</v>
      </c>
      <c r="E356" s="25">
        <f t="shared" si="21"/>
        <v>0.23104056437389775</v>
      </c>
      <c r="F356" s="84">
        <f t="shared" si="18"/>
        <v>-3.823630726834315E-2</v>
      </c>
      <c r="G356" s="82"/>
      <c r="H356" s="81">
        <v>3.0202667984895908</v>
      </c>
      <c r="I356" s="86">
        <f t="shared" si="20"/>
        <v>1.0115555902856066E-2</v>
      </c>
    </row>
    <row r="357" spans="2:24" ht="15" x14ac:dyDescent="0.25">
      <c r="B357" s="55">
        <v>43497</v>
      </c>
      <c r="C357" s="82">
        <v>2.8740000000000001</v>
      </c>
      <c r="D357" s="25">
        <f t="shared" si="19"/>
        <v>5.5066079295154058E-2</v>
      </c>
      <c r="E357" s="25">
        <f t="shared" si="21"/>
        <v>0.20604280318925727</v>
      </c>
      <c r="F357" s="84">
        <f t="shared" si="18"/>
        <v>2.9369627507163321E-2</v>
      </c>
      <c r="G357" s="82"/>
      <c r="H357" s="81">
        <v>2.9901707688457875</v>
      </c>
      <c r="I357" s="86">
        <f t="shared" si="20"/>
        <v>-9.9646924102381185E-3</v>
      </c>
    </row>
    <row r="358" spans="2:24" ht="15" x14ac:dyDescent="0.25">
      <c r="B358" s="55">
        <v>43525</v>
      </c>
      <c r="C358" s="82">
        <v>2.8889999999999998</v>
      </c>
      <c r="D358" s="25">
        <f t="shared" si="19"/>
        <v>6.0962174072713982E-2</v>
      </c>
      <c r="E358" s="25">
        <f t="shared" si="21"/>
        <v>0.22675159235668782</v>
      </c>
      <c r="F358" s="84">
        <f t="shared" si="18"/>
        <v>5.2192066805845094E-3</v>
      </c>
      <c r="G358" s="82"/>
      <c r="H358" s="81">
        <v>2.911938768708263</v>
      </c>
      <c r="I358" s="86">
        <f t="shared" si="20"/>
        <v>-2.6163054281920561E-2</v>
      </c>
    </row>
    <row r="359" spans="2:24" ht="15" x14ac:dyDescent="0.25">
      <c r="B359" s="55">
        <v>43556</v>
      </c>
      <c r="C359" s="82">
        <v>2.9089999999999998</v>
      </c>
      <c r="D359" s="25">
        <f t="shared" si="19"/>
        <v>6.1678832116788262E-2</v>
      </c>
      <c r="E359" s="25">
        <f t="shared" si="21"/>
        <v>0.19761218608480857</v>
      </c>
      <c r="F359" s="84">
        <f t="shared" si="18"/>
        <v>6.9228106611283202E-3</v>
      </c>
      <c r="G359" s="82"/>
      <c r="H359" s="81">
        <v>2.910806560037325</v>
      </c>
      <c r="I359" s="86">
        <f t="shared" si="20"/>
        <v>-3.8881609843743892E-4</v>
      </c>
    </row>
    <row r="360" spans="2:24" ht="15" x14ac:dyDescent="0.25">
      <c r="B360" s="55">
        <v>43586</v>
      </c>
      <c r="C360" s="82">
        <v>2.8450000000000002</v>
      </c>
      <c r="D360" s="25">
        <f t="shared" si="19"/>
        <v>-1.043478260869557E-2</v>
      </c>
      <c r="E360" s="25">
        <f t="shared" si="21"/>
        <v>0.16075071399428809</v>
      </c>
      <c r="F360" s="84">
        <f t="shared" si="18"/>
        <v>-2.2000687521484874E-2</v>
      </c>
      <c r="G360" s="82"/>
      <c r="H360" s="81">
        <v>2.7873405614263054</v>
      </c>
      <c r="I360" s="86">
        <f t="shared" si="20"/>
        <v>-4.2416421725199216E-2</v>
      </c>
    </row>
    <row r="361" spans="2:24" ht="15" x14ac:dyDescent="0.25">
      <c r="B361" s="55">
        <v>43617</v>
      </c>
      <c r="C361" s="82">
        <v>2.919</v>
      </c>
      <c r="D361" s="25">
        <f t="shared" si="19"/>
        <v>8.6385625431928403E-3</v>
      </c>
      <c r="E361" s="25">
        <f t="shared" si="21"/>
        <v>0.16900280336403692</v>
      </c>
      <c r="F361" s="84">
        <f t="shared" si="18"/>
        <v>2.6010544815465719E-2</v>
      </c>
      <c r="G361" s="82"/>
      <c r="H361" s="81">
        <v>2.8174706693584013</v>
      </c>
      <c r="I361" s="86">
        <f t="shared" si="20"/>
        <v>1.0809625615564533E-2</v>
      </c>
    </row>
    <row r="362" spans="2:24" ht="15" x14ac:dyDescent="0.25">
      <c r="B362" s="55">
        <v>43647</v>
      </c>
      <c r="C362" s="82">
        <v>2.8610000000000002</v>
      </c>
      <c r="D362" s="25">
        <f t="shared" si="19"/>
        <v>-1.3788348845225618E-2</v>
      </c>
      <c r="E362" s="25">
        <f t="shared" si="21"/>
        <v>0.16300813008130091</v>
      </c>
      <c r="F362" s="84">
        <f t="shared" si="18"/>
        <v>-1.9869818430969466E-2</v>
      </c>
      <c r="G362" s="82"/>
      <c r="H362" s="81">
        <v>2.7956820194612346</v>
      </c>
      <c r="I362" s="86">
        <f t="shared" si="20"/>
        <v>-7.7334078874824463E-3</v>
      </c>
    </row>
    <row r="363" spans="2:24" ht="15" x14ac:dyDescent="0.25">
      <c r="B363" s="55">
        <v>43678</v>
      </c>
      <c r="C363" s="81">
        <v>2.84</v>
      </c>
      <c r="D363" s="25">
        <f t="shared" si="19"/>
        <v>-2.6396983201919744E-2</v>
      </c>
      <c r="E363" s="25">
        <f t="shared" si="21"/>
        <v>0.13645458183273299</v>
      </c>
      <c r="F363" s="84">
        <f t="shared" si="18"/>
        <v>-7.3400908773157969E-3</v>
      </c>
      <c r="G363" s="82"/>
      <c r="H363" s="81">
        <v>2.8282937584526362</v>
      </c>
      <c r="I363" s="86">
        <f t="shared" si="20"/>
        <v>1.1665038714841591E-2</v>
      </c>
    </row>
    <row r="364" spans="2:24" ht="15" x14ac:dyDescent="0.25">
      <c r="B364" s="55">
        <v>43709</v>
      </c>
      <c r="C364" s="82">
        <v>2.8540000000000001</v>
      </c>
      <c r="D364" s="25">
        <f t="shared" si="19"/>
        <v>-4.5484949832775956E-2</v>
      </c>
      <c r="E364" s="25">
        <f t="shared" si="21"/>
        <v>0.13841244515356999</v>
      </c>
      <c r="F364" s="84">
        <f t="shared" si="18"/>
        <v>4.9295774647888368E-3</v>
      </c>
      <c r="G364" s="82"/>
      <c r="H364" s="81">
        <v>2.7740547389080263</v>
      </c>
      <c r="I364" s="86">
        <f t="shared" si="20"/>
        <v>-1.9177293512214311E-2</v>
      </c>
    </row>
    <row r="365" spans="2:24" ht="15" x14ac:dyDescent="0.25">
      <c r="B365" s="55">
        <v>43739</v>
      </c>
      <c r="C365" s="81">
        <v>2.8</v>
      </c>
      <c r="D365" s="25">
        <f t="shared" si="19"/>
        <v>-4.0767386091127178E-2</v>
      </c>
      <c r="E365" s="25">
        <f t="shared" si="21"/>
        <v>7.4443591711435136E-2</v>
      </c>
      <c r="F365" s="84">
        <f t="shared" si="18"/>
        <v>-1.8920812894183681E-2</v>
      </c>
      <c r="G365" s="82"/>
      <c r="H365" s="81">
        <v>2.7328787727347312</v>
      </c>
      <c r="I365" s="86">
        <f t="shared" si="20"/>
        <v>-1.4843242130652246E-2</v>
      </c>
    </row>
    <row r="366" spans="2:24" ht="15" x14ac:dyDescent="0.25">
      <c r="B366" s="55">
        <v>43770</v>
      </c>
      <c r="C366" s="85">
        <v>2.81</v>
      </c>
      <c r="D366" s="25">
        <f t="shared" si="19"/>
        <v>-1.3689013689013763E-2</v>
      </c>
      <c r="E366" s="25">
        <f t="shared" si="21"/>
        <v>6.8847470521110704E-2</v>
      </c>
      <c r="F366" s="84">
        <f t="shared" si="18"/>
        <v>3.5714285714285587E-3</v>
      </c>
      <c r="G366" s="82"/>
      <c r="H366" s="81">
        <v>2.7802834927863542</v>
      </c>
      <c r="I366" s="86">
        <f t="shared" si="20"/>
        <v>1.734607496116114E-2</v>
      </c>
    </row>
    <row r="367" spans="2:24" s="11" customFormat="1" ht="15" x14ac:dyDescent="0.25">
      <c r="B367" s="55">
        <v>43800</v>
      </c>
      <c r="C367" s="85">
        <v>2.7229999999999999</v>
      </c>
      <c r="D367" s="25">
        <f t="shared" si="19"/>
        <v>-6.2004822597313214E-2</v>
      </c>
      <c r="E367" s="25">
        <f t="shared" si="21"/>
        <v>3.2221379833206963E-2</v>
      </c>
      <c r="F367" s="84">
        <f t="shared" si="18"/>
        <v>-3.0960854092526802E-2</v>
      </c>
      <c r="G367" s="82"/>
      <c r="H367" s="81">
        <v>2.7938668713363715</v>
      </c>
      <c r="I367" s="86">
        <f t="shared" si="20"/>
        <v>4.8856091780784539E-3</v>
      </c>
      <c r="J367"/>
      <c r="K367"/>
      <c r="L367"/>
      <c r="M367"/>
      <c r="N367"/>
      <c r="O367"/>
      <c r="P367"/>
      <c r="Q367"/>
      <c r="R367"/>
      <c r="S367"/>
      <c r="T367" s="4"/>
      <c r="U367"/>
      <c r="V367"/>
      <c r="W367"/>
      <c r="X367"/>
    </row>
    <row r="368" spans="2:24" ht="15" x14ac:dyDescent="0.25">
      <c r="B368" s="55">
        <v>43831</v>
      </c>
      <c r="C368" s="85">
        <v>2.5680000000000001</v>
      </c>
      <c r="D368" s="25">
        <f t="shared" si="19"/>
        <v>-8.0229226361031469E-2</v>
      </c>
      <c r="E368" s="25">
        <f t="shared" si="21"/>
        <v>-8.4942084942084169E-3</v>
      </c>
      <c r="F368" s="84">
        <f t="shared" si="18"/>
        <v>-5.692251193536535E-2</v>
      </c>
      <c r="G368" s="82"/>
      <c r="H368" s="81">
        <v>2.7258966179170039</v>
      </c>
      <c r="I368" s="86">
        <f t="shared" si="20"/>
        <v>-2.4328379464571892E-2</v>
      </c>
    </row>
    <row r="369" spans="2:9" ht="15" x14ac:dyDescent="0.25">
      <c r="B369" s="55">
        <v>43862</v>
      </c>
      <c r="C369" s="85">
        <v>2.6789999999999998</v>
      </c>
      <c r="D369" s="25">
        <f t="shared" ref="D369:D375" si="22">C369/C357-1</f>
        <v>-6.7849686847599289E-2</v>
      </c>
      <c r="E369" s="25">
        <f t="shared" si="21"/>
        <v>-1.6519823788546391E-2</v>
      </c>
      <c r="F369" s="84">
        <f t="shared" ref="F369:F375" si="23">C369/C368-1</f>
        <v>4.3224299065420579E-2</v>
      </c>
      <c r="G369" s="82"/>
      <c r="H369" s="81">
        <v>2.7401615299885664</v>
      </c>
      <c r="I369" s="86">
        <f t="shared" si="20"/>
        <v>5.2331082469529999E-3</v>
      </c>
    </row>
    <row r="370" spans="2:9" ht="15" x14ac:dyDescent="0.25">
      <c r="B370" s="55">
        <v>43891</v>
      </c>
      <c r="C370" s="85">
        <v>2.6509999999999998</v>
      </c>
      <c r="D370" s="25">
        <f t="shared" si="22"/>
        <v>-8.238144686742821E-2</v>
      </c>
      <c r="E370" s="25">
        <f t="shared" si="21"/>
        <v>-2.644142489900847E-2</v>
      </c>
      <c r="F370" s="84">
        <f t="shared" si="23"/>
        <v>-1.0451661067562568E-2</v>
      </c>
      <c r="G370" s="82"/>
      <c r="H370" s="81">
        <v>2.6774682325888577</v>
      </c>
      <c r="I370" s="86">
        <f t="shared" si="20"/>
        <v>-2.2879416674377762E-2</v>
      </c>
    </row>
    <row r="371" spans="2:9" ht="15" x14ac:dyDescent="0.25">
      <c r="B371" s="55">
        <v>43922</v>
      </c>
      <c r="C371" s="85">
        <v>2.379</v>
      </c>
      <c r="D371" s="25">
        <f t="shared" si="22"/>
        <v>-0.18219319353729801</v>
      </c>
      <c r="E371" s="25">
        <f t="shared" si="21"/>
        <v>-0.13175182481751832</v>
      </c>
      <c r="F371" s="84">
        <f t="shared" si="23"/>
        <v>-0.10260279139947182</v>
      </c>
      <c r="G371" s="82"/>
      <c r="H371" s="81">
        <v>2.3767376503982152</v>
      </c>
      <c r="I371" s="86">
        <f t="shared" si="20"/>
        <v>-0.11231901037341707</v>
      </c>
    </row>
    <row r="372" spans="2:9" ht="15" x14ac:dyDescent="0.25">
      <c r="B372" s="55">
        <v>43952</v>
      </c>
      <c r="C372" s="85">
        <v>2.2429999999999999</v>
      </c>
      <c r="D372" s="25">
        <f t="shared" si="22"/>
        <v>-0.2115992970123024</v>
      </c>
      <c r="E372" s="25">
        <f t="shared" si="21"/>
        <v>-0.21982608695652178</v>
      </c>
      <c r="F372" s="84">
        <f t="shared" si="23"/>
        <v>-5.7166876839008007E-2</v>
      </c>
      <c r="G372" s="82"/>
      <c r="H372" s="81">
        <v>2.2037153715521351</v>
      </c>
      <c r="I372" s="86">
        <f t="shared" si="20"/>
        <v>-7.2798223572168586E-2</v>
      </c>
    </row>
    <row r="373" spans="2:9" ht="15" x14ac:dyDescent="0.25">
      <c r="B373" s="55">
        <v>43983</v>
      </c>
      <c r="C373" s="85">
        <v>2.3860000000000001</v>
      </c>
      <c r="D373" s="25">
        <f t="shared" si="22"/>
        <v>-0.18259677971908184</v>
      </c>
      <c r="E373" s="25">
        <f t="shared" si="21"/>
        <v>-0.17553559087767795</v>
      </c>
      <c r="F373" s="84">
        <f t="shared" si="23"/>
        <v>6.3753901025412452E-2</v>
      </c>
      <c r="G373" s="82"/>
      <c r="H373" s="81">
        <v>2.3094800307608812</v>
      </c>
      <c r="I373" s="86">
        <f t="shared" si="20"/>
        <v>4.7993792925378198E-2</v>
      </c>
    </row>
    <row r="374" spans="2:9" ht="15" x14ac:dyDescent="0.25">
      <c r="B374" s="55">
        <v>44013</v>
      </c>
      <c r="C374" s="85">
        <v>2.452</v>
      </c>
      <c r="D374" s="25">
        <f t="shared" si="22"/>
        <v>-0.14295700803914724</v>
      </c>
      <c r="E374" s="25">
        <f t="shared" si="21"/>
        <v>-0.15477421578765937</v>
      </c>
      <c r="F374" s="84">
        <f t="shared" si="23"/>
        <v>2.7661357921207053E-2</v>
      </c>
      <c r="G374" s="82"/>
      <c r="H374" s="81">
        <v>2.40275143207616</v>
      </c>
      <c r="I374" s="86">
        <f t="shared" si="20"/>
        <v>4.0386320761799155E-2</v>
      </c>
    </row>
    <row r="375" spans="2:9" ht="15" x14ac:dyDescent="0.25">
      <c r="B375" s="55">
        <v>44044</v>
      </c>
      <c r="C375" s="85">
        <v>2.6949999999999998</v>
      </c>
      <c r="D375" s="25">
        <f t="shared" si="22"/>
        <v>-5.1056338028169002E-2</v>
      </c>
      <c r="E375" s="25">
        <f t="shared" si="21"/>
        <v>-7.6105587932807681E-2</v>
      </c>
      <c r="F375" s="84">
        <f t="shared" si="23"/>
        <v>9.9102773246329434E-2</v>
      </c>
      <c r="G375" s="82"/>
      <c r="H375" s="81">
        <v>2.6914319774052471</v>
      </c>
      <c r="I375" s="86">
        <f t="shared" si="20"/>
        <v>0.12014582177551558</v>
      </c>
    </row>
    <row r="376" spans="2:9" ht="15" x14ac:dyDescent="0.25">
      <c r="B376" s="55">
        <v>44075</v>
      </c>
      <c r="C376" s="85">
        <v>2.8879999999999999</v>
      </c>
      <c r="D376" s="25">
        <f t="shared" ref="D376:D377" si="24">C376/C364-1</f>
        <v>1.1913104414856379E-2</v>
      </c>
      <c r="E376" s="25">
        <f t="shared" si="21"/>
        <v>-3.4113712374582043E-2</v>
      </c>
      <c r="F376" s="84">
        <f t="shared" ref="F376:F377" si="25">C376/C375-1</f>
        <v>7.1614100185528828E-2</v>
      </c>
      <c r="G376" s="82"/>
      <c r="H376" s="81">
        <v>2.821666892341439</v>
      </c>
      <c r="I376" s="86">
        <f t="shared" si="20"/>
        <v>4.8388707583740809E-2</v>
      </c>
    </row>
    <row r="377" spans="2:9" ht="15" x14ac:dyDescent="0.25">
      <c r="B377" s="55">
        <v>44105</v>
      </c>
      <c r="C377" s="85">
        <v>2.8860000000000001</v>
      </c>
      <c r="D377" s="25">
        <f t="shared" si="24"/>
        <v>3.0714285714285916E-2</v>
      </c>
      <c r="E377" s="25">
        <f t="shared" si="21"/>
        <v>-1.1305241521068831E-2</v>
      </c>
      <c r="F377" s="84">
        <f t="shared" si="25"/>
        <v>-6.9252077562320657E-4</v>
      </c>
      <c r="G377" s="82"/>
      <c r="H377" s="81">
        <v>2.8247311955581695</v>
      </c>
      <c r="I377" s="86">
        <f t="shared" si="20"/>
        <v>1.0859904211399929E-3</v>
      </c>
    </row>
    <row r="378" spans="2:9" ht="15" x14ac:dyDescent="0.25">
      <c r="B378" s="55">
        <v>44136</v>
      </c>
      <c r="C378" s="85">
        <v>2.9710000000000001</v>
      </c>
      <c r="D378" s="25">
        <f t="shared" ref="D378:D379" si="26">C378/C366-1</f>
        <v>5.7295373665480431E-2</v>
      </c>
      <c r="E378" s="25">
        <f t="shared" ref="E378:E379" si="27">(C378-C354)/C354</f>
        <v>4.2822042822042779E-2</v>
      </c>
      <c r="F378" s="84">
        <f t="shared" ref="F378:F379" si="28">C378/C377-1</f>
        <v>2.9452529452529408E-2</v>
      </c>
      <c r="G378" s="82"/>
      <c r="H378" s="81">
        <v>2.9684399637187378</v>
      </c>
      <c r="I378" s="86">
        <f t="shared" si="20"/>
        <v>5.0875201288727023E-2</v>
      </c>
    </row>
    <row r="379" spans="2:9" ht="15" x14ac:dyDescent="0.25">
      <c r="B379" s="55">
        <v>44166</v>
      </c>
      <c r="C379" s="85">
        <v>3.077</v>
      </c>
      <c r="D379" s="25">
        <f t="shared" si="26"/>
        <v>0.130003672420125</v>
      </c>
      <c r="E379" s="25">
        <f t="shared" si="27"/>
        <v>5.9937995177402663E-2</v>
      </c>
      <c r="F379" s="84">
        <f t="shared" si="28"/>
        <v>3.5678222820599181E-2</v>
      </c>
      <c r="G379" s="82"/>
      <c r="H379" s="81">
        <v>3.1709999999999998</v>
      </c>
      <c r="I379" s="86">
        <f t="shared" si="20"/>
        <v>6.8237875367876066E-2</v>
      </c>
    </row>
    <row r="380" spans="2:9" ht="15" x14ac:dyDescent="0.25">
      <c r="B380" s="55">
        <v>44197</v>
      </c>
      <c r="C380" s="85">
        <v>3.07</v>
      </c>
      <c r="D380" s="25">
        <f t="shared" ref="D380" si="29">C380/C368-1</f>
        <v>0.19548286604361365</v>
      </c>
      <c r="E380" s="25">
        <f t="shared" ref="E380" si="30">(C380-C356)/C356</f>
        <v>9.9570200573065912E-2</v>
      </c>
      <c r="F380" s="84">
        <f t="shared" ref="F380" si="31">C380/C379-1</f>
        <v>-2.2749431264218467E-3</v>
      </c>
      <c r="G380" s="82"/>
      <c r="H380" s="81">
        <v>3.2589999999999999</v>
      </c>
      <c r="I380" s="86">
        <f t="shared" si="20"/>
        <v>2.7751497950173398E-2</v>
      </c>
    </row>
    <row r="381" spans="2:9" ht="15" x14ac:dyDescent="0.25">
      <c r="B381" s="55">
        <v>44228</v>
      </c>
      <c r="C381" s="85">
        <v>3.1320000000000001</v>
      </c>
      <c r="D381" s="25">
        <f t="shared" ref="D381" si="32">C381/C369-1</f>
        <v>0.16909294512877948</v>
      </c>
      <c r="E381" s="25">
        <f t="shared" ref="E381" si="33">(C381-C357)/C357</f>
        <v>8.9770354906054284E-2</v>
      </c>
      <c r="F381" s="84">
        <f t="shared" ref="F381" si="34">C381/C380-1</f>
        <v>2.0195439739413734E-2</v>
      </c>
      <c r="G381" s="82"/>
      <c r="H381" s="81">
        <v>3.2040000000000002</v>
      </c>
      <c r="I381" s="88">
        <f t="shared" si="20"/>
        <v>-1.6876342436330072E-2</v>
      </c>
    </row>
    <row r="382" spans="2:9" ht="15" x14ac:dyDescent="0.25">
      <c r="B382" s="55">
        <v>44256</v>
      </c>
      <c r="C382" s="85">
        <v>3.379</v>
      </c>
      <c r="D382" s="25">
        <f t="shared" ref="D382" si="35">C382/C370-1</f>
        <v>0.27461335345152782</v>
      </c>
      <c r="E382" s="25">
        <f t="shared" ref="E382" si="36">(C382-C358)/C358</f>
        <v>0.16960886119764634</v>
      </c>
      <c r="F382" s="84">
        <f t="shared" ref="F382" si="37">C382/C381-1</f>
        <v>7.8863346104725451E-2</v>
      </c>
      <c r="G382" s="82"/>
      <c r="H382" s="81">
        <v>3.4127367627000189</v>
      </c>
      <c r="I382" s="88">
        <f t="shared" si="20"/>
        <v>6.5148802340829759E-2</v>
      </c>
    </row>
    <row r="383" spans="2:9" ht="15" x14ac:dyDescent="0.25">
      <c r="B383" s="55">
        <v>44287</v>
      </c>
      <c r="C383" s="85">
        <v>3.452</v>
      </c>
      <c r="D383" s="25">
        <f t="shared" ref="D383" si="38">C383/C371-1</f>
        <v>0.45102984447246741</v>
      </c>
      <c r="E383" s="25">
        <f t="shared" ref="E383" si="39">(C383-C359)/C359</f>
        <v>0.18666208319009975</v>
      </c>
      <c r="F383" s="84">
        <f t="shared" ref="F383" si="40">C383/C382-1</f>
        <v>2.1604024859425808E-2</v>
      </c>
      <c r="G383" s="82"/>
      <c r="H383" s="81">
        <v>3.4487172632091796</v>
      </c>
      <c r="I383" s="88">
        <f t="shared" si="20"/>
        <v>1.0543004928599942E-2</v>
      </c>
    </row>
    <row r="384" spans="2:9" ht="15" x14ac:dyDescent="0.25">
      <c r="B384" s="55">
        <v>44317</v>
      </c>
      <c r="C384" s="85">
        <v>3.3620000000000001</v>
      </c>
      <c r="D384" s="25">
        <f t="shared" ref="D384" si="41">C384/C372-1</f>
        <v>0.49888542131074476</v>
      </c>
      <c r="E384" s="25">
        <f t="shared" ref="E384" si="42">(C384-C360)/C360</f>
        <v>0.1817223198594024</v>
      </c>
      <c r="F384" s="84">
        <f t="shared" ref="F384" si="43">C384/C383-1</f>
        <v>-2.6071842410196999E-2</v>
      </c>
      <c r="G384" s="82"/>
      <c r="H384" s="81">
        <v>3.3029999999999999</v>
      </c>
      <c r="I384" s="88">
        <f t="shared" ref="I384:I392" si="44">IF(ISBLANK(H384),"",((H384/H383)-1))</f>
        <v>-4.2252597730665697E-2</v>
      </c>
    </row>
    <row r="385" spans="2:11" ht="15" x14ac:dyDescent="0.25">
      <c r="B385" s="55">
        <v>44348</v>
      </c>
      <c r="C385" s="85">
        <v>3.7320000000000002</v>
      </c>
      <c r="D385" s="25">
        <f t="shared" ref="D385" si="45">C385/C373-1</f>
        <v>0.56412405699916168</v>
      </c>
      <c r="E385" s="25">
        <f t="shared" ref="E385" si="46">(C385-C361)/C361</f>
        <v>0.2785200411099692</v>
      </c>
      <c r="F385" s="84">
        <f t="shared" ref="F385" si="47">C385/C384-1</f>
        <v>0.11005353955978592</v>
      </c>
      <c r="H385" s="81">
        <v>3.6120000000000001</v>
      </c>
      <c r="I385" s="88">
        <f t="shared" si="44"/>
        <v>9.3551316984559652E-2</v>
      </c>
    </row>
    <row r="386" spans="2:11" ht="15" x14ac:dyDescent="0.25">
      <c r="B386" s="55">
        <v>44378</v>
      </c>
      <c r="C386" s="85">
        <v>3.51</v>
      </c>
      <c r="D386" s="25">
        <f t="shared" ref="D386" si="48">C386/C374-1</f>
        <v>0.431484502446982</v>
      </c>
      <c r="E386" s="25">
        <f t="shared" ref="E386" si="49">(C386-C362)/C362</f>
        <v>0.22684376092275413</v>
      </c>
      <c r="F386" s="84">
        <f t="shared" ref="F386" si="50">C386/C385-1</f>
        <v>-5.9485530546623866E-2</v>
      </c>
      <c r="H386" s="81">
        <v>3.44</v>
      </c>
      <c r="I386" s="88">
        <f t="shared" si="44"/>
        <v>-4.7619047619047672E-2</v>
      </c>
    </row>
    <row r="387" spans="2:11" ht="15" x14ac:dyDescent="0.25">
      <c r="B387" s="55">
        <v>44409</v>
      </c>
      <c r="C387" s="85">
        <v>3.8319999999999999</v>
      </c>
      <c r="D387" s="25">
        <f t="shared" ref="D387" si="51">C387/C375-1</f>
        <v>0.42189239332096484</v>
      </c>
      <c r="E387" s="25">
        <f t="shared" ref="E387" si="52">(C387-C363)/C363</f>
        <v>0.34929577464788736</v>
      </c>
      <c r="F387" s="84">
        <f t="shared" ref="F387" si="53">C387/C386-1</f>
        <v>9.1737891737891708E-2</v>
      </c>
      <c r="H387" s="81">
        <v>3.8290000000000002</v>
      </c>
      <c r="I387" s="88">
        <f t="shared" si="44"/>
        <v>0.11308139534883721</v>
      </c>
    </row>
    <row r="388" spans="2:11" ht="15" x14ac:dyDescent="0.25">
      <c r="B388" s="55">
        <v>44440</v>
      </c>
      <c r="C388" s="85">
        <v>3.8180000000000001</v>
      </c>
      <c r="D388" s="25">
        <f t="shared" ref="D388" si="54">C388/C376-1</f>
        <v>0.32202216066481992</v>
      </c>
      <c r="E388" s="25">
        <f t="shared" ref="E388" si="55">(C388-C364)/C364</f>
        <v>0.3377715487035739</v>
      </c>
      <c r="F388" s="84">
        <f t="shared" ref="F388" si="56">C388/C387-1</f>
        <v>-3.6534446764091566E-3</v>
      </c>
      <c r="H388" s="81">
        <v>3.73</v>
      </c>
      <c r="I388" s="88">
        <f t="shared" si="44"/>
        <v>-2.5855314703578047E-2</v>
      </c>
    </row>
    <row r="389" spans="2:11" ht="15" x14ac:dyDescent="0.25">
      <c r="B389" s="55">
        <v>44470</v>
      </c>
      <c r="C389" s="85">
        <v>3.96</v>
      </c>
      <c r="D389" s="25">
        <f t="shared" ref="D389" si="57">C389/C377-1</f>
        <v>0.372141372141372</v>
      </c>
      <c r="E389" s="25">
        <f t="shared" ref="E389" si="58">(C389-C365)/C365</f>
        <v>0.41428571428571437</v>
      </c>
      <c r="F389" s="84">
        <f t="shared" ref="F389" si="59">C389/C388-1</f>
        <v>3.7192247249868915E-2</v>
      </c>
      <c r="H389" s="81">
        <v>3.8759999999999999</v>
      </c>
      <c r="I389" s="88">
        <f t="shared" si="44"/>
        <v>3.9142091152815084E-2</v>
      </c>
    </row>
    <row r="390" spans="2:11" ht="15" x14ac:dyDescent="0.25">
      <c r="B390" s="55">
        <v>44501</v>
      </c>
      <c r="C390" s="85">
        <v>4.2750000000000004</v>
      </c>
      <c r="D390" s="25">
        <f t="shared" ref="D390" si="60">C390/C378-1</f>
        <v>0.43890945809491755</v>
      </c>
      <c r="E390" s="25">
        <f t="shared" ref="E390" si="61">(C390-C366)/C366</f>
        <v>0.52135231316725983</v>
      </c>
      <c r="F390" s="84">
        <f t="shared" ref="F390" si="62">C390/C389-1</f>
        <v>7.9545454545454586E-2</v>
      </c>
      <c r="H390" s="81">
        <v>4.2709999999999999</v>
      </c>
      <c r="I390" s="88">
        <f t="shared" si="44"/>
        <v>0.10190918472652211</v>
      </c>
    </row>
    <row r="391" spans="2:11" ht="15" x14ac:dyDescent="0.25">
      <c r="B391" s="55">
        <v>44531</v>
      </c>
      <c r="C391" s="85">
        <v>4.4189999999999996</v>
      </c>
      <c r="D391" s="25">
        <f t="shared" ref="D391" si="63">C391/C379-1</f>
        <v>0.43613909652258687</v>
      </c>
      <c r="E391" s="25">
        <f t="shared" ref="E391" si="64">(C391-C367)/C367</f>
        <v>0.62284245317664333</v>
      </c>
      <c r="F391" s="84">
        <f t="shared" ref="F391" si="65">C391/C390-1</f>
        <v>3.3684210526315539E-2</v>
      </c>
      <c r="H391" s="81">
        <v>4.5540000000000003</v>
      </c>
      <c r="I391" s="88">
        <f t="shared" si="44"/>
        <v>6.6260828845703612E-2</v>
      </c>
      <c r="K391" s="90"/>
    </row>
    <row r="392" spans="2:11" ht="15" x14ac:dyDescent="0.25">
      <c r="B392" s="55">
        <v>44562</v>
      </c>
      <c r="C392" s="85">
        <v>4.0270000000000001</v>
      </c>
      <c r="D392" s="25">
        <f t="shared" ref="D392" si="66">C392/C380-1</f>
        <v>0.31172638436482103</v>
      </c>
      <c r="E392" s="25">
        <f t="shared" ref="E392" si="67">(C392-C368)/C368</f>
        <v>0.56814641744548289</v>
      </c>
      <c r="F392" s="84">
        <f t="shared" ref="F392" si="68">C392/C391-1</f>
        <v>-8.8707852455306546E-2</v>
      </c>
      <c r="H392" s="81">
        <v>4.2750000000000004</v>
      </c>
      <c r="I392" s="88">
        <f t="shared" si="44"/>
        <v>-6.1264822134387331E-2</v>
      </c>
    </row>
    <row r="393" spans="2:11" ht="15" x14ac:dyDescent="0.25">
      <c r="B393" s="55">
        <v>44593</v>
      </c>
      <c r="C393" s="85">
        <v>4.4530000000000003</v>
      </c>
      <c r="D393" s="25">
        <f t="shared" ref="D393" si="69">C393/C381-1</f>
        <v>0.42177522349936147</v>
      </c>
      <c r="E393" s="25">
        <f t="shared" ref="E393" si="70">(C393-C369)/C369</f>
        <v>0.66218738335199723</v>
      </c>
      <c r="F393" s="84">
        <f t="shared" ref="F393" si="71">C393/C392-1</f>
        <v>0.10578594487211324</v>
      </c>
      <c r="H393" s="81">
        <v>4.5750000000000002</v>
      </c>
      <c r="I393" s="88">
        <f t="shared" ref="I393:I396" si="72">IF(ISBLANK(H393),"",((H393/H392)-1))</f>
        <v>7.0175438596491224E-2</v>
      </c>
    </row>
    <row r="394" spans="2:11" ht="15" x14ac:dyDescent="0.25">
      <c r="B394" s="55">
        <v>44621</v>
      </c>
      <c r="C394" s="85">
        <v>4.5010000000000003</v>
      </c>
      <c r="D394" s="25">
        <f t="shared" ref="D394:D395" si="73">C394/C382-1</f>
        <v>0.33205090263391557</v>
      </c>
      <c r="E394" s="25">
        <f t="shared" ref="E394" si="74">(C394-C370)/C370</f>
        <v>0.69784986797434956</v>
      </c>
      <c r="F394" s="84">
        <f t="shared" ref="F394" si="75">C394/C393-1</f>
        <v>1.0779249943858149E-2</v>
      </c>
      <c r="H394" s="81">
        <v>4.5670000000000002</v>
      </c>
      <c r="I394" s="88">
        <f t="shared" si="72"/>
        <v>-1.7486338797814138E-3</v>
      </c>
    </row>
    <row r="395" spans="2:11" ht="15" x14ac:dyDescent="0.25">
      <c r="B395" s="55">
        <v>44652</v>
      </c>
      <c r="C395" s="85">
        <v>4.51</v>
      </c>
      <c r="D395" s="25">
        <f t="shared" si="73"/>
        <v>0.30648899188876011</v>
      </c>
      <c r="E395" s="25">
        <f t="shared" ref="E395" si="76">(C395-C371)/C371</f>
        <v>0.89575451870533829</v>
      </c>
      <c r="F395" s="84">
        <f t="shared" ref="F395" si="77">C395/C394-1</f>
        <v>1.999555654298879E-3</v>
      </c>
      <c r="H395" s="81">
        <v>4.4749999999999996</v>
      </c>
      <c r="I395" s="88">
        <f t="shared" si="72"/>
        <v>-2.014451499890535E-2</v>
      </c>
    </row>
    <row r="396" spans="2:11" ht="15" x14ac:dyDescent="0.25">
      <c r="B396" s="55">
        <v>44682</v>
      </c>
      <c r="C396" s="85">
        <v>4.2869999999999999</v>
      </c>
      <c r="D396" s="25">
        <f t="shared" ref="D396" si="78">C396/C384-1</f>
        <v>0.27513384889946457</v>
      </c>
      <c r="E396" s="25">
        <f t="shared" ref="E396" si="79">(C396-C372)/C372</f>
        <v>0.91127953633526537</v>
      </c>
      <c r="F396" s="84">
        <f t="shared" ref="F396" si="80">C396/C395-1</f>
        <v>-4.9445676274944561E-2</v>
      </c>
      <c r="H396" s="81">
        <v>4.21</v>
      </c>
      <c r="I396" s="88">
        <f t="shared" si="72"/>
        <v>-5.9217877094971949E-2</v>
      </c>
    </row>
    <row r="397" spans="2:11" x14ac:dyDescent="0.2">
      <c r="E397" s="110"/>
    </row>
    <row r="398" spans="2:11" x14ac:dyDescent="0.2">
      <c r="E398" s="110"/>
    </row>
    <row r="399" spans="2:11" x14ac:dyDescent="0.2">
      <c r="E399" s="110"/>
    </row>
    <row r="400" spans="2:11" x14ac:dyDescent="0.2">
      <c r="E400" s="110"/>
    </row>
    <row r="401" spans="5:5" x14ac:dyDescent="0.2">
      <c r="E401" s="110"/>
    </row>
    <row r="402" spans="5:5" x14ac:dyDescent="0.2">
      <c r="E402" s="110"/>
    </row>
    <row r="403" spans="5:5" x14ac:dyDescent="0.2">
      <c r="E403" s="110"/>
    </row>
    <row r="404" spans="5:5" x14ac:dyDescent="0.2">
      <c r="E404" s="110"/>
    </row>
    <row r="405" spans="5:5" x14ac:dyDescent="0.2">
      <c r="E405" s="110"/>
    </row>
    <row r="406" spans="5:5" x14ac:dyDescent="0.2">
      <c r="E406" s="110"/>
    </row>
    <row r="407" spans="5:5" x14ac:dyDescent="0.2">
      <c r="E407" s="110"/>
    </row>
    <row r="408" spans="5:5" x14ac:dyDescent="0.2">
      <c r="E408" s="110"/>
    </row>
    <row r="409" spans="5:5" x14ac:dyDescent="0.2">
      <c r="E409" s="110"/>
    </row>
    <row r="410" spans="5:5" x14ac:dyDescent="0.2">
      <c r="E410" s="110"/>
    </row>
    <row r="411" spans="5:5" x14ac:dyDescent="0.2">
      <c r="E411" s="110"/>
    </row>
    <row r="412" spans="5:5" x14ac:dyDescent="0.2">
      <c r="E412" s="110"/>
    </row>
    <row r="413" spans="5:5" x14ac:dyDescent="0.2">
      <c r="E413" s="110"/>
    </row>
    <row r="414" spans="5:5" x14ac:dyDescent="0.2">
      <c r="E414" s="110"/>
    </row>
    <row r="415" spans="5:5" x14ac:dyDescent="0.2">
      <c r="E415" s="110"/>
    </row>
    <row r="416" spans="5:5" x14ac:dyDescent="0.2">
      <c r="E416" s="110"/>
    </row>
    <row r="417" spans="5:5" x14ac:dyDescent="0.2">
      <c r="E417" s="110"/>
    </row>
    <row r="418" spans="5:5" x14ac:dyDescent="0.2">
      <c r="E418" s="110"/>
    </row>
    <row r="419" spans="5:5" x14ac:dyDescent="0.2">
      <c r="E419" s="110"/>
    </row>
    <row r="420" spans="5:5" x14ac:dyDescent="0.2">
      <c r="E420" s="110"/>
    </row>
    <row r="421" spans="5:5" x14ac:dyDescent="0.2">
      <c r="E421" s="110"/>
    </row>
    <row r="422" spans="5:5" x14ac:dyDescent="0.2">
      <c r="E422" s="110"/>
    </row>
    <row r="423" spans="5:5" x14ac:dyDescent="0.2">
      <c r="E423" s="110"/>
    </row>
    <row r="424" spans="5:5" x14ac:dyDescent="0.2">
      <c r="E424" s="110"/>
    </row>
    <row r="425" spans="5:5" x14ac:dyDescent="0.2">
      <c r="E425" s="110"/>
    </row>
    <row r="426" spans="5:5" x14ac:dyDescent="0.2">
      <c r="E426" s="110"/>
    </row>
    <row r="427" spans="5:5" x14ac:dyDescent="0.2">
      <c r="E427" s="110"/>
    </row>
    <row r="428" spans="5:5" x14ac:dyDescent="0.2">
      <c r="E428" s="110"/>
    </row>
    <row r="429" spans="5:5" x14ac:dyDescent="0.2">
      <c r="E429" s="110"/>
    </row>
    <row r="430" spans="5:5" x14ac:dyDescent="0.2">
      <c r="E430" s="110"/>
    </row>
    <row r="431" spans="5:5" x14ac:dyDescent="0.2">
      <c r="E431" s="110"/>
    </row>
    <row r="432" spans="5:5" x14ac:dyDescent="0.2">
      <c r="E432" s="110"/>
    </row>
    <row r="433" spans="5:5" x14ac:dyDescent="0.2">
      <c r="E433" s="110"/>
    </row>
    <row r="434" spans="5:5" x14ac:dyDescent="0.2">
      <c r="E434" s="110"/>
    </row>
  </sheetData>
  <printOptions horizontalCentered="1"/>
  <pageMargins left="0.25" right="0.25" top="0.25" bottom="0.5" header="0.5" footer="0.25"/>
  <pageSetup scale="1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8FFA6-807E-4F7F-AB36-32497229C550}">
  <dimension ref="A1:M180"/>
  <sheetViews>
    <sheetView zoomScaleNormal="100" zoomScaleSheetLayoutView="66" workbookViewId="0">
      <pane ySplit="6" topLeftCell="A162" activePane="bottomLeft" state="frozen"/>
      <selection pane="bottomLeft" activeCell="J4" sqref="J4"/>
    </sheetView>
  </sheetViews>
  <sheetFormatPr defaultRowHeight="15" x14ac:dyDescent="0.25"/>
  <cols>
    <col min="1" max="1" width="9.140625" style="15" customWidth="1"/>
    <col min="2" max="2" width="9.140625" style="31"/>
    <col min="3" max="3" width="12" style="32" customWidth="1"/>
    <col min="4" max="5" width="12" style="31" customWidth="1"/>
    <col min="6" max="6" width="6.7109375" style="15" customWidth="1"/>
    <col min="7" max="7" width="10.85546875" style="15" bestFit="1" customWidth="1"/>
    <col min="8" max="8" width="9.140625" style="15" customWidth="1"/>
    <col min="9" max="11" width="7.28515625" style="15" customWidth="1"/>
    <col min="12" max="12" width="7.85546875" style="15" customWidth="1"/>
    <col min="13" max="13" width="8" style="15" customWidth="1"/>
    <col min="14" max="14" width="9.140625" style="15" customWidth="1"/>
    <col min="15" max="16384" width="9.140625" style="15"/>
  </cols>
  <sheetData>
    <row r="1" spans="1:13" s="12" customFormat="1" ht="51" customHeight="1" x14ac:dyDescent="0.45">
      <c r="B1" s="49"/>
      <c r="C1" s="48"/>
      <c r="D1" s="48"/>
      <c r="E1" s="48"/>
      <c r="F1" s="48"/>
      <c r="G1" s="48"/>
      <c r="H1" s="48"/>
      <c r="I1" s="48"/>
      <c r="J1" s="48"/>
      <c r="K1" s="48"/>
      <c r="L1" s="48"/>
      <c r="M1" s="48"/>
    </row>
    <row r="2" spans="1:13" s="12" customFormat="1" ht="30.95" customHeight="1" x14ac:dyDescent="0.45">
      <c r="A2" s="47" t="s">
        <v>15</v>
      </c>
      <c r="C2" s="45"/>
      <c r="D2" s="45"/>
      <c r="E2" s="45"/>
      <c r="F2" s="45"/>
      <c r="G2" s="45"/>
      <c r="H2" s="45"/>
      <c r="I2" s="45"/>
      <c r="J2" s="45"/>
      <c r="K2" s="45"/>
      <c r="L2" s="45"/>
      <c r="M2" s="45"/>
    </row>
    <row r="3" spans="1:13" s="68" customFormat="1" x14ac:dyDescent="0.25">
      <c r="B3" s="69"/>
      <c r="C3" s="70"/>
      <c r="D3" s="69"/>
      <c r="E3" s="69"/>
      <c r="G3" s="69"/>
      <c r="H3" s="69"/>
      <c r="I3" s="69"/>
      <c r="J3" s="69"/>
      <c r="K3" s="69"/>
      <c r="L3" s="69"/>
      <c r="M3" s="71"/>
    </row>
    <row r="4" spans="1:13" s="19" customFormat="1" ht="93" customHeight="1" x14ac:dyDescent="0.25">
      <c r="A4" s="111" t="s">
        <v>20</v>
      </c>
      <c r="B4" s="111"/>
      <c r="C4" s="111"/>
      <c r="D4" s="111"/>
      <c r="E4" s="111"/>
      <c r="F4" s="111"/>
      <c r="G4" s="111"/>
      <c r="H4" s="111"/>
      <c r="I4" s="72"/>
      <c r="J4" s="72"/>
      <c r="K4" s="72"/>
      <c r="L4" s="72"/>
      <c r="M4" s="74"/>
    </row>
    <row r="5" spans="1:13" s="53" customFormat="1" ht="15.75" x14ac:dyDescent="0.25">
      <c r="B5" s="51"/>
      <c r="C5" s="52"/>
      <c r="D5" s="51"/>
      <c r="E5" s="51"/>
      <c r="G5" s="51"/>
      <c r="H5" s="51"/>
      <c r="I5" s="51"/>
      <c r="J5" s="51"/>
      <c r="K5" s="51"/>
      <c r="L5" s="51"/>
      <c r="M5" s="54"/>
    </row>
    <row r="6" spans="1:13" s="12" customFormat="1" ht="38.25" customHeight="1" x14ac:dyDescent="0.4">
      <c r="B6" s="60" t="s">
        <v>3</v>
      </c>
      <c r="C6" s="60" t="s">
        <v>7</v>
      </c>
      <c r="D6" s="59" t="s">
        <v>5</v>
      </c>
      <c r="E6" s="59" t="s">
        <v>6</v>
      </c>
      <c r="G6" s="60" t="s">
        <v>9</v>
      </c>
      <c r="H6" s="59" t="s">
        <v>6</v>
      </c>
      <c r="I6" s="13"/>
      <c r="J6" s="13"/>
      <c r="K6" s="13"/>
      <c r="L6" s="13"/>
      <c r="M6" s="14"/>
    </row>
    <row r="7" spans="1:13" x14ac:dyDescent="0.25">
      <c r="B7" s="55">
        <v>39814</v>
      </c>
      <c r="C7" s="103">
        <v>1.673325499412456</v>
      </c>
      <c r="D7" s="99">
        <v>2.450351889189956E-2</v>
      </c>
      <c r="E7" s="99"/>
      <c r="F7" s="97"/>
      <c r="G7" s="104">
        <v>1.6590958153319786</v>
      </c>
      <c r="H7" s="99"/>
    </row>
    <row r="8" spans="1:13" x14ac:dyDescent="0.25">
      <c r="B8" s="55">
        <v>39845</v>
      </c>
      <c r="C8" s="103">
        <v>1.6066098081023454</v>
      </c>
      <c r="D8" s="99">
        <v>-3.2964160091263427E-2</v>
      </c>
      <c r="E8" s="100">
        <f>(C8-C7)/C7</f>
        <v>-3.9870121702882087E-2</v>
      </c>
      <c r="F8" s="97"/>
      <c r="G8" s="104">
        <v>1.5945421131973236</v>
      </c>
      <c r="H8" s="100">
        <f t="shared" ref="H8:H39" si="0">(G8-G7)/G7</f>
        <v>-3.8908965677632065E-2</v>
      </c>
    </row>
    <row r="9" spans="1:13" x14ac:dyDescent="0.25">
      <c r="B9" s="55">
        <v>39873</v>
      </c>
      <c r="C9" s="103">
        <v>1.6298342541436464</v>
      </c>
      <c r="D9" s="99">
        <v>-2.395057573225114E-2</v>
      </c>
      <c r="E9" s="100">
        <f t="shared" ref="E9:E72" si="1">(C9-C8)/C8</f>
        <v>1.4455560973284844E-2</v>
      </c>
      <c r="F9" s="97"/>
      <c r="G9" s="104">
        <v>1.6428409470907581</v>
      </c>
      <c r="H9" s="100">
        <f t="shared" si="0"/>
        <v>3.0290096130849275E-2</v>
      </c>
    </row>
    <row r="10" spans="1:13" x14ac:dyDescent="0.25">
      <c r="B10" s="55">
        <v>39904</v>
      </c>
      <c r="C10" s="103">
        <v>1.5899772209567198</v>
      </c>
      <c r="D10" s="99">
        <v>-3.6801176544066845E-2</v>
      </c>
      <c r="E10" s="100">
        <f t="shared" si="1"/>
        <v>-2.4454654260453252E-2</v>
      </c>
      <c r="F10" s="97"/>
      <c r="G10" s="104">
        <v>1.5976788205861732</v>
      </c>
      <c r="H10" s="100">
        <f t="shared" si="0"/>
        <v>-2.7490261053305723E-2</v>
      </c>
    </row>
    <row r="11" spans="1:13" x14ac:dyDescent="0.25">
      <c r="B11" s="55">
        <v>39934</v>
      </c>
      <c r="C11" s="103">
        <v>1.5662650602409638</v>
      </c>
      <c r="D11" s="99">
        <v>-0.10034602076124589</v>
      </c>
      <c r="E11" s="100">
        <f t="shared" si="1"/>
        <v>-1.4913522283978339E-2</v>
      </c>
      <c r="F11" s="97"/>
      <c r="G11" s="104">
        <v>1.60468525155702</v>
      </c>
      <c r="H11" s="100">
        <f t="shared" si="0"/>
        <v>4.3853813924104364E-3</v>
      </c>
    </row>
    <row r="12" spans="1:13" x14ac:dyDescent="0.25">
      <c r="B12" s="55">
        <v>39965</v>
      </c>
      <c r="C12" s="103">
        <v>1.5959271168274385</v>
      </c>
      <c r="D12" s="99">
        <v>-0.11766191644343613</v>
      </c>
      <c r="E12" s="100">
        <f t="shared" si="1"/>
        <v>1.8938082282133843E-2</v>
      </c>
      <c r="F12" s="97"/>
      <c r="G12" s="104">
        <v>1.6050600196185076</v>
      </c>
      <c r="H12" s="100">
        <f t="shared" si="0"/>
        <v>2.3354614939221388E-4</v>
      </c>
    </row>
    <row r="13" spans="1:13" x14ac:dyDescent="0.25">
      <c r="B13" s="55">
        <v>39995</v>
      </c>
      <c r="C13" s="103">
        <v>1.6066810344827587</v>
      </c>
      <c r="D13" s="99">
        <v>-0.15664635354736423</v>
      </c>
      <c r="E13" s="100">
        <f t="shared" si="1"/>
        <v>6.7383513582362229E-3</v>
      </c>
      <c r="F13" s="97"/>
      <c r="G13" s="104">
        <v>1.6048244485417833</v>
      </c>
      <c r="H13" s="100">
        <f t="shared" si="0"/>
        <v>-1.4676776808653539E-4</v>
      </c>
    </row>
    <row r="14" spans="1:13" x14ac:dyDescent="0.25">
      <c r="B14" s="55">
        <v>40026</v>
      </c>
      <c r="C14" s="103">
        <v>1.571276595744681</v>
      </c>
      <c r="D14" s="99">
        <v>-0.12465213870279022</v>
      </c>
      <c r="E14" s="100">
        <f t="shared" si="1"/>
        <v>-2.2035760663270319E-2</v>
      </c>
      <c r="F14" s="97"/>
      <c r="G14" s="104">
        <v>1.5992025180990102</v>
      </c>
      <c r="H14" s="100">
        <f t="shared" si="0"/>
        <v>-3.5031435668128629E-3</v>
      </c>
    </row>
    <row r="15" spans="1:13" x14ac:dyDescent="0.25">
      <c r="B15" s="55">
        <v>40057</v>
      </c>
      <c r="C15" s="103">
        <v>1.6107660455486543</v>
      </c>
      <c r="D15" s="99">
        <v>-0.14007546752716432</v>
      </c>
      <c r="E15" s="100">
        <f t="shared" si="1"/>
        <v>2.513208044396404E-2</v>
      </c>
      <c r="F15" s="97"/>
      <c r="G15" s="104">
        <v>1.6196715481061859</v>
      </c>
      <c r="H15" s="100">
        <f t="shared" si="0"/>
        <v>1.279952337212892E-2</v>
      </c>
    </row>
    <row r="16" spans="1:13" x14ac:dyDescent="0.25">
      <c r="B16" s="55">
        <v>40087</v>
      </c>
      <c r="C16" s="103">
        <v>1.6471226927252984</v>
      </c>
      <c r="D16" s="99">
        <v>-0.12075301100073035</v>
      </c>
      <c r="E16" s="100">
        <f t="shared" si="1"/>
        <v>2.2571029031258488E-2</v>
      </c>
      <c r="F16" s="97"/>
      <c r="G16" s="104">
        <v>1.6292334333148899</v>
      </c>
      <c r="H16" s="100">
        <f t="shared" si="0"/>
        <v>5.9035952195890321E-3</v>
      </c>
    </row>
    <row r="17" spans="2:8" x14ac:dyDescent="0.25">
      <c r="B17" s="55">
        <v>40118</v>
      </c>
      <c r="C17" s="103">
        <v>1.6853220696937701</v>
      </c>
      <c r="D17" s="99">
        <v>-0.1013946640844421</v>
      </c>
      <c r="E17" s="100">
        <f t="shared" si="1"/>
        <v>2.3191579556995641E-2</v>
      </c>
      <c r="F17" s="97"/>
      <c r="G17" s="104">
        <v>1.6528209685014612</v>
      </c>
      <c r="H17" s="100">
        <f t="shared" si="0"/>
        <v>1.4477689141561109E-2</v>
      </c>
    </row>
    <row r="18" spans="2:8" x14ac:dyDescent="0.25">
      <c r="B18" s="55">
        <v>40148</v>
      </c>
      <c r="C18" s="103">
        <v>1.6626768226332971</v>
      </c>
      <c r="D18" s="99">
        <v>-7.3666155642227338E-2</v>
      </c>
      <c r="E18" s="100">
        <f t="shared" si="1"/>
        <v>-1.3436747472598948E-2</v>
      </c>
      <c r="F18" s="97"/>
      <c r="G18" s="104">
        <v>1.6342650443272657</v>
      </c>
      <c r="H18" s="100">
        <f t="shared" si="0"/>
        <v>-1.1226820404522893E-2</v>
      </c>
    </row>
    <row r="19" spans="2:8" x14ac:dyDescent="0.25">
      <c r="B19" s="55">
        <v>40179</v>
      </c>
      <c r="C19" s="103">
        <v>1.6262513904338152</v>
      </c>
      <c r="D19" s="99">
        <f>(C19-C7)/C7</f>
        <v>-2.8132069340465835E-2</v>
      </c>
      <c r="E19" s="100">
        <f t="shared" si="1"/>
        <v>-2.1907704313693637E-2</v>
      </c>
      <c r="F19" s="97"/>
      <c r="G19" s="104">
        <v>1.6124220168125827</v>
      </c>
      <c r="H19" s="100">
        <f t="shared" si="0"/>
        <v>-1.3365657908735709E-2</v>
      </c>
    </row>
    <row r="20" spans="2:8" x14ac:dyDescent="0.25">
      <c r="B20" s="55">
        <v>40210</v>
      </c>
      <c r="C20" s="103">
        <v>1.6655913978494623</v>
      </c>
      <c r="D20" s="99">
        <f t="shared" ref="D20:D83" si="2">(C20-C8)/C8</f>
        <v>3.6711832238086016E-2</v>
      </c>
      <c r="E20" s="100">
        <f t="shared" si="1"/>
        <v>2.4190606475148278E-2</v>
      </c>
      <c r="F20" s="97"/>
      <c r="G20" s="104">
        <v>1.653080675753587</v>
      </c>
      <c r="H20" s="100">
        <f t="shared" si="0"/>
        <v>2.5215891694023045E-2</v>
      </c>
    </row>
    <row r="21" spans="2:8" x14ac:dyDescent="0.25">
      <c r="B21" s="55">
        <v>40238</v>
      </c>
      <c r="C21" s="103">
        <v>1.7073921971252568</v>
      </c>
      <c r="D21" s="99">
        <f t="shared" si="2"/>
        <v>4.7586398914140654E-2</v>
      </c>
      <c r="E21" s="100">
        <f t="shared" si="1"/>
        <v>2.509667096609999E-2</v>
      </c>
      <c r="F21" s="97"/>
      <c r="G21" s="104">
        <v>1.7210178317515037</v>
      </c>
      <c r="H21" s="100">
        <f t="shared" si="0"/>
        <v>4.1097302142828772E-2</v>
      </c>
    </row>
    <row r="22" spans="2:8" x14ac:dyDescent="0.25">
      <c r="B22" s="55">
        <v>40269</v>
      </c>
      <c r="C22" s="103">
        <v>1.7043390514631687</v>
      </c>
      <c r="D22" s="99">
        <f t="shared" si="2"/>
        <v>7.1926710017666276E-2</v>
      </c>
      <c r="E22" s="100">
        <f t="shared" si="1"/>
        <v>-1.788192348090108E-3</v>
      </c>
      <c r="F22" s="97"/>
      <c r="G22" s="104">
        <v>1.712594601815842</v>
      </c>
      <c r="H22" s="100">
        <f t="shared" si="0"/>
        <v>-4.8943304248563503E-3</v>
      </c>
    </row>
    <row r="23" spans="2:8" x14ac:dyDescent="0.25">
      <c r="B23" s="55">
        <v>40299</v>
      </c>
      <c r="C23" s="103">
        <v>1.7593688362919133</v>
      </c>
      <c r="D23" s="99">
        <f t="shared" si="2"/>
        <v>0.12328933394022162</v>
      </c>
      <c r="E23" s="100">
        <f t="shared" si="1"/>
        <v>3.2288050186670185E-2</v>
      </c>
      <c r="F23" s="97"/>
      <c r="G23" s="104">
        <v>1.8025258274051821</v>
      </c>
      <c r="H23" s="100">
        <f t="shared" si="0"/>
        <v>5.251168343867671E-2</v>
      </c>
    </row>
    <row r="24" spans="2:8" x14ac:dyDescent="0.25">
      <c r="B24" s="55">
        <v>40330</v>
      </c>
      <c r="C24" s="103">
        <v>1.7350813743218805</v>
      </c>
      <c r="D24" s="99">
        <f t="shared" si="2"/>
        <v>8.7193366180197698E-2</v>
      </c>
      <c r="E24" s="100">
        <f t="shared" si="1"/>
        <v>-1.3804644864133016E-2</v>
      </c>
      <c r="F24" s="97"/>
      <c r="G24" s="104">
        <v>1.7450106056502994</v>
      </c>
      <c r="H24" s="100">
        <f t="shared" si="0"/>
        <v>-3.1908126297240602E-2</v>
      </c>
    </row>
    <row r="25" spans="2:8" x14ac:dyDescent="0.25">
      <c r="B25" s="55">
        <v>40360</v>
      </c>
      <c r="C25" s="103">
        <v>1.8120672601384771</v>
      </c>
      <c r="D25" s="99">
        <f t="shared" si="2"/>
        <v>0.12783260724916612</v>
      </c>
      <c r="E25" s="100">
        <f t="shared" si="1"/>
        <v>4.4370187448231291E-2</v>
      </c>
      <c r="F25" s="97"/>
      <c r="G25" s="104">
        <v>1.8099733419760846</v>
      </c>
      <c r="H25" s="100">
        <f t="shared" si="0"/>
        <v>3.7227702866353664E-2</v>
      </c>
    </row>
    <row r="26" spans="2:8" x14ac:dyDescent="0.25">
      <c r="B26" s="55">
        <v>40391</v>
      </c>
      <c r="C26" s="103">
        <v>1.8</v>
      </c>
      <c r="D26" s="99">
        <f t="shared" si="2"/>
        <v>0.14556533513879474</v>
      </c>
      <c r="E26" s="100">
        <f t="shared" si="1"/>
        <v>-6.659388646288361E-3</v>
      </c>
      <c r="F26" s="97"/>
      <c r="G26" s="104">
        <v>1.8319909686008971</v>
      </c>
      <c r="H26" s="100">
        <f t="shared" si="0"/>
        <v>1.2164613762086756E-2</v>
      </c>
    </row>
    <row r="27" spans="2:8" x14ac:dyDescent="0.25">
      <c r="B27" s="55">
        <v>40422</v>
      </c>
      <c r="C27" s="103">
        <v>1.8198924731182795</v>
      </c>
      <c r="D27" s="99">
        <f t="shared" si="2"/>
        <v>0.129830417115847</v>
      </c>
      <c r="E27" s="100">
        <f t="shared" si="1"/>
        <v>1.1051373954599701E-2</v>
      </c>
      <c r="F27" s="97"/>
      <c r="G27" s="104">
        <v>1.8299541807874815</v>
      </c>
      <c r="H27" s="100">
        <f t="shared" si="0"/>
        <v>-1.1117892218491935E-3</v>
      </c>
    </row>
    <row r="28" spans="2:8" x14ac:dyDescent="0.25">
      <c r="B28" s="55">
        <v>40452</v>
      </c>
      <c r="C28" s="103">
        <v>1.8676748582230622</v>
      </c>
      <c r="D28" s="99">
        <f t="shared" si="2"/>
        <v>0.13390147951446307</v>
      </c>
      <c r="E28" s="100">
        <f t="shared" si="1"/>
        <v>2.6255608949747669E-2</v>
      </c>
      <c r="F28" s="97"/>
      <c r="G28" s="104">
        <v>1.8473902005101821</v>
      </c>
      <c r="H28" s="100">
        <f t="shared" si="0"/>
        <v>9.5281181932092823E-3</v>
      </c>
    </row>
    <row r="29" spans="2:8" x14ac:dyDescent="0.25">
      <c r="B29" s="55">
        <v>40483</v>
      </c>
      <c r="C29" s="103">
        <v>1.828125</v>
      </c>
      <c r="D29" s="99">
        <f t="shared" si="2"/>
        <v>8.4733317669172761E-2</v>
      </c>
      <c r="E29" s="100">
        <f t="shared" si="1"/>
        <v>-2.1175986842105182E-2</v>
      </c>
      <c r="F29" s="97"/>
      <c r="G29" s="104">
        <v>1.7928699726757653</v>
      </c>
      <c r="H29" s="100">
        <f t="shared" si="0"/>
        <v>-2.9512026110867257E-2</v>
      </c>
    </row>
    <row r="30" spans="2:8" x14ac:dyDescent="0.25">
      <c r="B30" s="55">
        <v>40513</v>
      </c>
      <c r="C30" s="103">
        <v>1.8226882745471877</v>
      </c>
      <c r="D30" s="99">
        <f t="shared" si="2"/>
        <v>9.6237254128838684E-2</v>
      </c>
      <c r="E30" s="100">
        <f t="shared" si="1"/>
        <v>-2.9739352904272209E-3</v>
      </c>
      <c r="F30" s="97"/>
      <c r="G30" s="104">
        <v>1.7915422247120665</v>
      </c>
      <c r="H30" s="100">
        <f t="shared" si="0"/>
        <v>-7.4057125387472374E-4</v>
      </c>
    </row>
    <row r="31" spans="2:8" x14ac:dyDescent="0.25">
      <c r="B31" s="55">
        <v>40544</v>
      </c>
      <c r="C31" s="103">
        <v>1.8405940594059407</v>
      </c>
      <c r="D31" s="99">
        <f t="shared" si="2"/>
        <v>0.13180168222020577</v>
      </c>
      <c r="E31" s="100">
        <f t="shared" si="1"/>
        <v>9.8238328016902882E-3</v>
      </c>
      <c r="F31" s="97"/>
      <c r="G31" s="104">
        <v>1.8249419510773781</v>
      </c>
      <c r="H31" s="100">
        <f t="shared" si="0"/>
        <v>1.8643002606695235E-2</v>
      </c>
    </row>
    <row r="32" spans="2:8" x14ac:dyDescent="0.25">
      <c r="B32" s="55">
        <v>40575</v>
      </c>
      <c r="C32" s="103">
        <v>2.0183397683397684</v>
      </c>
      <c r="D32" s="99">
        <f t="shared" si="2"/>
        <v>0.21178565820270151</v>
      </c>
      <c r="E32" s="100">
        <f t="shared" si="1"/>
        <v>9.6569750415904224E-2</v>
      </c>
      <c r="F32" s="97"/>
      <c r="G32" s="104">
        <v>2.0031794547302271</v>
      </c>
      <c r="H32" s="100">
        <f t="shared" si="0"/>
        <v>9.7667492134543871E-2</v>
      </c>
    </row>
    <row r="33" spans="2:8" x14ac:dyDescent="0.25">
      <c r="B33" s="55">
        <v>40603</v>
      </c>
      <c r="C33" s="103">
        <v>2.0054151624548733</v>
      </c>
      <c r="D33" s="99">
        <f t="shared" si="2"/>
        <v>0.17454862792005196</v>
      </c>
      <c r="E33" s="100">
        <f t="shared" si="1"/>
        <v>-6.4035828296275955E-3</v>
      </c>
      <c r="F33" s="97"/>
      <c r="G33" s="104">
        <v>2.0214191329096716</v>
      </c>
      <c r="H33" s="100">
        <f t="shared" si="0"/>
        <v>9.105364043333241E-3</v>
      </c>
    </row>
    <row r="34" spans="2:8" x14ac:dyDescent="0.25">
      <c r="B34" s="55">
        <v>40634</v>
      </c>
      <c r="C34" s="103">
        <v>2.0476190476190474</v>
      </c>
      <c r="D34" s="99">
        <f t="shared" si="2"/>
        <v>0.2014153204206488</v>
      </c>
      <c r="E34" s="100">
        <f t="shared" si="1"/>
        <v>2.1044961639021146E-2</v>
      </c>
      <c r="F34" s="97"/>
      <c r="G34" s="104">
        <v>2.0575373922912532</v>
      </c>
      <c r="H34" s="100">
        <f t="shared" si="0"/>
        <v>1.786777358221216E-2</v>
      </c>
    </row>
    <row r="35" spans="2:8" x14ac:dyDescent="0.25">
      <c r="B35" s="55">
        <v>40664</v>
      </c>
      <c r="C35" s="103">
        <v>2.0855085508550855</v>
      </c>
      <c r="D35" s="99">
        <f t="shared" si="2"/>
        <v>0.18537313372592856</v>
      </c>
      <c r="E35" s="100">
        <f t="shared" si="1"/>
        <v>1.8504175998995311E-2</v>
      </c>
      <c r="F35" s="97"/>
      <c r="G35" s="104">
        <v>2.1366656886532027</v>
      </c>
      <c r="H35" s="100">
        <f t="shared" si="0"/>
        <v>3.8457768329465465E-2</v>
      </c>
    </row>
    <row r="36" spans="2:8" x14ac:dyDescent="0.25">
      <c r="B36" s="55">
        <v>40695</v>
      </c>
      <c r="C36" s="103">
        <v>2.0798283261802575</v>
      </c>
      <c r="D36" s="99">
        <f t="shared" si="2"/>
        <v>0.19869209419247785</v>
      </c>
      <c r="E36" s="100">
        <f t="shared" si="1"/>
        <v>-2.723664054265813E-3</v>
      </c>
      <c r="F36" s="97"/>
      <c r="G36" s="104">
        <v>2.0917304172750413</v>
      </c>
      <c r="H36" s="100">
        <f t="shared" si="0"/>
        <v>-2.1030557853196651E-2</v>
      </c>
    </row>
    <row r="37" spans="2:8" x14ac:dyDescent="0.25">
      <c r="B37" s="55">
        <v>40725</v>
      </c>
      <c r="C37" s="103">
        <v>2.1149732620320854</v>
      </c>
      <c r="D37" s="99">
        <f t="shared" si="2"/>
        <v>0.16716046283539188</v>
      </c>
      <c r="E37" s="100">
        <f t="shared" si="1"/>
        <v>1.6897998459504529E-2</v>
      </c>
      <c r="F37" s="97"/>
      <c r="G37" s="104">
        <v>2.112529323540528</v>
      </c>
      <c r="H37" s="100">
        <f t="shared" si="0"/>
        <v>9.9433971479853007E-3</v>
      </c>
    </row>
    <row r="38" spans="2:8" x14ac:dyDescent="0.25">
      <c r="B38" s="55">
        <v>40756</v>
      </c>
      <c r="C38" s="103">
        <v>1.9965004374453192</v>
      </c>
      <c r="D38" s="99">
        <f t="shared" si="2"/>
        <v>0.10916690969184399</v>
      </c>
      <c r="E38" s="100">
        <f t="shared" si="1"/>
        <v>-5.601622805998803E-2</v>
      </c>
      <c r="F38" s="97"/>
      <c r="G38" s="104">
        <v>2.0319837612264249</v>
      </c>
      <c r="H38" s="100">
        <f t="shared" si="0"/>
        <v>-3.8127547587889332E-2</v>
      </c>
    </row>
    <row r="39" spans="2:8" x14ac:dyDescent="0.25">
      <c r="B39" s="55">
        <v>40787</v>
      </c>
      <c r="C39" s="103">
        <v>1.9483333333333335</v>
      </c>
      <c r="D39" s="99">
        <f t="shared" si="2"/>
        <v>7.0576070901034085E-2</v>
      </c>
      <c r="E39" s="100">
        <f t="shared" si="1"/>
        <v>-2.4125766871165528E-2</v>
      </c>
      <c r="F39" s="97"/>
      <c r="G39" s="104">
        <v>1.9591051567963826</v>
      </c>
      <c r="H39" s="100">
        <f t="shared" si="0"/>
        <v>-3.5865741557922493E-2</v>
      </c>
    </row>
    <row r="40" spans="2:8" x14ac:dyDescent="0.25">
      <c r="B40" s="55">
        <v>40817</v>
      </c>
      <c r="C40" s="103">
        <v>2.1230342275670675</v>
      </c>
      <c r="D40" s="99">
        <f t="shared" si="2"/>
        <v>0.13672581617710405</v>
      </c>
      <c r="E40" s="100">
        <f t="shared" si="1"/>
        <v>8.9666840496356204E-2</v>
      </c>
      <c r="F40" s="97"/>
      <c r="G40" s="104">
        <v>2.0999761334725204</v>
      </c>
      <c r="H40" s="100">
        <f t="shared" ref="H40:H71" si="3">(G40-G39)/G39</f>
        <v>7.1905776056705589E-2</v>
      </c>
    </row>
    <row r="41" spans="2:8" x14ac:dyDescent="0.25">
      <c r="B41" s="55">
        <v>40848</v>
      </c>
      <c r="C41" s="103">
        <v>2.1477272727272725</v>
      </c>
      <c r="D41" s="99">
        <f t="shared" si="2"/>
        <v>0.17482517482517471</v>
      </c>
      <c r="E41" s="100">
        <f t="shared" si="1"/>
        <v>1.1631016042780648E-2</v>
      </c>
      <c r="F41" s="97"/>
      <c r="G41" s="104">
        <v>2.106308779087612</v>
      </c>
      <c r="H41" s="100">
        <f t="shared" si="3"/>
        <v>3.0155798030999294E-3</v>
      </c>
    </row>
    <row r="42" spans="2:8" x14ac:dyDescent="0.25">
      <c r="B42" s="55">
        <v>40878</v>
      </c>
      <c r="C42" s="103">
        <v>2.1515151515151514</v>
      </c>
      <c r="D42" s="99">
        <f t="shared" si="2"/>
        <v>0.18040763281349051</v>
      </c>
      <c r="E42" s="100">
        <f t="shared" si="1"/>
        <v>1.7636684303351474E-3</v>
      </c>
      <c r="F42" s="97"/>
      <c r="G42" s="104">
        <v>2.1147501165577851</v>
      </c>
      <c r="H42" s="100">
        <f t="shared" si="3"/>
        <v>4.0076448211119296E-3</v>
      </c>
    </row>
    <row r="43" spans="2:8" x14ac:dyDescent="0.25">
      <c r="B43" s="57">
        <v>40909</v>
      </c>
      <c r="C43" s="103">
        <v>2.1692160611854683</v>
      </c>
      <c r="D43" s="99">
        <f t="shared" si="2"/>
        <v>0.17854127046655346</v>
      </c>
      <c r="E43" s="100">
        <f t="shared" si="1"/>
        <v>8.2271833678937718E-3</v>
      </c>
      <c r="F43" s="97"/>
      <c r="G43" s="104">
        <v>2.1507694055504438</v>
      </c>
      <c r="H43" s="100">
        <f t="shared" si="3"/>
        <v>1.7032409035299133E-2</v>
      </c>
    </row>
    <row r="44" spans="2:8" x14ac:dyDescent="0.25">
      <c r="B44" s="57">
        <v>40940</v>
      </c>
      <c r="C44" s="103">
        <v>2.1408582089552235</v>
      </c>
      <c r="D44" s="99">
        <f t="shared" si="2"/>
        <v>6.0702584637786473E-2</v>
      </c>
      <c r="E44" s="100">
        <f t="shared" si="1"/>
        <v>-1.307285739657825E-2</v>
      </c>
      <c r="F44" s="97"/>
      <c r="G44" s="104">
        <v>2.1247776251256636</v>
      </c>
      <c r="H44" s="100">
        <f t="shared" si="3"/>
        <v>-1.2084875467218294E-2</v>
      </c>
    </row>
    <row r="45" spans="2:8" x14ac:dyDescent="0.25">
      <c r="B45" s="57">
        <v>40969</v>
      </c>
      <c r="C45" s="103">
        <v>2.1179159049360146</v>
      </c>
      <c r="D45" s="99">
        <f t="shared" si="2"/>
        <v>5.6098480049101965E-2</v>
      </c>
      <c r="E45" s="100">
        <f t="shared" si="1"/>
        <v>-1.071640518892897E-2</v>
      </c>
      <c r="F45" s="97"/>
      <c r="G45" s="104">
        <v>2.1348176738080777</v>
      </c>
      <c r="H45" s="100">
        <f t="shared" si="3"/>
        <v>4.7252232721625917E-3</v>
      </c>
    </row>
    <row r="46" spans="2:8" x14ac:dyDescent="0.25">
      <c r="B46" s="57">
        <v>41000</v>
      </c>
      <c r="C46" s="103">
        <v>2.1479820627802693</v>
      </c>
      <c r="D46" s="99">
        <f t="shared" si="2"/>
        <v>4.9014495776410656E-2</v>
      </c>
      <c r="E46" s="100">
        <f t="shared" si="1"/>
        <v>1.4196105602768514E-2</v>
      </c>
      <c r="F46" s="97"/>
      <c r="G46" s="104">
        <v>2.1583865501155199</v>
      </c>
      <c r="H46" s="100">
        <f t="shared" si="3"/>
        <v>1.1040229147719275E-2</v>
      </c>
    </row>
    <row r="47" spans="2:8" x14ac:dyDescent="0.25">
      <c r="B47" s="57">
        <v>41030</v>
      </c>
      <c r="C47" s="103">
        <v>2.1559471365638765</v>
      </c>
      <c r="D47" s="99">
        <f t="shared" si="2"/>
        <v>3.3775256246209251E-2</v>
      </c>
      <c r="E47" s="100">
        <f t="shared" si="1"/>
        <v>3.7081658742054505E-3</v>
      </c>
      <c r="F47" s="97"/>
      <c r="G47" s="104">
        <v>2.2088321197999479</v>
      </c>
      <c r="H47" s="100">
        <f t="shared" si="3"/>
        <v>2.337188845145834E-2</v>
      </c>
    </row>
    <row r="48" spans="2:8" x14ac:dyDescent="0.25">
      <c r="B48" s="57">
        <v>41061</v>
      </c>
      <c r="C48" s="103">
        <v>2.1252173913043482</v>
      </c>
      <c r="D48" s="99">
        <f t="shared" si="2"/>
        <v>2.1823467135602827E-2</v>
      </c>
      <c r="E48" s="100">
        <f t="shared" si="1"/>
        <v>-1.4253478083189474E-2</v>
      </c>
      <c r="F48" s="97"/>
      <c r="G48" s="104">
        <v>2.1373792272929841</v>
      </c>
      <c r="H48" s="100">
        <f t="shared" si="3"/>
        <v>-3.2348720333456205E-2</v>
      </c>
    </row>
    <row r="49" spans="2:8" x14ac:dyDescent="0.25">
      <c r="B49" s="57">
        <v>41091</v>
      </c>
      <c r="C49" s="103">
        <v>2.096322241681261</v>
      </c>
      <c r="D49" s="99">
        <f t="shared" si="2"/>
        <v>-8.8185608232721879E-3</v>
      </c>
      <c r="E49" s="100">
        <f t="shared" si="1"/>
        <v>-1.3596326541141658E-2</v>
      </c>
      <c r="F49" s="97"/>
      <c r="G49" s="104">
        <v>2.0938998552099397</v>
      </c>
      <c r="H49" s="100">
        <f t="shared" si="3"/>
        <v>-2.0342376087425326E-2</v>
      </c>
    </row>
    <row r="50" spans="2:8" x14ac:dyDescent="0.25">
      <c r="B50" s="57">
        <v>41122</v>
      </c>
      <c r="C50" s="103">
        <v>2.095575221238938</v>
      </c>
      <c r="D50" s="99">
        <f t="shared" si="2"/>
        <v>4.9624223433876541E-2</v>
      </c>
      <c r="E50" s="100">
        <f t="shared" si="1"/>
        <v>-3.5634809738214888E-4</v>
      </c>
      <c r="F50" s="97"/>
      <c r="G50" s="104">
        <v>2.1328193774075337</v>
      </c>
      <c r="H50" s="100">
        <f t="shared" si="3"/>
        <v>1.85870981846416E-2</v>
      </c>
    </row>
    <row r="51" spans="2:8" x14ac:dyDescent="0.25">
      <c r="B51" s="57">
        <v>41153</v>
      </c>
      <c r="C51" s="103">
        <v>2.1186147186147188</v>
      </c>
      <c r="D51" s="99">
        <f t="shared" si="2"/>
        <v>8.7398486885227722E-2</v>
      </c>
      <c r="E51" s="100">
        <f t="shared" si="1"/>
        <v>1.0994354744354866E-2</v>
      </c>
      <c r="F51" s="97"/>
      <c r="G51" s="104">
        <v>2.1303279831494333</v>
      </c>
      <c r="H51" s="100">
        <f t="shared" si="3"/>
        <v>-1.1681224788611627E-3</v>
      </c>
    </row>
    <row r="52" spans="2:8" x14ac:dyDescent="0.25">
      <c r="B52" s="57">
        <v>41183</v>
      </c>
      <c r="C52" s="103">
        <v>2.1834942932396841</v>
      </c>
      <c r="D52" s="99">
        <f t="shared" si="2"/>
        <v>2.8478139865838165E-2</v>
      </c>
      <c r="E52" s="100">
        <f t="shared" si="1"/>
        <v>3.0623583445784596E-2</v>
      </c>
      <c r="F52" s="97"/>
      <c r="G52" s="104">
        <v>2.1597795475164729</v>
      </c>
      <c r="H52" s="100">
        <f t="shared" si="3"/>
        <v>1.3824896729516303E-2</v>
      </c>
    </row>
    <row r="53" spans="2:8" x14ac:dyDescent="0.25">
      <c r="B53" s="57">
        <v>41214</v>
      </c>
      <c r="C53" s="103">
        <v>2.1427264409881062</v>
      </c>
      <c r="D53" s="99">
        <f t="shared" si="2"/>
        <v>-2.3284295928393461E-3</v>
      </c>
      <c r="E53" s="100">
        <f t="shared" si="1"/>
        <v>-1.8670922281683679E-2</v>
      </c>
      <c r="F53" s="97"/>
      <c r="G53" s="104">
        <v>2.1014043873947275</v>
      </c>
      <c r="H53" s="100">
        <f t="shared" si="3"/>
        <v>-2.7028295637335296E-2</v>
      </c>
    </row>
    <row r="54" spans="2:8" x14ac:dyDescent="0.25">
      <c r="B54" s="57">
        <v>41244</v>
      </c>
      <c r="C54" s="103">
        <v>2.2072829131652663</v>
      </c>
      <c r="D54" s="99">
        <f t="shared" si="2"/>
        <v>2.5920227245828042E-2</v>
      </c>
      <c r="E54" s="100">
        <f t="shared" si="1"/>
        <v>3.0128191327769421E-2</v>
      </c>
      <c r="F54" s="97"/>
      <c r="G54" s="104">
        <v>2.1695649201471041</v>
      </c>
      <c r="H54" s="100">
        <f t="shared" si="3"/>
        <v>3.2435704979601999E-2</v>
      </c>
    </row>
    <row r="55" spans="2:8" x14ac:dyDescent="0.25">
      <c r="B55" s="57">
        <v>41275</v>
      </c>
      <c r="C55" s="103">
        <v>2.18921568627451</v>
      </c>
      <c r="D55" s="99">
        <f t="shared" si="2"/>
        <v>9.2197478374339628E-3</v>
      </c>
      <c r="E55" s="100">
        <f t="shared" si="1"/>
        <v>-8.1852791878172289E-3</v>
      </c>
      <c r="F55" s="97"/>
      <c r="G55" s="104">
        <v>2.1705989571260869</v>
      </c>
      <c r="H55" s="100">
        <f t="shared" si="3"/>
        <v>4.7661029609228419E-4</v>
      </c>
    </row>
    <row r="56" spans="2:8" x14ac:dyDescent="0.25">
      <c r="B56" s="57">
        <v>41306</v>
      </c>
      <c r="C56" s="103">
        <v>2.1104921077065928</v>
      </c>
      <c r="D56" s="99">
        <f t="shared" si="2"/>
        <v>-1.4184078666027068E-2</v>
      </c>
      <c r="E56" s="100">
        <f t="shared" si="1"/>
        <v>-3.595971793071006E-2</v>
      </c>
      <c r="F56" s="97"/>
      <c r="G56" s="104">
        <v>2.0946396121430668</v>
      </c>
      <c r="H56" s="100">
        <f t="shared" si="3"/>
        <v>-3.4994647322410775E-2</v>
      </c>
    </row>
    <row r="57" spans="2:8" x14ac:dyDescent="0.25">
      <c r="B57" s="57">
        <v>41334</v>
      </c>
      <c r="C57" s="103">
        <v>2.1228070175438596</v>
      </c>
      <c r="D57" s="99">
        <f t="shared" si="2"/>
        <v>2.3093988748305828E-3</v>
      </c>
      <c r="E57" s="100">
        <f t="shared" si="1"/>
        <v>5.8350892629724319E-3</v>
      </c>
      <c r="F57" s="97"/>
      <c r="G57" s="104">
        <v>2.1397478193419386</v>
      </c>
      <c r="H57" s="100">
        <f t="shared" si="3"/>
        <v>2.1535068341766283E-2</v>
      </c>
    </row>
    <row r="58" spans="2:8" x14ac:dyDescent="0.25">
      <c r="B58" s="57">
        <v>41365</v>
      </c>
      <c r="C58" s="103">
        <v>2.1654545454545455</v>
      </c>
      <c r="D58" s="99">
        <f t="shared" si="2"/>
        <v>8.1343708483582571E-3</v>
      </c>
      <c r="E58" s="100">
        <f t="shared" si="1"/>
        <v>2.0090157776108251E-2</v>
      </c>
      <c r="F58" s="97"/>
      <c r="G58" s="104">
        <v>2.1759436667482679</v>
      </c>
      <c r="H58" s="100">
        <f t="shared" si="3"/>
        <v>1.6915940784770159E-2</v>
      </c>
    </row>
    <row r="59" spans="2:8" x14ac:dyDescent="0.25">
      <c r="B59" s="57">
        <v>41395</v>
      </c>
      <c r="C59" s="103">
        <v>2.1051236749116611</v>
      </c>
      <c r="D59" s="99">
        <f t="shared" si="2"/>
        <v>-2.3573612168068855E-2</v>
      </c>
      <c r="E59" s="100">
        <f t="shared" si="1"/>
        <v>-2.7860603525261495E-2</v>
      </c>
      <c r="F59" s="97"/>
      <c r="G59" s="104">
        <v>2.1567619680634107</v>
      </c>
      <c r="H59" s="100">
        <f t="shared" si="3"/>
        <v>-8.8153470965185148E-3</v>
      </c>
    </row>
    <row r="60" spans="2:8" x14ac:dyDescent="0.25">
      <c r="B60" s="57">
        <v>41426</v>
      </c>
      <c r="C60" s="103">
        <v>2.1738746690203001</v>
      </c>
      <c r="D60" s="99">
        <f t="shared" si="2"/>
        <v>2.2895200234592777E-2</v>
      </c>
      <c r="E60" s="100">
        <f t="shared" si="1"/>
        <v>3.2658885997053883E-2</v>
      </c>
      <c r="F60" s="97"/>
      <c r="G60" s="104">
        <v>2.1863149526791164</v>
      </c>
      <c r="H60" s="100">
        <f t="shared" si="3"/>
        <v>1.3702478555035784E-2</v>
      </c>
    </row>
    <row r="61" spans="2:8" x14ac:dyDescent="0.25">
      <c r="B61" s="57">
        <v>41456</v>
      </c>
      <c r="C61" s="103">
        <v>2.2439024390243905</v>
      </c>
      <c r="D61" s="99">
        <f t="shared" si="2"/>
        <v>7.0399576176212952E-2</v>
      </c>
      <c r="E61" s="100">
        <f t="shared" si="1"/>
        <v>3.2213342839884022E-2</v>
      </c>
      <c r="F61" s="97"/>
      <c r="G61" s="104">
        <v>2.2413095175721534</v>
      </c>
      <c r="H61" s="100">
        <f t="shared" si="3"/>
        <v>2.5153999347462045E-2</v>
      </c>
    </row>
    <row r="62" spans="2:8" x14ac:dyDescent="0.25">
      <c r="B62" s="57">
        <v>41487</v>
      </c>
      <c r="C62" s="103">
        <v>2.1740674955595027</v>
      </c>
      <c r="D62" s="99">
        <f t="shared" si="2"/>
        <v>3.7456195093850564E-2</v>
      </c>
      <c r="E62" s="100">
        <f t="shared" si="1"/>
        <v>-3.11220943702217E-2</v>
      </c>
      <c r="F62" s="97"/>
      <c r="G62" s="104">
        <v>2.2127066761076555</v>
      </c>
      <c r="H62" s="100">
        <f t="shared" si="3"/>
        <v>-1.2761665107049222E-2</v>
      </c>
    </row>
    <row r="63" spans="2:8" x14ac:dyDescent="0.25">
      <c r="B63" s="57">
        <v>41518</v>
      </c>
      <c r="C63" s="103">
        <v>2.2275086505190314</v>
      </c>
      <c r="D63" s="99">
        <f t="shared" si="2"/>
        <v>5.1398647874736796E-2</v>
      </c>
      <c r="E63" s="100">
        <f t="shared" si="1"/>
        <v>2.4581184838410628E-2</v>
      </c>
      <c r="F63" s="97"/>
      <c r="G63" s="104">
        <v>2.2398239610130291</v>
      </c>
      <c r="H63" s="100">
        <f t="shared" si="3"/>
        <v>1.2255255157938624E-2</v>
      </c>
    </row>
    <row r="64" spans="2:8" x14ac:dyDescent="0.25">
      <c r="B64" s="57">
        <v>41548</v>
      </c>
      <c r="C64" s="103">
        <v>2.247311827956989</v>
      </c>
      <c r="D64" s="99">
        <f t="shared" si="2"/>
        <v>2.9227250519907627E-2</v>
      </c>
      <c r="E64" s="100">
        <f t="shared" si="1"/>
        <v>8.8902808226326482E-3</v>
      </c>
      <c r="F64" s="97"/>
      <c r="G64" s="104">
        <v>2.2229039654195097</v>
      </c>
      <c r="H64" s="100">
        <f t="shared" si="3"/>
        <v>-7.5541631342611066E-3</v>
      </c>
    </row>
    <row r="65" spans="2:8" x14ac:dyDescent="0.25">
      <c r="B65" s="57">
        <v>41579</v>
      </c>
      <c r="C65" s="103">
        <v>2.2841628959276017</v>
      </c>
      <c r="D65" s="99">
        <f t="shared" si="2"/>
        <v>6.6007705059294874E-2</v>
      </c>
      <c r="E65" s="100">
        <f t="shared" si="1"/>
        <v>1.6397843642425729E-2</v>
      </c>
      <c r="F65" s="97"/>
      <c r="G65" s="104">
        <v>2.2401132684081868</v>
      </c>
      <c r="H65" s="100">
        <f t="shared" si="3"/>
        <v>7.7418112776767222E-3</v>
      </c>
    </row>
    <row r="66" spans="2:8" x14ac:dyDescent="0.25">
      <c r="B66" s="57">
        <v>41609</v>
      </c>
      <c r="C66" s="103">
        <v>2.3018322082931535</v>
      </c>
      <c r="D66" s="99">
        <f t="shared" si="2"/>
        <v>4.2835150203877841E-2</v>
      </c>
      <c r="E66" s="100">
        <f t="shared" si="1"/>
        <v>7.7355745498949068E-3</v>
      </c>
      <c r="F66" s="97"/>
      <c r="G66" s="104">
        <v>2.2624985593786695</v>
      </c>
      <c r="H66" s="100">
        <f t="shared" si="3"/>
        <v>9.9929281640251926E-3</v>
      </c>
    </row>
    <row r="67" spans="2:8" x14ac:dyDescent="0.25">
      <c r="B67" s="57">
        <v>41640</v>
      </c>
      <c r="C67" s="103">
        <v>2.2650000000000001</v>
      </c>
      <c r="D67" s="99">
        <f t="shared" si="2"/>
        <v>3.4617107030900089E-2</v>
      </c>
      <c r="E67" s="100">
        <f t="shared" si="1"/>
        <v>-1.6001256807708437E-2</v>
      </c>
      <c r="F67" s="97"/>
      <c r="G67" s="104">
        <v>2.2457388135460805</v>
      </c>
      <c r="H67" s="100">
        <f t="shared" si="3"/>
        <v>-7.407627184165622E-3</v>
      </c>
    </row>
    <row r="68" spans="2:8" x14ac:dyDescent="0.25">
      <c r="B68" s="57">
        <v>41671</v>
      </c>
      <c r="C68" s="103">
        <v>2.2544268406337373</v>
      </c>
      <c r="D68" s="99">
        <f t="shared" si="2"/>
        <v>6.8199607286640845E-2</v>
      </c>
      <c r="E68" s="100">
        <f t="shared" si="1"/>
        <v>-4.66806153035885E-3</v>
      </c>
      <c r="F68" s="97"/>
      <c r="G68" s="104">
        <v>2.2374932110982657</v>
      </c>
      <c r="H68" s="100">
        <f t="shared" si="3"/>
        <v>-3.6716658224358609E-3</v>
      </c>
    </row>
    <row r="69" spans="2:8" x14ac:dyDescent="0.25">
      <c r="B69" s="57">
        <v>41699</v>
      </c>
      <c r="C69" s="103">
        <v>2.2281468531468533</v>
      </c>
      <c r="D69" s="99">
        <f t="shared" si="2"/>
        <v>4.9622897763393757E-2</v>
      </c>
      <c r="E69" s="100">
        <f t="shared" si="1"/>
        <v>-1.1657059352387976E-2</v>
      </c>
      <c r="F69" s="97"/>
      <c r="G69" s="104">
        <v>2.2459283066205882</v>
      </c>
      <c r="H69" s="100">
        <f t="shared" si="3"/>
        <v>3.769886532161646E-3</v>
      </c>
    </row>
    <row r="70" spans="2:8" x14ac:dyDescent="0.25">
      <c r="B70" s="57">
        <v>41730</v>
      </c>
      <c r="C70" s="103">
        <v>2.2575366063738156</v>
      </c>
      <c r="D70" s="99">
        <f t="shared" si="2"/>
        <v>4.2523201935850997E-2</v>
      </c>
      <c r="E70" s="100">
        <f t="shared" si="1"/>
        <v>1.3190222711512281E-2</v>
      </c>
      <c r="F70" s="97"/>
      <c r="G70" s="104">
        <v>2.2684717586904406</v>
      </c>
      <c r="H70" s="100">
        <f t="shared" si="3"/>
        <v>1.0037476264669012E-2</v>
      </c>
    </row>
    <row r="71" spans="2:8" x14ac:dyDescent="0.25">
      <c r="B71" s="57">
        <v>41760</v>
      </c>
      <c r="C71" s="103">
        <v>2.2583120204603579</v>
      </c>
      <c r="D71" s="99">
        <f t="shared" si="2"/>
        <v>7.2769285422209326E-2</v>
      </c>
      <c r="E71" s="100">
        <f t="shared" si="1"/>
        <v>3.4347796813265105E-4</v>
      </c>
      <c r="F71" s="97"/>
      <c r="G71" s="104">
        <v>2.3137079953051827</v>
      </c>
      <c r="H71" s="100">
        <f t="shared" si="3"/>
        <v>1.9941282690182738E-2</v>
      </c>
    </row>
    <row r="72" spans="2:8" x14ac:dyDescent="0.25">
      <c r="B72" s="57">
        <v>41791</v>
      </c>
      <c r="C72" s="103">
        <v>2.2980849292256451</v>
      </c>
      <c r="D72" s="99">
        <f t="shared" si="2"/>
        <v>5.7137728303960966E-2</v>
      </c>
      <c r="E72" s="100">
        <f t="shared" si="1"/>
        <v>1.7611786327550717E-2</v>
      </c>
      <c r="F72" s="97"/>
      <c r="G72" s="104">
        <v>2.3112360224321828</v>
      </c>
      <c r="H72" s="100">
        <f t="shared" ref="H72:H103" si="4">(G72-G71)/G71</f>
        <v>-1.0684031338508513E-3</v>
      </c>
    </row>
    <row r="73" spans="2:8" x14ac:dyDescent="0.25">
      <c r="B73" s="57">
        <v>41821</v>
      </c>
      <c r="C73" s="103">
        <v>2.2972270363951472</v>
      </c>
      <c r="D73" s="99">
        <f t="shared" si="2"/>
        <v>2.3764222741315524E-2</v>
      </c>
      <c r="E73" s="100">
        <f t="shared" ref="E73:E136" si="5">(C73-C72)/C72</f>
        <v>-3.733077135608459E-4</v>
      </c>
      <c r="F73" s="97"/>
      <c r="G73" s="104">
        <v>2.2945724961799683</v>
      </c>
      <c r="H73" s="100">
        <f t="shared" si="4"/>
        <v>-7.2097899524251269E-3</v>
      </c>
    </row>
    <row r="74" spans="2:8" x14ac:dyDescent="0.25">
      <c r="B74" s="57">
        <v>41852</v>
      </c>
      <c r="C74" s="103">
        <v>2.2387806943268416</v>
      </c>
      <c r="D74" s="99">
        <f t="shared" si="2"/>
        <v>2.9765956622558629E-2</v>
      </c>
      <c r="E74" s="100">
        <f t="shared" si="5"/>
        <v>-2.5442127026339027E-2</v>
      </c>
      <c r="F74" s="97"/>
      <c r="G74" s="104">
        <v>2.2785700070471218</v>
      </c>
      <c r="H74" s="100">
        <f t="shared" si="4"/>
        <v>-6.9740612508376425E-3</v>
      </c>
    </row>
    <row r="75" spans="2:8" x14ac:dyDescent="0.25">
      <c r="B75" s="57">
        <v>41883</v>
      </c>
      <c r="C75" s="103">
        <v>2.2903780068728525</v>
      </c>
      <c r="D75" s="99">
        <f t="shared" si="2"/>
        <v>2.8224068328162051E-2</v>
      </c>
      <c r="E75" s="100">
        <f t="shared" si="5"/>
        <v>2.3047059802132737E-2</v>
      </c>
      <c r="F75" s="97"/>
      <c r="G75" s="104">
        <v>2.3030409055317156</v>
      </c>
      <c r="H75" s="100">
        <f t="shared" si="4"/>
        <v>1.0739585972303093E-2</v>
      </c>
    </row>
    <row r="76" spans="2:8" x14ac:dyDescent="0.25">
      <c r="B76" s="57">
        <v>41913</v>
      </c>
      <c r="C76" s="103">
        <v>2.3139635732870771</v>
      </c>
      <c r="D76" s="99">
        <f t="shared" si="2"/>
        <v>2.9658432132527248E-2</v>
      </c>
      <c r="E76" s="100">
        <f t="shared" si="5"/>
        <v>1.0297674158348624E-2</v>
      </c>
      <c r="F76" s="97"/>
      <c r="G76" s="104">
        <v>2.2888318118150299</v>
      </c>
      <c r="H76" s="100">
        <f t="shared" si="4"/>
        <v>-6.1697096575907889E-3</v>
      </c>
    </row>
    <row r="77" spans="2:8" x14ac:dyDescent="0.25">
      <c r="B77" s="57">
        <v>41944</v>
      </c>
      <c r="C77" s="103">
        <v>2.3023457862728063</v>
      </c>
      <c r="D77" s="99">
        <f t="shared" si="2"/>
        <v>7.9604175243467024E-3</v>
      </c>
      <c r="E77" s="100">
        <f t="shared" si="5"/>
        <v>-5.0207302951477866E-3</v>
      </c>
      <c r="F77" s="97"/>
      <c r="G77" s="104">
        <v>2.2579455053265449</v>
      </c>
      <c r="H77" s="100">
        <f t="shared" si="4"/>
        <v>-1.3494353900993865E-2</v>
      </c>
    </row>
    <row r="78" spans="2:8" x14ac:dyDescent="0.25">
      <c r="B78" s="57">
        <v>41974</v>
      </c>
      <c r="C78" s="103">
        <v>2.2940630797773651</v>
      </c>
      <c r="D78" s="99">
        <f t="shared" si="2"/>
        <v>-3.375193242929426E-3</v>
      </c>
      <c r="E78" s="100">
        <f t="shared" si="5"/>
        <v>-3.597507613680293E-3</v>
      </c>
      <c r="F78" s="97"/>
      <c r="G78" s="104">
        <v>2.2548621895289171</v>
      </c>
      <c r="H78" s="100">
        <f t="shared" si="4"/>
        <v>-1.3655403951752423E-3</v>
      </c>
    </row>
    <row r="79" spans="2:8" x14ac:dyDescent="0.25">
      <c r="B79" s="57">
        <v>42005</v>
      </c>
      <c r="C79" s="103">
        <v>2.271665043816943</v>
      </c>
      <c r="D79" s="99">
        <f t="shared" si="2"/>
        <v>2.9426242017407873E-3</v>
      </c>
      <c r="E79" s="100">
        <f t="shared" si="5"/>
        <v>-9.7634786758330136E-3</v>
      </c>
      <c r="F79" s="97"/>
      <c r="G79" s="104">
        <v>2.2523471789296101</v>
      </c>
      <c r="H79" s="100">
        <f t="shared" si="4"/>
        <v>-1.1153721992351406E-3</v>
      </c>
    </row>
    <row r="80" spans="2:8" x14ac:dyDescent="0.25">
      <c r="B80" s="57">
        <v>42036</v>
      </c>
      <c r="C80" s="103">
        <v>2.2474607571560483</v>
      </c>
      <c r="D80" s="99">
        <f t="shared" si="2"/>
        <v>-3.0899576567012437E-3</v>
      </c>
      <c r="E80" s="100">
        <f t="shared" si="5"/>
        <v>-1.065486600974661E-2</v>
      </c>
      <c r="F80" s="97"/>
      <c r="G80" s="104">
        <v>2.2305794518188158</v>
      </c>
      <c r="H80" s="100">
        <f t="shared" si="4"/>
        <v>-9.6644635047511088E-3</v>
      </c>
    </row>
    <row r="81" spans="2:8" x14ac:dyDescent="0.25">
      <c r="B81" s="57">
        <v>42064</v>
      </c>
      <c r="C81" s="103">
        <v>2.2642725598526701</v>
      </c>
      <c r="D81" s="99">
        <f t="shared" si="2"/>
        <v>1.621334188758506E-2</v>
      </c>
      <c r="E81" s="100">
        <f t="shared" si="5"/>
        <v>7.4803542812002261E-3</v>
      </c>
      <c r="F81" s="97"/>
      <c r="G81" s="104">
        <v>2.2823423101108329</v>
      </c>
      <c r="H81" s="100">
        <f t="shared" si="4"/>
        <v>2.3206014136734576E-2</v>
      </c>
    </row>
    <row r="82" spans="2:8" x14ac:dyDescent="0.25">
      <c r="B82" s="57">
        <v>42095</v>
      </c>
      <c r="C82" s="103">
        <v>2.2075971731448765</v>
      </c>
      <c r="D82" s="99">
        <f t="shared" si="2"/>
        <v>-2.2121206401678108E-2</v>
      </c>
      <c r="E82" s="100">
        <f t="shared" si="5"/>
        <v>-2.5030284654194327E-2</v>
      </c>
      <c r="F82" s="97"/>
      <c r="G82" s="104">
        <v>2.2182904267000718</v>
      </c>
      <c r="H82" s="100">
        <f t="shared" si="4"/>
        <v>-2.8064100256569597E-2</v>
      </c>
    </row>
    <row r="83" spans="2:8" x14ac:dyDescent="0.25">
      <c r="B83" s="57">
        <v>42125</v>
      </c>
      <c r="C83" s="103">
        <v>2.1908462867012091</v>
      </c>
      <c r="D83" s="99">
        <f t="shared" si="2"/>
        <v>-2.9874407587573291E-2</v>
      </c>
      <c r="E83" s="100">
        <f t="shared" si="5"/>
        <v>-7.5878365162991186E-3</v>
      </c>
      <c r="F83" s="97"/>
      <c r="G83" s="104">
        <v>2.2445873396148088</v>
      </c>
      <c r="H83" s="100">
        <f t="shared" si="4"/>
        <v>1.1854585223926829E-2</v>
      </c>
    </row>
    <row r="84" spans="2:8" x14ac:dyDescent="0.25">
      <c r="B84" s="57">
        <v>42156</v>
      </c>
      <c r="C84" s="103">
        <v>2.2405172413793109</v>
      </c>
      <c r="D84" s="99">
        <f t="shared" ref="D84:D147" si="6">(C84-C72)/C72</f>
        <v>-2.5050287356321539E-2</v>
      </c>
      <c r="E84" s="100">
        <f t="shared" si="5"/>
        <v>2.2672040014679491E-2</v>
      </c>
      <c r="F84" s="97"/>
      <c r="G84" s="104">
        <v>2.2533388959219751</v>
      </c>
      <c r="H84" s="100">
        <f t="shared" si="4"/>
        <v>3.8989600238358872E-3</v>
      </c>
    </row>
    <row r="85" spans="2:8" x14ac:dyDescent="0.25">
      <c r="B85" s="57">
        <v>42186</v>
      </c>
      <c r="C85" s="103">
        <v>2.175284837861525</v>
      </c>
      <c r="D85" s="99">
        <f t="shared" si="6"/>
        <v>-5.308234519343645E-2</v>
      </c>
      <c r="E85" s="100">
        <f t="shared" si="5"/>
        <v>-2.911488575630301E-2</v>
      </c>
      <c r="F85" s="97"/>
      <c r="G85" s="104">
        <v>2.1727712068663783</v>
      </c>
      <c r="H85" s="100">
        <f t="shared" si="4"/>
        <v>-3.5754803328254724E-2</v>
      </c>
    </row>
    <row r="86" spans="2:8" x14ac:dyDescent="0.25">
      <c r="B86" s="57">
        <v>42217</v>
      </c>
      <c r="C86" s="103">
        <v>2.1579414374445429</v>
      </c>
      <c r="D86" s="99">
        <f t="shared" si="6"/>
        <v>-3.6108609068833099E-2</v>
      </c>
      <c r="E86" s="100">
        <f t="shared" si="5"/>
        <v>-7.972933068403144E-3</v>
      </c>
      <c r="F86" s="97"/>
      <c r="G86" s="104">
        <v>2.1962940134266891</v>
      </c>
      <c r="H86" s="100">
        <f t="shared" si="4"/>
        <v>1.0826177411581199E-2</v>
      </c>
    </row>
    <row r="87" spans="2:8" x14ac:dyDescent="0.25">
      <c r="B87" s="57">
        <v>42248</v>
      </c>
      <c r="C87" s="103">
        <v>2.172774869109948</v>
      </c>
      <c r="D87" s="99">
        <f t="shared" si="6"/>
        <v>-5.1346606285079095E-2</v>
      </c>
      <c r="E87" s="100">
        <f t="shared" si="5"/>
        <v>6.8738805456050643E-3</v>
      </c>
      <c r="F87" s="97"/>
      <c r="G87" s="104">
        <v>2.1847875708969466</v>
      </c>
      <c r="H87" s="100">
        <f t="shared" si="4"/>
        <v>-5.2390264961793102E-3</v>
      </c>
    </row>
    <row r="88" spans="2:8" x14ac:dyDescent="0.25">
      <c r="B88" s="57">
        <v>42278</v>
      </c>
      <c r="C88" s="103">
        <v>2.2298534798534799</v>
      </c>
      <c r="D88" s="99">
        <f t="shared" si="6"/>
        <v>-3.6348927184759218E-2</v>
      </c>
      <c r="E88" s="100">
        <f t="shared" si="5"/>
        <v>2.626991482413156E-2</v>
      </c>
      <c r="F88" s="97"/>
      <c r="G88" s="104">
        <v>2.2056352309492051</v>
      </c>
      <c r="H88" s="100">
        <f t="shared" si="4"/>
        <v>9.5421908884714274E-3</v>
      </c>
    </row>
    <row r="89" spans="2:8" x14ac:dyDescent="0.25">
      <c r="B89" s="57">
        <v>42309</v>
      </c>
      <c r="C89" s="103">
        <v>2.2060439560439558</v>
      </c>
      <c r="D89" s="99">
        <f t="shared" si="6"/>
        <v>-4.1827700601285642E-2</v>
      </c>
      <c r="E89" s="100">
        <f t="shared" si="5"/>
        <v>-1.0677618069815356E-2</v>
      </c>
      <c r="F89" s="97"/>
      <c r="G89" s="104">
        <v>2.1635008367557274</v>
      </c>
      <c r="H89" s="100">
        <f t="shared" si="4"/>
        <v>-1.9103065458083487E-2</v>
      </c>
    </row>
    <row r="90" spans="2:8" x14ac:dyDescent="0.25">
      <c r="B90" s="57">
        <v>42339</v>
      </c>
      <c r="C90" s="103">
        <v>2.2591522157996149</v>
      </c>
      <c r="D90" s="99">
        <f t="shared" si="6"/>
        <v>-1.5217918062278509E-2</v>
      </c>
      <c r="E90" s="100">
        <f t="shared" si="5"/>
        <v>2.4073980760971267E-2</v>
      </c>
      <c r="F90" s="97"/>
      <c r="G90" s="104">
        <v>2.2205478814869362</v>
      </c>
      <c r="H90" s="100">
        <f t="shared" si="4"/>
        <v>2.6367932825370925E-2</v>
      </c>
    </row>
    <row r="91" spans="2:8" x14ac:dyDescent="0.25">
      <c r="B91" s="57">
        <v>42370</v>
      </c>
      <c r="C91" s="103">
        <v>2.2320328542094456</v>
      </c>
      <c r="D91" s="99">
        <f t="shared" si="6"/>
        <v>-1.7446317499742729E-2</v>
      </c>
      <c r="E91" s="100">
        <f t="shared" si="5"/>
        <v>-1.2004220610062125E-2</v>
      </c>
      <c r="F91" s="97"/>
      <c r="G91" s="104">
        <v>2.2130520149263542</v>
      </c>
      <c r="H91" s="100">
        <f t="shared" si="4"/>
        <v>-3.375683372142627E-3</v>
      </c>
    </row>
    <row r="92" spans="2:8" x14ac:dyDescent="0.25">
      <c r="B92" s="57">
        <v>42401</v>
      </c>
      <c r="C92" s="103">
        <v>2.18957345971564</v>
      </c>
      <c r="D92" s="99">
        <f t="shared" si="6"/>
        <v>-2.575675559899844E-2</v>
      </c>
      <c r="E92" s="100">
        <f t="shared" si="5"/>
        <v>-1.9022746199156716E-2</v>
      </c>
      <c r="F92" s="97"/>
      <c r="G92" s="104">
        <v>2.1731269620341704</v>
      </c>
      <c r="H92" s="100">
        <f t="shared" si="4"/>
        <v>-1.80407205175936E-2</v>
      </c>
    </row>
    <row r="93" spans="2:8" x14ac:dyDescent="0.25">
      <c r="B93" s="57">
        <v>42430</v>
      </c>
      <c r="C93" s="103">
        <v>2.1373831775700931</v>
      </c>
      <c r="D93" s="99">
        <f t="shared" si="6"/>
        <v>-5.6039800389946562E-2</v>
      </c>
      <c r="E93" s="100">
        <f t="shared" si="5"/>
        <v>-2.3835821499373144E-2</v>
      </c>
      <c r="F93" s="97"/>
      <c r="G93" s="104">
        <v>2.1544403026306922</v>
      </c>
      <c r="H93" s="100">
        <f t="shared" si="4"/>
        <v>-8.5989726923209626E-3</v>
      </c>
    </row>
    <row r="94" spans="2:8" x14ac:dyDescent="0.25">
      <c r="B94" s="57">
        <v>42461</v>
      </c>
      <c r="C94" s="103">
        <v>2.1281337047353759</v>
      </c>
      <c r="D94" s="99">
        <f t="shared" si="6"/>
        <v>-3.5995456678493257E-2</v>
      </c>
      <c r="E94" s="100">
        <f t="shared" si="5"/>
        <v>-4.3274752659149228E-3</v>
      </c>
      <c r="F94" s="97"/>
      <c r="G94" s="104">
        <v>2.138442049745473</v>
      </c>
      <c r="H94" s="100">
        <f t="shared" si="4"/>
        <v>-7.4257118499335556E-3</v>
      </c>
    </row>
    <row r="95" spans="2:8" x14ac:dyDescent="0.25">
      <c r="B95" s="57">
        <v>42491</v>
      </c>
      <c r="C95" s="103">
        <v>2.0916590284142988</v>
      </c>
      <c r="D95" s="99">
        <f t="shared" si="6"/>
        <v>-4.5273490380860079E-2</v>
      </c>
      <c r="E95" s="100">
        <f t="shared" si="5"/>
        <v>-1.7139278533071543E-2</v>
      </c>
      <c r="F95" s="97"/>
      <c r="G95" s="104">
        <v>2.1429670362857571</v>
      </c>
      <c r="H95" s="100">
        <f t="shared" si="4"/>
        <v>2.1160201843312462E-3</v>
      </c>
    </row>
    <row r="96" spans="2:8" x14ac:dyDescent="0.25">
      <c r="B96" s="57">
        <v>42522</v>
      </c>
      <c r="C96" s="103">
        <v>2.1351351351351351</v>
      </c>
      <c r="D96" s="99">
        <f t="shared" si="6"/>
        <v>-4.7034722294437808E-2</v>
      </c>
      <c r="E96" s="100">
        <f t="shared" si="5"/>
        <v>2.0785465570741603E-2</v>
      </c>
      <c r="F96" s="97"/>
      <c r="G96" s="104">
        <v>2.14735372671703</v>
      </c>
      <c r="H96" s="100">
        <f t="shared" si="4"/>
        <v>2.0470172228481596E-3</v>
      </c>
    </row>
    <row r="97" spans="2:8" x14ac:dyDescent="0.25">
      <c r="B97" s="57">
        <v>42552</v>
      </c>
      <c r="C97" s="103">
        <v>2.1197119711971197</v>
      </c>
      <c r="D97" s="99">
        <f t="shared" si="6"/>
        <v>-2.5547397608415172E-2</v>
      </c>
      <c r="E97" s="100">
        <f t="shared" si="5"/>
        <v>-7.2235071608426323E-3</v>
      </c>
      <c r="F97" s="97"/>
      <c r="G97" s="104">
        <v>2.1172625569324466</v>
      </c>
      <c r="H97" s="100">
        <f t="shared" si="4"/>
        <v>-1.4013140643851021E-2</v>
      </c>
    </row>
    <row r="98" spans="2:8" x14ac:dyDescent="0.25">
      <c r="B98" s="57">
        <v>42583</v>
      </c>
      <c r="C98" s="103">
        <v>2.04304932735426</v>
      </c>
      <c r="D98" s="99">
        <f t="shared" si="6"/>
        <v>-5.3241532924238825E-2</v>
      </c>
      <c r="E98" s="100">
        <f t="shared" si="5"/>
        <v>-3.61665381356336E-2</v>
      </c>
      <c r="F98" s="97"/>
      <c r="G98" s="104">
        <v>2.0793599533995231</v>
      </c>
      <c r="H98" s="100">
        <f t="shared" si="4"/>
        <v>-1.7901702086413857E-2</v>
      </c>
    </row>
    <row r="99" spans="2:8" x14ac:dyDescent="0.25">
      <c r="B99" s="57">
        <v>42614</v>
      </c>
      <c r="C99" s="103">
        <v>2.1566156615661565</v>
      </c>
      <c r="D99" s="99">
        <f t="shared" si="6"/>
        <v>-7.4371292550944098E-3</v>
      </c>
      <c r="E99" s="100">
        <f t="shared" si="5"/>
        <v>5.5586682461046762E-2</v>
      </c>
      <c r="F99" s="97"/>
      <c r="G99" s="104">
        <v>2.1685390233372619</v>
      </c>
      <c r="H99" s="100">
        <f t="shared" si="4"/>
        <v>4.2887750046326001E-2</v>
      </c>
    </row>
    <row r="100" spans="2:8" x14ac:dyDescent="0.25">
      <c r="B100" s="57">
        <v>42644</v>
      </c>
      <c r="C100" s="103">
        <v>2.0900981266726135</v>
      </c>
      <c r="D100" s="99">
        <f t="shared" si="6"/>
        <v>-6.2674679948051787E-2</v>
      </c>
      <c r="E100" s="100">
        <f t="shared" si="5"/>
        <v>-3.0843481330019292E-2</v>
      </c>
      <c r="F100" s="97"/>
      <c r="G100" s="104">
        <v>2.0673977487673163</v>
      </c>
      <c r="H100" s="100">
        <f t="shared" si="4"/>
        <v>-4.6640283380418375E-2</v>
      </c>
    </row>
    <row r="101" spans="2:8" x14ac:dyDescent="0.25">
      <c r="B101" s="57">
        <v>42675</v>
      </c>
      <c r="C101" s="103">
        <v>2.1159153633854646</v>
      </c>
      <c r="D101" s="99">
        <f t="shared" si="6"/>
        <v>-4.0855302276078191E-2</v>
      </c>
      <c r="E101" s="100">
        <f t="shared" si="5"/>
        <v>1.2352164897612488E-2</v>
      </c>
      <c r="F101" s="97"/>
      <c r="G101" s="104">
        <v>2.0751103560955242</v>
      </c>
      <c r="H101" s="100">
        <f t="shared" si="4"/>
        <v>3.7305870787595285E-3</v>
      </c>
    </row>
    <row r="102" spans="2:8" x14ac:dyDescent="0.25">
      <c r="B102" s="57">
        <v>42705</v>
      </c>
      <c r="C102" s="103">
        <v>2.1173184357541897</v>
      </c>
      <c r="D102" s="99">
        <f t="shared" si="6"/>
        <v>-6.2781860847399312E-2</v>
      </c>
      <c r="E102" s="100">
        <f t="shared" si="5"/>
        <v>6.6310420208875456E-4</v>
      </c>
      <c r="F102" s="97"/>
      <c r="G102" s="104">
        <v>2.0811377533864359</v>
      </c>
      <c r="H102" s="100">
        <f t="shared" si="4"/>
        <v>2.9046153006786249E-3</v>
      </c>
    </row>
    <row r="103" spans="2:8" x14ac:dyDescent="0.25">
      <c r="B103" s="57">
        <v>42736</v>
      </c>
      <c r="C103" s="103">
        <v>2.256716417910448</v>
      </c>
      <c r="D103" s="99">
        <f t="shared" si="6"/>
        <v>1.105878152933591E-2</v>
      </c>
      <c r="E103" s="100">
        <f t="shared" si="5"/>
        <v>6.5837041704406976E-2</v>
      </c>
      <c r="F103" s="97"/>
      <c r="G103" s="104">
        <v>2.2375256736724811</v>
      </c>
      <c r="H103" s="100">
        <f t="shared" si="4"/>
        <v>7.5145395844926716E-2</v>
      </c>
    </row>
    <row r="104" spans="2:8" x14ac:dyDescent="0.25">
      <c r="B104" s="57">
        <v>42767</v>
      </c>
      <c r="C104" s="103">
        <v>2.2167441860465118</v>
      </c>
      <c r="D104" s="99">
        <f t="shared" si="6"/>
        <v>1.2409141246350543E-2</v>
      </c>
      <c r="E104" s="100">
        <f t="shared" si="5"/>
        <v>-1.7712563061400285E-2</v>
      </c>
      <c r="F104" s="97"/>
      <c r="G104" s="104">
        <v>2.2000936014523051</v>
      </c>
      <c r="H104" s="100">
        <f t="shared" ref="H104:H135" si="7">(G104-G103)/G103</f>
        <v>-1.672922579642995E-2</v>
      </c>
    </row>
    <row r="105" spans="2:8" x14ac:dyDescent="0.25">
      <c r="B105" s="57">
        <v>42795</v>
      </c>
      <c r="C105" s="103">
        <v>2.1805555555555554</v>
      </c>
      <c r="D105" s="99">
        <f t="shared" si="6"/>
        <v>2.0198707671379369E-2</v>
      </c>
      <c r="E105" s="100">
        <f t="shared" si="5"/>
        <v>-1.632512705739747E-2</v>
      </c>
      <c r="F105" s="97"/>
      <c r="G105" s="104">
        <v>2.1979572124989675</v>
      </c>
      <c r="H105" s="100">
        <f t="shared" si="7"/>
        <v>-9.710445737069653E-4</v>
      </c>
    </row>
    <row r="106" spans="2:8" x14ac:dyDescent="0.25">
      <c r="B106" s="57">
        <v>42826</v>
      </c>
      <c r="C106" s="103">
        <v>2.1687499999999997</v>
      </c>
      <c r="D106" s="99">
        <f t="shared" si="6"/>
        <v>1.9085405759162254E-2</v>
      </c>
      <c r="E106" s="100">
        <f t="shared" si="5"/>
        <v>-5.4140127388535349E-3</v>
      </c>
      <c r="F106" s="97"/>
      <c r="G106" s="104">
        <v>2.1792550839573201</v>
      </c>
      <c r="H106" s="100">
        <f t="shared" si="7"/>
        <v>-8.50886834161068E-3</v>
      </c>
    </row>
    <row r="107" spans="2:8" x14ac:dyDescent="0.25">
      <c r="B107" s="57">
        <v>42856</v>
      </c>
      <c r="C107" s="103">
        <v>2.0984589041095894</v>
      </c>
      <c r="D107" s="99">
        <f t="shared" si="6"/>
        <v>3.2509484590543111E-3</v>
      </c>
      <c r="E107" s="100">
        <f t="shared" si="5"/>
        <v>-3.2410879949468771E-2</v>
      </c>
      <c r="F107" s="97"/>
      <c r="G107" s="104">
        <v>2.1499337116701747</v>
      </c>
      <c r="H107" s="100">
        <f t="shared" si="7"/>
        <v>-1.3454768330240929E-2</v>
      </c>
    </row>
    <row r="108" spans="2:8" x14ac:dyDescent="0.25">
      <c r="B108" s="57">
        <v>42887</v>
      </c>
      <c r="C108" s="103">
        <v>2.1470335339638864</v>
      </c>
      <c r="D108" s="99">
        <f t="shared" si="6"/>
        <v>5.5726678058708725E-3</v>
      </c>
      <c r="E108" s="100">
        <f t="shared" si="5"/>
        <v>2.3147763227180318E-2</v>
      </c>
      <c r="F108" s="97"/>
      <c r="G108" s="104">
        <v>2.1593202156977225</v>
      </c>
      <c r="H108" s="100">
        <f t="shared" si="7"/>
        <v>4.3659504367955211E-3</v>
      </c>
    </row>
    <row r="109" spans="2:8" x14ac:dyDescent="0.25">
      <c r="B109" s="57">
        <v>42917</v>
      </c>
      <c r="C109" s="103">
        <v>2.1847246891651868</v>
      </c>
      <c r="D109" s="99">
        <f t="shared" si="6"/>
        <v>3.0670543381113594E-2</v>
      </c>
      <c r="E109" s="100">
        <f t="shared" si="5"/>
        <v>1.755499138931212E-2</v>
      </c>
      <c r="F109" s="97"/>
      <c r="G109" s="104">
        <v>2.1822001500340509</v>
      </c>
      <c r="H109" s="100">
        <f t="shared" si="7"/>
        <v>1.0595896879951825E-2</v>
      </c>
    </row>
    <row r="110" spans="2:8" x14ac:dyDescent="0.25">
      <c r="B110" s="57">
        <v>42948</v>
      </c>
      <c r="C110" s="103">
        <v>2.1580310880829017</v>
      </c>
      <c r="D110" s="99">
        <f t="shared" si="6"/>
        <v>5.627948341195585E-2</v>
      </c>
      <c r="E110" s="100">
        <f t="shared" si="5"/>
        <v>-1.2218290576688235E-2</v>
      </c>
      <c r="F110" s="97"/>
      <c r="G110" s="104">
        <v>2.1963852574043572</v>
      </c>
      <c r="H110" s="100">
        <f t="shared" si="7"/>
        <v>6.5003695330535889E-3</v>
      </c>
    </row>
    <row r="111" spans="2:8" x14ac:dyDescent="0.25">
      <c r="B111" s="57">
        <v>42979</v>
      </c>
      <c r="C111" s="103">
        <v>2.1857018308631213</v>
      </c>
      <c r="D111" s="99">
        <f t="shared" si="6"/>
        <v>1.3486950788367253E-2</v>
      </c>
      <c r="E111" s="100">
        <f t="shared" si="5"/>
        <v>1.2822216942574766E-2</v>
      </c>
      <c r="F111" s="97"/>
      <c r="G111" s="104">
        <v>2.1977860024276659</v>
      </c>
      <c r="H111" s="100">
        <f t="shared" si="7"/>
        <v>6.3775014815207825E-4</v>
      </c>
    </row>
    <row r="112" spans="2:8" x14ac:dyDescent="0.25">
      <c r="B112" s="57">
        <v>43009</v>
      </c>
      <c r="C112" s="103">
        <v>2.2601908065915004</v>
      </c>
      <c r="D112" s="99">
        <f t="shared" si="6"/>
        <v>8.1380236529693645E-2</v>
      </c>
      <c r="E112" s="100">
        <f t="shared" si="5"/>
        <v>3.4080117734523657E-2</v>
      </c>
      <c r="F112" s="97"/>
      <c r="G112" s="104">
        <v>2.2356430665629565</v>
      </c>
      <c r="H112" s="100">
        <f t="shared" si="7"/>
        <v>1.7225091111452116E-2</v>
      </c>
    </row>
    <row r="113" spans="2:8" x14ac:dyDescent="0.25">
      <c r="B113" s="57">
        <v>43040</v>
      </c>
      <c r="C113" s="103">
        <v>2.2761904761904761</v>
      </c>
      <c r="D113" s="99">
        <f t="shared" si="6"/>
        <v>7.5747412008281514E-2</v>
      </c>
      <c r="E113" s="100">
        <f t="shared" si="5"/>
        <v>7.078902167160007E-3</v>
      </c>
      <c r="F113" s="97"/>
      <c r="G113" s="104">
        <v>2.2322945952013438</v>
      </c>
      <c r="H113" s="100">
        <f t="shared" si="7"/>
        <v>-1.4977665315602674E-3</v>
      </c>
    </row>
    <row r="114" spans="2:8" x14ac:dyDescent="0.25">
      <c r="B114" s="57">
        <v>43070</v>
      </c>
      <c r="C114" s="103">
        <v>2.2919200695047781</v>
      </c>
      <c r="D114" s="99">
        <f t="shared" si="6"/>
        <v>8.2463568446847865E-2</v>
      </c>
      <c r="E114" s="100">
        <f t="shared" si="5"/>
        <v>6.9104907866180407E-3</v>
      </c>
      <c r="F114" s="97"/>
      <c r="G114" s="104">
        <v>2.2527557989601377</v>
      </c>
      <c r="H114" s="100">
        <f t="shared" si="7"/>
        <v>9.1659961918907854E-3</v>
      </c>
    </row>
    <row r="115" spans="2:8" x14ac:dyDescent="0.25">
      <c r="B115" s="57">
        <v>43101</v>
      </c>
      <c r="C115" s="103">
        <v>2.2900088417329796</v>
      </c>
      <c r="D115" s="99">
        <f t="shared" si="6"/>
        <v>1.4752595212365199E-2</v>
      </c>
      <c r="E115" s="100">
        <f t="shared" si="5"/>
        <v>-8.3389809148601496E-4</v>
      </c>
      <c r="F115" s="97"/>
      <c r="G115" s="104">
        <v>2.2705349842134464</v>
      </c>
      <c r="H115" s="100">
        <f t="shared" si="7"/>
        <v>7.8921937573151416E-3</v>
      </c>
    </row>
    <row r="116" spans="2:8" x14ac:dyDescent="0.25">
      <c r="B116" s="57">
        <v>43132</v>
      </c>
      <c r="C116" s="103">
        <v>2.2737896494156931</v>
      </c>
      <c r="D116" s="99">
        <f t="shared" si="6"/>
        <v>2.5733895561002876E-2</v>
      </c>
      <c r="E116" s="100">
        <f t="shared" si="5"/>
        <v>-7.0825893864289802E-3</v>
      </c>
      <c r="F116" s="97"/>
      <c r="G116" s="104">
        <v>2.2567105804165095</v>
      </c>
      <c r="H116" s="100">
        <f t="shared" si="7"/>
        <v>-6.0886107869092595E-3</v>
      </c>
    </row>
    <row r="117" spans="2:8" x14ac:dyDescent="0.25">
      <c r="B117" s="57">
        <v>43160</v>
      </c>
      <c r="C117" s="103">
        <v>2.2522746071133164</v>
      </c>
      <c r="D117" s="99">
        <f t="shared" si="6"/>
        <v>3.2890265682540096E-2</v>
      </c>
      <c r="E117" s="100">
        <f t="shared" si="5"/>
        <v>-9.4621955500173421E-3</v>
      </c>
      <c r="F117" s="97"/>
      <c r="G117" s="104">
        <v>2.2702486091769138</v>
      </c>
      <c r="H117" s="100">
        <f t="shared" si="7"/>
        <v>5.9990097436002122E-3</v>
      </c>
    </row>
    <row r="118" spans="2:8" x14ac:dyDescent="0.25">
      <c r="B118" s="57">
        <v>43191</v>
      </c>
      <c r="C118" s="103">
        <v>2.2204213938411672</v>
      </c>
      <c r="D118" s="99">
        <f t="shared" si="6"/>
        <v>2.3825426555005181E-2</v>
      </c>
      <c r="E118" s="100">
        <f t="shared" si="5"/>
        <v>-1.4142686318776486E-2</v>
      </c>
      <c r="F118" s="97"/>
      <c r="G118" s="104">
        <v>2.2311767659047668</v>
      </c>
      <c r="H118" s="100">
        <f t="shared" si="7"/>
        <v>-1.7210380887013384E-2</v>
      </c>
    </row>
    <row r="119" spans="2:8" x14ac:dyDescent="0.25">
      <c r="B119" s="57">
        <v>43221</v>
      </c>
      <c r="C119" s="103">
        <v>2.1996939556235655</v>
      </c>
      <c r="D119" s="99">
        <f t="shared" si="6"/>
        <v>4.8242570448112664E-2</v>
      </c>
      <c r="E119" s="100">
        <f t="shared" si="5"/>
        <v>-9.3349119563943418E-3</v>
      </c>
      <c r="F119" s="97"/>
      <c r="G119" s="104">
        <v>2.2536520402141953</v>
      </c>
      <c r="H119" s="100">
        <f t="shared" si="7"/>
        <v>1.0073282696772148E-2</v>
      </c>
    </row>
    <row r="120" spans="2:8" x14ac:dyDescent="0.25">
      <c r="B120" s="57">
        <v>43252</v>
      </c>
      <c r="C120" s="103">
        <v>2.3207698476343221</v>
      </c>
      <c r="D120" s="99">
        <f t="shared" si="6"/>
        <v>8.091923620293022E-2</v>
      </c>
      <c r="E120" s="100">
        <f t="shared" si="5"/>
        <v>5.5042153341933533E-2</v>
      </c>
      <c r="F120" s="97"/>
      <c r="G120" s="104">
        <v>2.3340507582695289</v>
      </c>
      <c r="H120" s="100">
        <f t="shared" si="7"/>
        <v>3.5674858683016668E-2</v>
      </c>
    </row>
    <row r="121" spans="2:8" x14ac:dyDescent="0.25">
      <c r="B121" s="57">
        <v>43282</v>
      </c>
      <c r="C121" s="103">
        <v>2.3301204819277106</v>
      </c>
      <c r="D121" s="99">
        <f t="shared" si="6"/>
        <v>6.6551082378293394E-2</v>
      </c>
      <c r="E121" s="100">
        <f t="shared" si="5"/>
        <v>4.0291088333985481E-3</v>
      </c>
      <c r="F121" s="97"/>
      <c r="G121" s="104">
        <v>2.3274279319848912</v>
      </c>
      <c r="H121" s="100">
        <f t="shared" si="7"/>
        <v>-2.8374816876510041E-3</v>
      </c>
    </row>
    <row r="122" spans="2:8" x14ac:dyDescent="0.25">
      <c r="B122" s="57">
        <v>43313</v>
      </c>
      <c r="C122" s="103">
        <v>2.3773431132844332</v>
      </c>
      <c r="D122" s="99">
        <f t="shared" si="6"/>
        <v>0.10162598046553559</v>
      </c>
      <c r="E122" s="100">
        <f t="shared" si="5"/>
        <v>2.026617581493264E-2</v>
      </c>
      <c r="F122" s="97"/>
      <c r="G122" s="104">
        <v>2.4195950626681224</v>
      </c>
      <c r="H122" s="100">
        <f t="shared" si="7"/>
        <v>3.9600423032058699E-2</v>
      </c>
    </row>
    <row r="123" spans="2:8" x14ac:dyDescent="0.25">
      <c r="B123" s="57">
        <v>43344</v>
      </c>
      <c r="C123" s="103">
        <v>2.4093473005640611</v>
      </c>
      <c r="D123" s="99">
        <f t="shared" si="6"/>
        <v>0.10232203978738649</v>
      </c>
      <c r="E123" s="100">
        <f t="shared" si="5"/>
        <v>1.3462165852623758E-2</v>
      </c>
      <c r="F123" s="97"/>
      <c r="G123" s="104">
        <v>2.4226679492122303</v>
      </c>
      <c r="H123" s="100">
        <f t="shared" si="7"/>
        <v>1.2700003366345732E-3</v>
      </c>
    </row>
    <row r="124" spans="2:8" x14ac:dyDescent="0.25">
      <c r="B124" s="57">
        <v>43374</v>
      </c>
      <c r="C124" s="103">
        <v>2.3848039215686274</v>
      </c>
      <c r="D124" s="99">
        <f t="shared" si="6"/>
        <v>5.5133891622650595E-2</v>
      </c>
      <c r="E124" s="100">
        <f t="shared" si="5"/>
        <v>-1.0186733556298731E-2</v>
      </c>
      <c r="F124" s="97"/>
      <c r="G124" s="104">
        <v>2.358902769101769</v>
      </c>
      <c r="H124" s="100">
        <f t="shared" si="7"/>
        <v>-2.632023102100953E-2</v>
      </c>
    </row>
    <row r="125" spans="2:8" x14ac:dyDescent="0.25">
      <c r="B125" s="57">
        <v>43405</v>
      </c>
      <c r="C125" s="103">
        <v>2.4518072289156629</v>
      </c>
      <c r="D125" s="99">
        <f t="shared" si="6"/>
        <v>7.7153803498513057E-2</v>
      </c>
      <c r="E125" s="100">
        <f t="shared" si="5"/>
        <v>2.8095939771418801E-2</v>
      </c>
      <c r="F125" s="97"/>
      <c r="G125" s="104">
        <v>2.4045246137503007</v>
      </c>
      <c r="H125" s="100">
        <f t="shared" si="7"/>
        <v>1.934028195062221E-2</v>
      </c>
    </row>
    <row r="126" spans="2:8" x14ac:dyDescent="0.25">
      <c r="B126" s="57">
        <v>43435</v>
      </c>
      <c r="C126" s="103">
        <v>2.5420315236427324</v>
      </c>
      <c r="D126" s="99">
        <f t="shared" si="6"/>
        <v>0.10912747676754567</v>
      </c>
      <c r="E126" s="100">
        <f t="shared" si="5"/>
        <v>3.6799098095070114E-2</v>
      </c>
      <c r="F126" s="97"/>
      <c r="G126" s="104">
        <v>2.4985933550741137</v>
      </c>
      <c r="H126" s="100">
        <f t="shared" si="7"/>
        <v>3.9121554749691437E-2</v>
      </c>
    </row>
    <row r="127" spans="2:8" x14ac:dyDescent="0.25">
      <c r="B127" s="57">
        <v>43466</v>
      </c>
      <c r="C127" s="103">
        <v>2.4751773049645389</v>
      </c>
      <c r="D127" s="99">
        <f t="shared" si="6"/>
        <v>8.0859278731619161E-2</v>
      </c>
      <c r="E127" s="100">
        <f t="shared" si="5"/>
        <v>-2.6299523847914914E-2</v>
      </c>
      <c r="F127" s="97"/>
      <c r="G127" s="104">
        <v>2.4541288053718535</v>
      </c>
      <c r="H127" s="100">
        <f t="shared" si="7"/>
        <v>-1.7795832848095165E-2</v>
      </c>
    </row>
    <row r="128" spans="2:8" x14ac:dyDescent="0.25">
      <c r="B128" s="57">
        <v>43497</v>
      </c>
      <c r="C128" s="103">
        <v>2.4501278772378519</v>
      </c>
      <c r="D128" s="99">
        <f t="shared" si="6"/>
        <v>7.7552568623695375E-2</v>
      </c>
      <c r="E128" s="100">
        <f t="shared" si="5"/>
        <v>-1.0120255901039757E-2</v>
      </c>
      <c r="F128" s="97"/>
      <c r="G128" s="104">
        <v>2.4317242825680805</v>
      </c>
      <c r="H128" s="100">
        <f t="shared" si="7"/>
        <v>-9.1293182145662736E-3</v>
      </c>
    </row>
    <row r="129" spans="2:8" x14ac:dyDescent="0.25">
      <c r="B129" s="57">
        <v>43525</v>
      </c>
      <c r="C129" s="103">
        <v>2.4135338345864659</v>
      </c>
      <c r="D129" s="99">
        <f t="shared" si="6"/>
        <v>7.1598386344119622E-2</v>
      </c>
      <c r="E129" s="100">
        <f t="shared" si="5"/>
        <v>-1.4935564380680503E-2</v>
      </c>
      <c r="F129" s="97"/>
      <c r="G129" s="104">
        <v>2.432794746193963</v>
      </c>
      <c r="H129" s="100">
        <f t="shared" si="7"/>
        <v>4.4020764753477306E-4</v>
      </c>
    </row>
    <row r="130" spans="2:8" x14ac:dyDescent="0.25">
      <c r="B130" s="57">
        <v>43556</v>
      </c>
      <c r="C130" s="103">
        <v>2.4363484087102178</v>
      </c>
      <c r="D130" s="99">
        <f t="shared" si="6"/>
        <v>9.7245962170951994E-2</v>
      </c>
      <c r="E130" s="100">
        <f t="shared" si="5"/>
        <v>9.4527674718349365E-3</v>
      </c>
      <c r="F130" s="97"/>
      <c r="G130" s="104">
        <v>2.4481496972786485</v>
      </c>
      <c r="H130" s="100">
        <f t="shared" si="7"/>
        <v>6.3116508734277392E-3</v>
      </c>
    </row>
    <row r="131" spans="2:8" x14ac:dyDescent="0.25">
      <c r="B131" s="57">
        <v>43586</v>
      </c>
      <c r="C131" s="103">
        <v>2.3167752442996745</v>
      </c>
      <c r="D131" s="99">
        <f t="shared" si="6"/>
        <v>5.3226171930321552E-2</v>
      </c>
      <c r="E131" s="100">
        <f t="shared" si="5"/>
        <v>-4.90788443816393E-2</v>
      </c>
      <c r="F131" s="97"/>
      <c r="G131" s="104">
        <v>2.373605311177756</v>
      </c>
      <c r="H131" s="100">
        <f t="shared" si="7"/>
        <v>-3.04492761140202E-2</v>
      </c>
    </row>
    <row r="132" spans="2:8" x14ac:dyDescent="0.25">
      <c r="B132" s="57">
        <v>43617</v>
      </c>
      <c r="C132" s="103">
        <v>2.4716342082980525</v>
      </c>
      <c r="D132" s="99">
        <f t="shared" si="6"/>
        <v>6.5006170610805714E-2</v>
      </c>
      <c r="E132" s="100">
        <f t="shared" si="5"/>
        <v>6.6842463195081941E-2</v>
      </c>
      <c r="F132" s="97"/>
      <c r="G132" s="104">
        <v>2.4857784600758785</v>
      </c>
      <c r="H132" s="100">
        <f t="shared" si="7"/>
        <v>4.7258551524922032E-2</v>
      </c>
    </row>
    <row r="133" spans="2:8" x14ac:dyDescent="0.25">
      <c r="B133" s="57">
        <v>43647</v>
      </c>
      <c r="C133" s="103">
        <v>2.4432109308283518</v>
      </c>
      <c r="D133" s="99">
        <f t="shared" si="6"/>
        <v>4.8534163695725045E-2</v>
      </c>
      <c r="E133" s="100">
        <f t="shared" si="5"/>
        <v>-1.1499791261293749E-2</v>
      </c>
      <c r="F133" s="97"/>
      <c r="G133" s="104">
        <v>2.4403877002258487</v>
      </c>
      <c r="H133" s="100">
        <f t="shared" si="7"/>
        <v>-1.8260179086371307E-2</v>
      </c>
    </row>
    <row r="134" spans="2:8" x14ac:dyDescent="0.25">
      <c r="B134" s="57">
        <v>43678</v>
      </c>
      <c r="C134" s="103">
        <v>2.3865546218487395</v>
      </c>
      <c r="D134" s="99">
        <f t="shared" si="6"/>
        <v>3.8747072363400194E-3</v>
      </c>
      <c r="E134" s="100">
        <f t="shared" si="5"/>
        <v>-2.3189282703644214E-2</v>
      </c>
      <c r="F134" s="97"/>
      <c r="G134" s="104">
        <v>2.4289702851664554</v>
      </c>
      <c r="H134" s="100">
        <f t="shared" si="7"/>
        <v>-4.6785250795751314E-3</v>
      </c>
    </row>
    <row r="135" spans="2:8" x14ac:dyDescent="0.25">
      <c r="B135" s="57">
        <v>43709</v>
      </c>
      <c r="C135" s="103">
        <v>2.3803169307756464</v>
      </c>
      <c r="D135" s="99">
        <f t="shared" si="6"/>
        <v>-1.2049059835258396E-2</v>
      </c>
      <c r="E135" s="100">
        <f t="shared" si="5"/>
        <v>-2.6136804144298222E-3</v>
      </c>
      <c r="F135" s="97"/>
      <c r="G135" s="104">
        <v>2.3934770781312094</v>
      </c>
      <c r="H135" s="100">
        <f t="shared" si="7"/>
        <v>-1.4612450078949292E-2</v>
      </c>
    </row>
    <row r="136" spans="2:8" x14ac:dyDescent="0.25">
      <c r="B136" s="57">
        <v>43739</v>
      </c>
      <c r="C136" s="103">
        <v>2.4305555555555558</v>
      </c>
      <c r="D136" s="99">
        <f t="shared" si="6"/>
        <v>1.9184652278177575E-2</v>
      </c>
      <c r="E136" s="100">
        <f t="shared" si="5"/>
        <v>2.1105855329751694E-2</v>
      </c>
      <c r="F136" s="97"/>
      <c r="G136" s="104">
        <v>2.4041574984850165</v>
      </c>
      <c r="H136" s="100">
        <f t="shared" ref="H136:H154" si="8">(G136-G135)/G135</f>
        <v>4.4623031703091261E-3</v>
      </c>
    </row>
    <row r="137" spans="2:8" x14ac:dyDescent="0.25">
      <c r="B137" s="57">
        <v>43770</v>
      </c>
      <c r="C137" s="103">
        <v>2.5</v>
      </c>
      <c r="D137" s="99">
        <f t="shared" si="6"/>
        <v>1.9656019656019538E-2</v>
      </c>
      <c r="E137" s="100">
        <f t="shared" ref="E137:E149" si="9">(C137-C136)/C136</f>
        <v>2.8571428571428466E-2</v>
      </c>
      <c r="F137" s="97"/>
      <c r="G137" s="104">
        <v>2.4517879968215595</v>
      </c>
      <c r="H137" s="100">
        <f t="shared" si="8"/>
        <v>1.9811721306344288E-2</v>
      </c>
    </row>
    <row r="138" spans="2:8" x14ac:dyDescent="0.25">
      <c r="B138" s="57">
        <v>43800</v>
      </c>
      <c r="C138" s="103">
        <v>2.588403041825095</v>
      </c>
      <c r="D138" s="99">
        <f t="shared" si="6"/>
        <v>1.824191311204202E-2</v>
      </c>
      <c r="E138" s="100">
        <f t="shared" si="9"/>
        <v>3.5361216730037982E-2</v>
      </c>
      <c r="F138" s="97"/>
      <c r="G138" s="103">
        <v>2.5441724779597013</v>
      </c>
      <c r="H138" s="100">
        <f t="shared" si="8"/>
        <v>3.7680452493407617E-2</v>
      </c>
    </row>
    <row r="139" spans="2:8" x14ac:dyDescent="0.25">
      <c r="B139" s="57">
        <v>43831</v>
      </c>
      <c r="C139" s="103">
        <v>2.5127201565557731</v>
      </c>
      <c r="D139" s="99">
        <f t="shared" si="6"/>
        <v>1.5167742333421252E-2</v>
      </c>
      <c r="E139" s="100">
        <f t="shared" si="9"/>
        <v>-2.9239219722117744E-2</v>
      </c>
      <c r="F139" s="97"/>
      <c r="G139" s="103">
        <v>2.4913523987447608</v>
      </c>
      <c r="H139" s="100">
        <f t="shared" si="8"/>
        <v>-2.0761202187557476E-2</v>
      </c>
    </row>
    <row r="140" spans="2:8" x14ac:dyDescent="0.25">
      <c r="B140" s="57">
        <v>43862</v>
      </c>
      <c r="C140" s="103">
        <v>2.4691244239631334</v>
      </c>
      <c r="D140" s="99">
        <f t="shared" si="6"/>
        <v>7.7532878596921371E-3</v>
      </c>
      <c r="E140" s="100">
        <f t="shared" si="9"/>
        <v>-1.7350015073862066E-2</v>
      </c>
      <c r="F140" s="97"/>
      <c r="G140" s="103">
        <v>2.4505781409262339</v>
      </c>
      <c r="H140" s="100">
        <f t="shared" si="8"/>
        <v>-1.6366314873427972E-2</v>
      </c>
    </row>
    <row r="141" spans="2:8" x14ac:dyDescent="0.25">
      <c r="B141" s="57">
        <v>43891</v>
      </c>
      <c r="C141" s="103">
        <v>2.4388224471021158</v>
      </c>
      <c r="D141" s="99">
        <f t="shared" si="6"/>
        <v>1.0477836338259952E-2</v>
      </c>
      <c r="E141" s="100">
        <f t="shared" si="9"/>
        <v>-1.2272357183353504E-2</v>
      </c>
      <c r="F141" s="105"/>
      <c r="G141" s="103">
        <v>2.458285171389162</v>
      </c>
      <c r="H141" s="100">
        <f t="shared" si="8"/>
        <v>3.1449845790328876E-3</v>
      </c>
    </row>
    <row r="142" spans="2:8" x14ac:dyDescent="0.25">
      <c r="B142" s="57">
        <v>43922</v>
      </c>
      <c r="C142" s="103">
        <v>2.577464788732394</v>
      </c>
      <c r="D142" s="99">
        <f t="shared" si="6"/>
        <v>5.7921264264860217E-2</v>
      </c>
      <c r="E142" s="100">
        <f t="shared" si="9"/>
        <v>5.6848066900080131E-2</v>
      </c>
      <c r="F142" s="105"/>
      <c r="G142" s="103">
        <v>2.5899496228546628</v>
      </c>
      <c r="H142" s="100">
        <f t="shared" si="8"/>
        <v>5.3559470234731954E-2</v>
      </c>
    </row>
    <row r="143" spans="2:8" x14ac:dyDescent="0.25">
      <c r="B143" s="57">
        <v>43952</v>
      </c>
      <c r="C143" s="103">
        <v>2.3912579957356077</v>
      </c>
      <c r="D143" s="99">
        <f t="shared" si="6"/>
        <v>3.2149321182188384E-2</v>
      </c>
      <c r="E143" s="100">
        <f t="shared" si="9"/>
        <v>-7.2244165588917109E-2</v>
      </c>
      <c r="F143" s="105"/>
      <c r="G143" s="104">
        <v>2.449915110686558</v>
      </c>
      <c r="H143" s="100">
        <f t="shared" si="8"/>
        <v>-5.4068430880812916E-2</v>
      </c>
    </row>
    <row r="144" spans="2:8" x14ac:dyDescent="0.25">
      <c r="B144" s="57">
        <v>43983</v>
      </c>
      <c r="C144" s="103">
        <v>2.4572605561277037</v>
      </c>
      <c r="D144" s="99">
        <f t="shared" si="6"/>
        <v>-5.8154447458656864E-3</v>
      </c>
      <c r="E144" s="100">
        <f t="shared" si="9"/>
        <v>2.7601605727947395E-2</v>
      </c>
      <c r="F144" s="105"/>
      <c r="G144" s="104">
        <v>2.471322552790844</v>
      </c>
      <c r="H144" s="100">
        <f t="shared" si="8"/>
        <v>8.7380342326583132E-3</v>
      </c>
    </row>
    <row r="145" spans="2:8" x14ac:dyDescent="0.25">
      <c r="B145" s="57">
        <v>44013</v>
      </c>
      <c r="C145" s="103">
        <v>2.4086444007858545</v>
      </c>
      <c r="D145" s="99">
        <f t="shared" si="6"/>
        <v>-1.4147992547977759E-2</v>
      </c>
      <c r="E145" s="100">
        <f t="shared" si="9"/>
        <v>-1.9784696914055124E-2</v>
      </c>
      <c r="F145" s="105"/>
      <c r="G145" s="103">
        <v>2.4058611132288767</v>
      </c>
      <c r="H145" s="100">
        <f t="shared" si="8"/>
        <v>-2.6488423976887276E-2</v>
      </c>
    </row>
    <row r="146" spans="2:8" x14ac:dyDescent="0.25">
      <c r="B146" s="57">
        <v>44044</v>
      </c>
      <c r="C146" s="103">
        <v>2.4522292993630574</v>
      </c>
      <c r="D146" s="99">
        <f t="shared" si="6"/>
        <v>2.7518614873957188E-2</v>
      </c>
      <c r="E146" s="100">
        <f t="shared" si="9"/>
        <v>1.8095198512068755E-2</v>
      </c>
      <c r="F146" s="105"/>
      <c r="G146" s="103">
        <v>2.495812182984237</v>
      </c>
      <c r="H146" s="100">
        <f t="shared" si="8"/>
        <v>3.738830527695676E-2</v>
      </c>
    </row>
    <row r="147" spans="2:8" x14ac:dyDescent="0.25">
      <c r="B147" s="57">
        <v>44075</v>
      </c>
      <c r="C147" s="103">
        <v>2.4536958368734068</v>
      </c>
      <c r="D147" s="99">
        <f t="shared" si="6"/>
        <v>3.0827368048778774E-2</v>
      </c>
      <c r="E147" s="100">
        <f t="shared" si="9"/>
        <v>5.9804256915543222E-4</v>
      </c>
      <c r="F147" s="105"/>
      <c r="G147" s="104">
        <v>2.4672616769350761</v>
      </c>
      <c r="H147" s="100">
        <f t="shared" si="8"/>
        <v>-1.1439364806298483E-2</v>
      </c>
    </row>
    <row r="148" spans="2:8" x14ac:dyDescent="0.25">
      <c r="B148" s="57">
        <v>44105</v>
      </c>
      <c r="C148" s="103">
        <v>2.4457627118644072</v>
      </c>
      <c r="D148" s="99">
        <f t="shared" ref="D148:D150" si="10">(C148-C136)/C136</f>
        <v>6.256658595641713E-3</v>
      </c>
      <c r="E148" s="100">
        <f t="shared" si="9"/>
        <v>-3.233133010939227E-3</v>
      </c>
      <c r="F148" s="105"/>
      <c r="G148" s="104">
        <v>2.4191994911631891</v>
      </c>
      <c r="H148" s="100">
        <f t="shared" si="8"/>
        <v>-1.9479970941546687E-2</v>
      </c>
    </row>
    <row r="149" spans="2:8" x14ac:dyDescent="0.25">
      <c r="B149" s="57">
        <v>44136</v>
      </c>
      <c r="C149" s="103">
        <v>2.5745233968804162</v>
      </c>
      <c r="D149" s="99">
        <f t="shared" si="10"/>
        <v>2.9809358752166483E-2</v>
      </c>
      <c r="E149" s="100">
        <f t="shared" si="9"/>
        <v>5.2646433928929523E-2</v>
      </c>
      <c r="F149" s="105"/>
      <c r="G149" s="104">
        <v>2.5248742248030691</v>
      </c>
      <c r="H149" s="100">
        <f t="shared" si="8"/>
        <v>4.3681694720045565E-2</v>
      </c>
    </row>
    <row r="150" spans="2:8" x14ac:dyDescent="0.25">
      <c r="B150" s="57">
        <v>44166</v>
      </c>
      <c r="C150" s="103">
        <v>2.7424242424242422</v>
      </c>
      <c r="D150" s="99">
        <f t="shared" si="10"/>
        <v>5.950433456860188E-2</v>
      </c>
      <c r="E150" s="100">
        <f t="shared" ref="E150:E155" si="11">(C150-C149)/C149</f>
        <v>6.521628265148946E-2</v>
      </c>
      <c r="F150" s="105"/>
      <c r="G150" s="104">
        <v>2.6955617682884441</v>
      </c>
      <c r="H150" s="100">
        <f t="shared" si="8"/>
        <v>6.7602394530637641E-2</v>
      </c>
    </row>
    <row r="151" spans="2:8" x14ac:dyDescent="0.25">
      <c r="B151" s="57">
        <v>44197</v>
      </c>
      <c r="C151" s="103">
        <v>2.766</v>
      </c>
      <c r="D151" s="99">
        <f t="shared" ref="D151:D152" si="12">(C151-C139)/C139</f>
        <v>0.10079906542056072</v>
      </c>
      <c r="E151" s="100">
        <f t="shared" si="11"/>
        <v>8.596685082873012E-3</v>
      </c>
      <c r="F151" s="105"/>
      <c r="G151" s="104">
        <v>2.7422461498265682</v>
      </c>
      <c r="H151" s="100">
        <f t="shared" si="8"/>
        <v>1.7318980439378524E-2</v>
      </c>
    </row>
    <row r="152" spans="2:8" x14ac:dyDescent="0.25">
      <c r="B152" s="57">
        <v>44228</v>
      </c>
      <c r="C152" s="103">
        <v>2.7719999999999998</v>
      </c>
      <c r="D152" s="99">
        <f t="shared" si="12"/>
        <v>0.12266517357222849</v>
      </c>
      <c r="E152" s="100">
        <f t="shared" si="11"/>
        <v>2.1691973969630452E-3</v>
      </c>
      <c r="F152" s="105"/>
      <c r="G152" s="104">
        <v>2.7508625428383824</v>
      </c>
      <c r="H152" s="100">
        <f t="shared" si="8"/>
        <v>3.1420932115664014E-3</v>
      </c>
    </row>
    <row r="153" spans="2:8" x14ac:dyDescent="0.25">
      <c r="B153" s="57">
        <v>44256</v>
      </c>
      <c r="C153" s="103">
        <v>2.8252508361204014</v>
      </c>
      <c r="D153" s="99">
        <f t="shared" ref="D153" si="13">(C153-C141)/C141</f>
        <v>0.15844875852994209</v>
      </c>
      <c r="E153" s="100">
        <f t="shared" si="11"/>
        <v>1.9210258340693221E-2</v>
      </c>
      <c r="F153" s="105"/>
      <c r="G153" s="104">
        <v>2.8477974049083405</v>
      </c>
      <c r="H153" s="100">
        <f t="shared" si="8"/>
        <v>3.5237988289280084E-2</v>
      </c>
    </row>
    <row r="154" spans="2:8" x14ac:dyDescent="0.25">
      <c r="B154" s="57">
        <v>44287</v>
      </c>
      <c r="C154" s="101">
        <v>2.9303904923599324</v>
      </c>
      <c r="D154" s="99">
        <f t="shared" ref="D154" si="14">(C154-C142)/C142</f>
        <v>0.13692745878445481</v>
      </c>
      <c r="E154" s="100">
        <f t="shared" si="11"/>
        <v>3.7214273117040279E-2</v>
      </c>
      <c r="F154" s="105"/>
      <c r="G154" s="101">
        <v>2.944584843091909</v>
      </c>
      <c r="H154" s="100">
        <f t="shared" si="8"/>
        <v>3.3986770974911998E-2</v>
      </c>
    </row>
    <row r="155" spans="2:8" x14ac:dyDescent="0.25">
      <c r="B155" s="57">
        <v>44317</v>
      </c>
      <c r="C155" s="101">
        <v>2.649</v>
      </c>
      <c r="D155" s="99">
        <f t="shared" ref="D155" si="15">(C155-C143)/C143</f>
        <v>0.10778510922871154</v>
      </c>
      <c r="E155" s="102">
        <f t="shared" si="11"/>
        <v>-9.602491309385873E-2</v>
      </c>
      <c r="F155" s="105"/>
      <c r="G155" s="101">
        <v>2.714</v>
      </c>
      <c r="H155" s="100">
        <f t="shared" ref="H155:H163" si="16">(G155-G154)/G154</f>
        <v>-7.8308099572294051E-2</v>
      </c>
    </row>
    <row r="156" spans="2:8" x14ac:dyDescent="0.25">
      <c r="B156" s="57">
        <v>44348</v>
      </c>
      <c r="C156" s="106">
        <v>3.032</v>
      </c>
      <c r="D156" s="99">
        <f t="shared" ref="D156" si="17">(C156-C144)/C144</f>
        <v>0.23389438390611891</v>
      </c>
      <c r="E156" s="100">
        <f t="shared" ref="E156" si="18">(C156-C155)/C155</f>
        <v>0.14458286145715366</v>
      </c>
      <c r="F156" s="95"/>
      <c r="G156" s="95">
        <v>3.0489999999999999</v>
      </c>
      <c r="H156" s="100">
        <f t="shared" si="16"/>
        <v>0.12343404568901989</v>
      </c>
    </row>
    <row r="157" spans="2:8" x14ac:dyDescent="0.25">
      <c r="B157" s="57">
        <v>44378</v>
      </c>
      <c r="C157" s="106">
        <v>2.9820000000000002</v>
      </c>
      <c r="D157" s="99">
        <f t="shared" ref="D157" si="19">(C157-C145)/C145</f>
        <v>0.23804078303425788</v>
      </c>
      <c r="E157" s="102">
        <f t="shared" ref="E157" si="20">(C157-C156)/C156</f>
        <v>-1.6490765171503899E-2</v>
      </c>
      <c r="F157" s="95"/>
      <c r="G157" s="95">
        <v>2.9790000000000001</v>
      </c>
      <c r="H157" s="100">
        <f t="shared" si="16"/>
        <v>-2.295834699901602E-2</v>
      </c>
    </row>
    <row r="158" spans="2:8" x14ac:dyDescent="0.25">
      <c r="B158" s="57">
        <v>44409</v>
      </c>
      <c r="C158" s="106">
        <v>3.105</v>
      </c>
      <c r="D158" s="99">
        <f t="shared" ref="D158" si="21">(C158-C146)/C146</f>
        <v>0.26619480519480515</v>
      </c>
      <c r="E158" s="100">
        <f t="shared" ref="E158" si="22">(C158-C157)/C157</f>
        <v>4.1247484909456664E-2</v>
      </c>
      <c r="F158" s="95"/>
      <c r="G158" s="95">
        <v>3.161</v>
      </c>
      <c r="H158" s="100">
        <f t="shared" si="16"/>
        <v>6.1094326955354127E-2</v>
      </c>
    </row>
    <row r="159" spans="2:8" x14ac:dyDescent="0.25">
      <c r="B159" s="57">
        <v>44440</v>
      </c>
      <c r="C159" s="103">
        <v>3.2250000000000001</v>
      </c>
      <c r="D159" s="99">
        <f t="shared" ref="D159:D160" si="23">(C159-C147)/C147</f>
        <v>0.31434383656509712</v>
      </c>
      <c r="E159" s="100">
        <f t="shared" ref="E159:E160" si="24">(C159-C158)/C158</f>
        <v>3.8647342995169115E-2</v>
      </c>
      <c r="F159" s="95"/>
      <c r="G159" s="95">
        <v>3.242</v>
      </c>
      <c r="H159" s="100">
        <f t="shared" si="16"/>
        <v>2.5624802277760188E-2</v>
      </c>
    </row>
    <row r="160" spans="2:8" x14ac:dyDescent="0.25">
      <c r="B160" s="57">
        <v>44470</v>
      </c>
      <c r="C160" s="106">
        <v>3.331</v>
      </c>
      <c r="D160" s="99">
        <f t="shared" si="23"/>
        <v>0.3619473319473317</v>
      </c>
      <c r="E160" s="100">
        <f t="shared" si="24"/>
        <v>3.2868217054263522E-2</v>
      </c>
      <c r="F160" s="95"/>
      <c r="G160" s="95">
        <v>3.294</v>
      </c>
      <c r="H160" s="100">
        <f t="shared" si="16"/>
        <v>1.6039481801357201E-2</v>
      </c>
    </row>
    <row r="161" spans="1:8" x14ac:dyDescent="0.25">
      <c r="A161" s="89"/>
      <c r="B161" s="57">
        <v>44501</v>
      </c>
      <c r="C161" s="106">
        <f>'Freight Index-Expenditures'!C390/'Freight Index-Shipments'!C390</f>
        <v>3.5447761194029854</v>
      </c>
      <c r="D161" s="99">
        <f t="shared" ref="D161" si="25">(C161-C149)/C149</f>
        <v>0.37686692756346174</v>
      </c>
      <c r="E161" s="100">
        <f t="shared" ref="E161" si="26">(C161-C160)/C160</f>
        <v>6.4177760253072785E-2</v>
      </c>
      <c r="F161" s="95"/>
      <c r="G161" s="105">
        <v>3.4750000000000001</v>
      </c>
      <c r="H161" s="100">
        <f t="shared" si="16"/>
        <v>5.4948391013964801E-2</v>
      </c>
    </row>
    <row r="162" spans="1:8" x14ac:dyDescent="0.25">
      <c r="B162" s="57">
        <v>44531</v>
      </c>
      <c r="C162" s="106">
        <v>3.6579999999999999</v>
      </c>
      <c r="D162" s="99">
        <f t="shared" ref="D162" si="27">(C162-C150)/C150</f>
        <v>0.33385635359116028</v>
      </c>
      <c r="E162" s="100">
        <f t="shared" ref="E162" si="28">(C162-C161)/C161</f>
        <v>3.1941052631578822E-2</v>
      </c>
      <c r="F162" s="95"/>
      <c r="G162" s="107">
        <v>3.5960000000000001</v>
      </c>
      <c r="H162" s="100">
        <f t="shared" si="16"/>
        <v>3.4820143884892081E-2</v>
      </c>
    </row>
    <row r="163" spans="1:8" x14ac:dyDescent="0.25">
      <c r="B163" s="57">
        <v>44562</v>
      </c>
      <c r="C163" s="106">
        <v>3.7360000000000002</v>
      </c>
      <c r="D163" s="99">
        <f t="shared" ref="D163" si="29">(C163-C151)/C151</f>
        <v>0.35068691250903838</v>
      </c>
      <c r="E163" s="100">
        <f t="shared" ref="E163" si="30">(C163-C162)/C162</f>
        <v>2.1323127392017575E-2</v>
      </c>
      <c r="F163" s="95"/>
      <c r="G163" s="95">
        <v>3.7040000000000002</v>
      </c>
      <c r="H163" s="100">
        <f t="shared" si="16"/>
        <v>3.0033370411568436E-2</v>
      </c>
    </row>
    <row r="164" spans="1:8" x14ac:dyDescent="0.25">
      <c r="B164" s="57">
        <v>44593</v>
      </c>
      <c r="C164" s="106">
        <v>3.8029999999999999</v>
      </c>
      <c r="D164" s="99">
        <f t="shared" ref="D164" si="31">(C164-C152)/C152</f>
        <v>0.37193362193362201</v>
      </c>
      <c r="E164" s="100">
        <f t="shared" ref="E164" si="32">(C164-C163)/C163</f>
        <v>1.7933618843683011E-2</v>
      </c>
      <c r="F164" s="95"/>
      <c r="G164" s="95">
        <v>3.7639999999999998</v>
      </c>
      <c r="H164" s="100">
        <f t="shared" ref="H164:H165" si="33">(G164-G163)/G163</f>
        <v>1.61987041036716E-2</v>
      </c>
    </row>
    <row r="165" spans="1:8" x14ac:dyDescent="0.25">
      <c r="B165" s="57">
        <v>44621</v>
      </c>
      <c r="C165" s="26">
        <v>3.7410000000000001</v>
      </c>
      <c r="D165" s="99">
        <f t="shared" ref="D165" si="34">(C165-C153)/C153</f>
        <v>0.32413021604024861</v>
      </c>
      <c r="E165" s="100">
        <f t="shared" ref="E165" si="35">(C165-C164)/C164</f>
        <v>-1.6302918748356519E-2</v>
      </c>
      <c r="G165" s="15">
        <v>3.806</v>
      </c>
      <c r="H165" s="100">
        <f t="shared" si="33"/>
        <v>1.1158342189160538E-2</v>
      </c>
    </row>
    <row r="166" spans="1:8" x14ac:dyDescent="0.25">
      <c r="B166" s="57">
        <v>44652</v>
      </c>
      <c r="C166" s="26">
        <v>3.8479999999999999</v>
      </c>
      <c r="D166" s="99">
        <f t="shared" ref="D166" si="36">(C166-C154)/C154</f>
        <v>0.31313557358053284</v>
      </c>
      <c r="E166" s="100">
        <f t="shared" ref="E166" si="37">(C166-C165)/C165</f>
        <v>2.8601978080727015E-2</v>
      </c>
      <c r="G166" s="15">
        <v>3.8650000000000002</v>
      </c>
      <c r="H166" s="100">
        <v>1.4999999999999999E-2</v>
      </c>
    </row>
    <row r="167" spans="1:8" x14ac:dyDescent="0.25">
      <c r="B167" s="57">
        <v>44682</v>
      </c>
      <c r="C167" s="26">
        <v>3.4710000000000001</v>
      </c>
      <c r="D167" s="99">
        <f t="shared" ref="D167" si="38">(C167-C155)/C155</f>
        <v>0.31030577576443941</v>
      </c>
      <c r="E167" s="100">
        <f t="shared" ref="E167" si="39">(C167-C166)/C166</f>
        <v>-9.7972972972972916E-2</v>
      </c>
      <c r="G167" s="15">
        <v>3.496</v>
      </c>
      <c r="H167" s="100">
        <f t="shared" ref="H167" si="40">(G167-G166)/G166</f>
        <v>-9.5472186287192812E-2</v>
      </c>
    </row>
    <row r="168" spans="1:8" ht="12.75" x14ac:dyDescent="0.2">
      <c r="C168" s="26"/>
      <c r="H168" s="31"/>
    </row>
    <row r="169" spans="1:8" ht="12.75" x14ac:dyDescent="0.2">
      <c r="C169" s="26"/>
      <c r="H169" s="31"/>
    </row>
    <row r="170" spans="1:8" ht="12.75" x14ac:dyDescent="0.2">
      <c r="C170" s="26"/>
      <c r="H170" s="31"/>
    </row>
    <row r="171" spans="1:8" ht="12.75" x14ac:dyDescent="0.2">
      <c r="C171" s="26"/>
    </row>
    <row r="172" spans="1:8" ht="12.75" x14ac:dyDescent="0.2">
      <c r="C172" s="26"/>
    </row>
    <row r="173" spans="1:8" ht="12.75" x14ac:dyDescent="0.2">
      <c r="C173" s="26"/>
    </row>
    <row r="174" spans="1:8" ht="12.75" x14ac:dyDescent="0.2">
      <c r="C174" s="26"/>
    </row>
    <row r="175" spans="1:8" ht="12.75" x14ac:dyDescent="0.2">
      <c r="C175" s="26"/>
    </row>
    <row r="176" spans="1:8" ht="12.75" x14ac:dyDescent="0.2">
      <c r="C176" s="26"/>
    </row>
    <row r="177" spans="3:3" ht="12.75" x14ac:dyDescent="0.2">
      <c r="C177" s="26"/>
    </row>
    <row r="178" spans="3:3" ht="12.75" x14ac:dyDescent="0.2">
      <c r="C178" s="26"/>
    </row>
    <row r="179" spans="3:3" ht="12.75" x14ac:dyDescent="0.2">
      <c r="C179" s="26"/>
    </row>
    <row r="180" spans="3:3" ht="12.75" x14ac:dyDescent="0.2">
      <c r="C180" s="26"/>
    </row>
  </sheetData>
  <mergeCells count="1">
    <mergeCell ref="A4:H4"/>
  </mergeCells>
  <printOptions horizontalCentered="1"/>
  <pageMargins left="0.5" right="0.5" top="0.5" bottom="0.5" header="0.5" footer="0.2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7C3C0-CDC3-46E8-AA3D-2B190EFCF5BA}">
  <dimension ref="A1:P221"/>
  <sheetViews>
    <sheetView zoomScaleNormal="100" zoomScaleSheetLayoutView="66" workbookViewId="0">
      <pane ySplit="7" topLeftCell="A214" activePane="bottomLeft" state="frozen"/>
      <selection pane="bottomLeft" activeCell="D217" sqref="D217"/>
    </sheetView>
  </sheetViews>
  <sheetFormatPr defaultRowHeight="15" x14ac:dyDescent="0.25"/>
  <cols>
    <col min="1" max="1" width="9.140625" style="15"/>
    <col min="2" max="2" width="9.140625" style="31"/>
    <col min="3" max="3" width="12" style="32" customWidth="1"/>
    <col min="4" max="6" width="12" style="31" customWidth="1"/>
    <col min="7" max="7" width="6.7109375" style="15" customWidth="1"/>
    <col min="8" max="9" width="7.85546875" style="15" customWidth="1"/>
    <col min="10" max="12" width="7.28515625" style="15" customWidth="1"/>
    <col min="13" max="13" width="7.85546875" style="15" customWidth="1"/>
    <col min="14" max="14" width="8" style="15" customWidth="1"/>
    <col min="15" max="15" width="9.140625" style="15" customWidth="1"/>
    <col min="16" max="16384" width="9.140625" style="15"/>
  </cols>
  <sheetData>
    <row r="1" spans="1:16" s="12" customFormat="1" ht="51" customHeight="1" x14ac:dyDescent="0.45">
      <c r="B1" s="49"/>
      <c r="C1" s="48"/>
      <c r="D1" s="48"/>
      <c r="E1" s="48"/>
      <c r="F1" s="48"/>
      <c r="G1" s="48"/>
      <c r="H1" s="48"/>
      <c r="I1" s="48"/>
      <c r="J1" s="48"/>
      <c r="K1" s="48"/>
      <c r="L1" s="48"/>
      <c r="M1" s="48"/>
      <c r="N1" s="48"/>
    </row>
    <row r="2" spans="1:16" s="12" customFormat="1" ht="30.95" customHeight="1" x14ac:dyDescent="0.45">
      <c r="A2" s="47" t="s">
        <v>2</v>
      </c>
      <c r="C2" s="45"/>
      <c r="D2" s="45"/>
      <c r="E2" s="45"/>
      <c r="F2" s="45"/>
      <c r="G2" s="45"/>
      <c r="H2" s="45"/>
      <c r="I2" s="45"/>
      <c r="J2" s="45"/>
      <c r="K2" s="45"/>
      <c r="L2" s="45"/>
      <c r="M2" s="45"/>
      <c r="N2" s="45"/>
    </row>
    <row r="3" spans="1:16" s="68" customFormat="1" x14ac:dyDescent="0.25">
      <c r="B3" s="69"/>
      <c r="C3" s="70"/>
      <c r="D3" s="69"/>
      <c r="E3" s="69"/>
      <c r="F3" s="69"/>
      <c r="H3" s="69"/>
      <c r="I3" s="69"/>
      <c r="J3" s="69"/>
      <c r="K3" s="69"/>
      <c r="L3" s="69"/>
      <c r="M3" s="69"/>
      <c r="N3" s="71"/>
    </row>
    <row r="4" spans="1:16" s="19" customFormat="1" x14ac:dyDescent="0.25">
      <c r="A4" s="78" t="s">
        <v>16</v>
      </c>
      <c r="C4" s="73"/>
      <c r="D4" s="72"/>
      <c r="E4" s="72"/>
      <c r="F4" s="72"/>
      <c r="H4" s="72"/>
      <c r="I4" s="72"/>
      <c r="J4" s="72"/>
      <c r="K4" s="72"/>
      <c r="L4" s="72"/>
      <c r="M4" s="72"/>
      <c r="N4" s="74"/>
    </row>
    <row r="5" spans="1:16" s="53" customFormat="1" ht="15.75" x14ac:dyDescent="0.25">
      <c r="A5" s="89" t="str">
        <f ca="1">"Cass Information Systems, Inc., ACT Research Co., LLC: (c) " &amp; YEAR(TODAY())</f>
        <v>Cass Information Systems, Inc., ACT Research Co., LLC: (c) 2022</v>
      </c>
      <c r="B5" s="51"/>
      <c r="C5" s="52"/>
      <c r="D5" s="51"/>
      <c r="E5" s="51"/>
      <c r="F5" s="51"/>
      <c r="H5" s="51"/>
      <c r="I5" s="51"/>
      <c r="J5" s="51"/>
      <c r="K5" s="51"/>
      <c r="L5" s="51"/>
      <c r="M5" s="51"/>
      <c r="N5" s="54"/>
    </row>
    <row r="6" spans="1:16" s="53" customFormat="1" ht="15.75" x14ac:dyDescent="0.25">
      <c r="A6" s="89"/>
      <c r="B6" s="51"/>
      <c r="C6" s="52"/>
      <c r="D6" s="51"/>
      <c r="E6" s="51"/>
      <c r="F6" s="51"/>
      <c r="H6" s="51"/>
      <c r="I6" s="51"/>
      <c r="J6" s="51"/>
      <c r="K6" s="51"/>
      <c r="L6" s="51"/>
      <c r="M6" s="51"/>
      <c r="N6" s="54"/>
    </row>
    <row r="7" spans="1:16" s="12" customFormat="1" ht="38.25" customHeight="1" x14ac:dyDescent="0.4">
      <c r="B7" s="60" t="s">
        <v>3</v>
      </c>
      <c r="C7" s="60" t="s">
        <v>7</v>
      </c>
      <c r="D7" s="59" t="s">
        <v>5</v>
      </c>
      <c r="E7" s="59" t="s">
        <v>4</v>
      </c>
      <c r="F7" s="59" t="s">
        <v>6</v>
      </c>
      <c r="H7" s="13"/>
      <c r="I7" s="13"/>
      <c r="J7" s="13"/>
      <c r="K7" s="13"/>
      <c r="L7" s="13"/>
      <c r="M7" s="13"/>
      <c r="N7" s="14"/>
    </row>
    <row r="8" spans="1:16" ht="15" customHeight="1" x14ac:dyDescent="0.25">
      <c r="B8" s="55">
        <v>38353</v>
      </c>
      <c r="C8" s="34">
        <v>100</v>
      </c>
      <c r="D8" s="18"/>
      <c r="E8" s="18"/>
      <c r="F8" s="35"/>
      <c r="G8" s="31"/>
      <c r="H8" s="63"/>
      <c r="I8" s="63"/>
      <c r="J8" s="63"/>
      <c r="K8" s="63"/>
      <c r="L8" s="63"/>
      <c r="M8" s="63"/>
      <c r="N8" s="63"/>
      <c r="O8" s="17"/>
      <c r="P8" s="17"/>
    </row>
    <row r="9" spans="1:16" s="16" customFormat="1" x14ac:dyDescent="0.25">
      <c r="B9" s="55">
        <v>38384</v>
      </c>
      <c r="C9" s="34">
        <v>100.52236580548843</v>
      </c>
      <c r="D9" s="18"/>
      <c r="E9" s="18"/>
      <c r="F9" s="35">
        <f>C9/C8-1</f>
        <v>5.2236580548843392E-3</v>
      </c>
      <c r="G9" s="39"/>
      <c r="H9" s="63"/>
      <c r="I9" s="63"/>
      <c r="J9" s="63"/>
      <c r="K9" s="63"/>
      <c r="L9" s="63"/>
      <c r="M9" s="63"/>
      <c r="N9" s="63"/>
      <c r="O9" s="17"/>
      <c r="P9" s="17"/>
    </row>
    <row r="10" spans="1:16" ht="15" customHeight="1" x14ac:dyDescent="0.25">
      <c r="B10" s="55">
        <v>38412</v>
      </c>
      <c r="C10" s="34">
        <v>99.154752732859137</v>
      </c>
      <c r="D10" s="18"/>
      <c r="E10" s="18"/>
      <c r="F10" s="35">
        <f t="shared" ref="F10:F73" si="0">C10/C9-1</f>
        <v>-1.3605062531811485E-2</v>
      </c>
      <c r="G10" s="31"/>
      <c r="H10" s="63"/>
      <c r="I10" s="63"/>
      <c r="J10" s="63"/>
      <c r="K10" s="63"/>
      <c r="L10" s="63"/>
      <c r="M10" s="63"/>
      <c r="N10" s="63"/>
      <c r="O10" s="17"/>
      <c r="P10" s="17"/>
    </row>
    <row r="11" spans="1:16" ht="15" customHeight="1" x14ac:dyDescent="0.25">
      <c r="B11" s="55">
        <v>38443</v>
      </c>
      <c r="C11" s="34">
        <v>100.08921735259557</v>
      </c>
      <c r="D11" s="18"/>
      <c r="E11" s="18"/>
      <c r="F11" s="35">
        <f t="shared" si="0"/>
        <v>9.4243048767823634E-3</v>
      </c>
      <c r="G11" s="31"/>
      <c r="H11" s="63"/>
      <c r="I11" s="63"/>
      <c r="J11" s="63"/>
      <c r="K11" s="63"/>
      <c r="L11" s="63"/>
      <c r="M11" s="63"/>
      <c r="N11" s="63"/>
      <c r="O11" s="17"/>
      <c r="P11" s="17"/>
    </row>
    <row r="12" spans="1:16" ht="15" customHeight="1" x14ac:dyDescent="0.25">
      <c r="B12" s="55">
        <v>38473</v>
      </c>
      <c r="C12" s="34">
        <v>100.10685569771698</v>
      </c>
      <c r="D12" s="18"/>
      <c r="E12" s="18"/>
      <c r="F12" s="35">
        <f t="shared" si="0"/>
        <v>1.7622622683988176E-4</v>
      </c>
      <c r="G12" s="31"/>
      <c r="H12" s="63"/>
      <c r="I12" s="63"/>
      <c r="J12" s="63"/>
      <c r="K12" s="63"/>
      <c r="L12" s="63"/>
      <c r="M12" s="63"/>
      <c r="N12" s="63"/>
      <c r="O12" s="17"/>
      <c r="P12" s="17"/>
    </row>
    <row r="13" spans="1:16" ht="15" customHeight="1" x14ac:dyDescent="0.25">
      <c r="B13" s="55">
        <v>38504</v>
      </c>
      <c r="C13" s="34">
        <v>100.90110647629493</v>
      </c>
      <c r="D13" s="18"/>
      <c r="E13" s="18"/>
      <c r="F13" s="35">
        <f t="shared" si="0"/>
        <v>7.934029822855182E-3</v>
      </c>
      <c r="G13" s="31"/>
      <c r="H13" s="63"/>
      <c r="I13" s="63"/>
      <c r="J13" s="63"/>
      <c r="K13" s="63"/>
      <c r="L13" s="63"/>
      <c r="M13" s="63"/>
      <c r="N13" s="63"/>
      <c r="O13" s="17"/>
      <c r="P13" s="17"/>
    </row>
    <row r="14" spans="1:16" ht="15" customHeight="1" x14ac:dyDescent="0.25">
      <c r="B14" s="55">
        <v>38534</v>
      </c>
      <c r="C14" s="34">
        <v>102.03803651468452</v>
      </c>
      <c r="D14" s="18"/>
      <c r="E14" s="18"/>
      <c r="F14" s="35">
        <f t="shared" si="0"/>
        <v>1.1267765816390662E-2</v>
      </c>
      <c r="G14" s="31"/>
      <c r="H14" s="63"/>
      <c r="I14" s="63"/>
      <c r="J14" s="63"/>
      <c r="K14" s="63"/>
      <c r="L14" s="63"/>
      <c r="M14" s="63"/>
      <c r="N14" s="63"/>
      <c r="O14" s="17"/>
      <c r="P14" s="17"/>
    </row>
    <row r="15" spans="1:16" ht="15" customHeight="1" x14ac:dyDescent="0.25">
      <c r="B15" s="55">
        <v>38565</v>
      </c>
      <c r="C15" s="34">
        <v>102.21640685978394</v>
      </c>
      <c r="D15" s="18"/>
      <c r="E15" s="18"/>
      <c r="F15" s="35">
        <f t="shared" si="0"/>
        <v>1.7480770033608817E-3</v>
      </c>
      <c r="G15" s="31"/>
      <c r="H15" s="63"/>
      <c r="I15" s="63"/>
      <c r="J15" s="63"/>
      <c r="K15" s="63"/>
      <c r="L15" s="63"/>
      <c r="M15" s="63"/>
      <c r="N15" s="63"/>
      <c r="O15" s="17"/>
      <c r="P15" s="17"/>
    </row>
    <row r="16" spans="1:16" ht="15" customHeight="1" x14ac:dyDescent="0.25">
      <c r="B16" s="55">
        <v>38596</v>
      </c>
      <c r="C16" s="34">
        <v>103.79113138850875</v>
      </c>
      <c r="D16" s="18"/>
      <c r="E16" s="18"/>
      <c r="F16" s="35">
        <f t="shared" si="0"/>
        <v>1.5405790294359845E-2</v>
      </c>
      <c r="G16" s="31"/>
      <c r="H16" s="63"/>
      <c r="I16" s="63"/>
      <c r="J16" s="63"/>
      <c r="K16" s="63"/>
      <c r="L16" s="63"/>
      <c r="M16" s="63"/>
      <c r="N16" s="63"/>
      <c r="O16" s="17"/>
      <c r="P16" s="17"/>
    </row>
    <row r="17" spans="2:16" ht="15" customHeight="1" x14ac:dyDescent="0.25">
      <c r="B17" s="55">
        <v>38626</v>
      </c>
      <c r="C17" s="34">
        <v>104.76727964148418</v>
      </c>
      <c r="D17" s="18"/>
      <c r="E17" s="18"/>
      <c r="F17" s="35">
        <f t="shared" si="0"/>
        <v>9.4049293028855008E-3</v>
      </c>
      <c r="G17" s="31"/>
      <c r="H17" s="63"/>
      <c r="I17" s="63"/>
      <c r="J17" s="63"/>
      <c r="K17" s="63"/>
      <c r="L17" s="63"/>
      <c r="M17" s="63"/>
      <c r="N17" s="63"/>
      <c r="O17" s="17"/>
      <c r="P17" s="17"/>
    </row>
    <row r="18" spans="2:16" ht="15" customHeight="1" x14ac:dyDescent="0.25">
      <c r="B18" s="55">
        <v>38657</v>
      </c>
      <c r="C18" s="34">
        <v>106.43818023977585</v>
      </c>
      <c r="D18" s="18"/>
      <c r="E18" s="18"/>
      <c r="F18" s="35">
        <f t="shared" si="0"/>
        <v>1.594868745289113E-2</v>
      </c>
      <c r="G18" s="31"/>
      <c r="H18" s="63"/>
      <c r="I18" s="63"/>
      <c r="J18" s="63"/>
      <c r="K18" s="63"/>
      <c r="L18" s="63"/>
      <c r="M18" s="63"/>
      <c r="N18" s="63"/>
    </row>
    <row r="19" spans="2:16" x14ac:dyDescent="0.25">
      <c r="B19" s="55">
        <v>38687</v>
      </c>
      <c r="C19" s="34">
        <v>106.34501264750749</v>
      </c>
      <c r="D19" s="18"/>
      <c r="E19" s="18"/>
      <c r="F19" s="35">
        <f t="shared" si="0"/>
        <v>-8.7532116819810657E-4</v>
      </c>
      <c r="G19" s="31"/>
      <c r="H19" s="63"/>
      <c r="I19" s="63"/>
      <c r="J19" s="63"/>
      <c r="K19" s="63"/>
      <c r="L19" s="63"/>
      <c r="M19" s="63"/>
      <c r="N19" s="63"/>
    </row>
    <row r="20" spans="2:16" x14ac:dyDescent="0.25">
      <c r="B20" s="55">
        <v>38718</v>
      </c>
      <c r="C20" s="34">
        <v>105.65364184517992</v>
      </c>
      <c r="D20" s="35">
        <f>C20/C8-1</f>
        <v>5.6536418451799131E-2</v>
      </c>
      <c r="E20" s="35"/>
      <c r="F20" s="35">
        <f t="shared" si="0"/>
        <v>-6.5012056994078193E-3</v>
      </c>
      <c r="G20" s="31"/>
    </row>
    <row r="21" spans="2:16" x14ac:dyDescent="0.25">
      <c r="B21" s="55">
        <v>38749</v>
      </c>
      <c r="C21" s="34">
        <v>105.53853783945264</v>
      </c>
      <c r="D21" s="35">
        <f t="shared" ref="D21:D84" si="1">C21/C9-1</f>
        <v>4.9901054295424574E-2</v>
      </c>
      <c r="E21" s="35"/>
      <c r="F21" s="35">
        <f t="shared" si="0"/>
        <v>-1.0894466458235552E-3</v>
      </c>
      <c r="G21" s="31"/>
      <c r="H21" s="19"/>
    </row>
    <row r="22" spans="2:16" x14ac:dyDescent="0.25">
      <c r="B22" s="55">
        <v>38777</v>
      </c>
      <c r="C22" s="34">
        <v>104.05881273173547</v>
      </c>
      <c r="D22" s="35">
        <f t="shared" si="1"/>
        <v>4.945864785814913E-2</v>
      </c>
      <c r="E22" s="35"/>
      <c r="F22" s="35">
        <f t="shared" si="0"/>
        <v>-1.4020708814141081E-2</v>
      </c>
      <c r="G22" s="31"/>
    </row>
    <row r="23" spans="2:16" x14ac:dyDescent="0.25">
      <c r="B23" s="55">
        <v>38808</v>
      </c>
      <c r="C23" s="34">
        <v>105.51252145330578</v>
      </c>
      <c r="D23" s="35">
        <f t="shared" si="1"/>
        <v>5.4184698853273261E-2</v>
      </c>
      <c r="E23" s="35"/>
      <c r="F23" s="35">
        <f t="shared" si="0"/>
        <v>1.397006830471903E-2</v>
      </c>
      <c r="G23" s="31"/>
    </row>
    <row r="24" spans="2:16" x14ac:dyDescent="0.25">
      <c r="B24" s="55">
        <v>38838</v>
      </c>
      <c r="C24" s="34">
        <v>105.82087694865972</v>
      </c>
      <c r="D24" s="35">
        <f t="shared" si="1"/>
        <v>5.7079220110526796E-2</v>
      </c>
      <c r="E24" s="35"/>
      <c r="F24" s="35">
        <f t="shared" si="0"/>
        <v>2.9224540472232441E-3</v>
      </c>
      <c r="G24" s="31"/>
    </row>
    <row r="25" spans="2:16" x14ac:dyDescent="0.25">
      <c r="B25" s="55">
        <v>38869</v>
      </c>
      <c r="C25" s="34">
        <v>105.69453636090995</v>
      </c>
      <c r="D25" s="35">
        <f t="shared" si="1"/>
        <v>4.7506217245904647E-2</v>
      </c>
      <c r="E25" s="35"/>
      <c r="F25" s="35">
        <f t="shared" si="0"/>
        <v>-1.1939098540173498E-3</v>
      </c>
      <c r="G25" s="31"/>
    </row>
    <row r="26" spans="2:16" x14ac:dyDescent="0.25">
      <c r="B26" s="55">
        <v>38899</v>
      </c>
      <c r="C26" s="34">
        <v>106.67689243292897</v>
      </c>
      <c r="D26" s="35">
        <f t="shared" si="1"/>
        <v>4.5462026482417262E-2</v>
      </c>
      <c r="E26" s="35"/>
      <c r="F26" s="35">
        <f t="shared" si="0"/>
        <v>9.2942937813229598E-3</v>
      </c>
      <c r="G26" s="31"/>
    </row>
    <row r="27" spans="2:16" x14ac:dyDescent="0.25">
      <c r="B27" s="55">
        <v>38930</v>
      </c>
      <c r="C27" s="34">
        <v>106.82126211671397</v>
      </c>
      <c r="D27" s="35">
        <f t="shared" si="1"/>
        <v>4.5050059950226595E-2</v>
      </c>
      <c r="E27" s="35"/>
      <c r="F27" s="35">
        <f t="shared" si="0"/>
        <v>1.3533360458148902E-3</v>
      </c>
      <c r="G27" s="31"/>
    </row>
    <row r="28" spans="2:16" x14ac:dyDescent="0.25">
      <c r="B28" s="55">
        <v>38961</v>
      </c>
      <c r="C28" s="34">
        <v>107.71089472463167</v>
      </c>
      <c r="D28" s="35">
        <f t="shared" si="1"/>
        <v>3.776587925851338E-2</v>
      </c>
      <c r="E28" s="35"/>
      <c r="F28" s="35">
        <f t="shared" si="0"/>
        <v>8.3282353184115365E-3</v>
      </c>
      <c r="G28" s="31"/>
    </row>
    <row r="29" spans="2:16" x14ac:dyDescent="0.25">
      <c r="B29" s="55">
        <v>38991</v>
      </c>
      <c r="C29" s="34">
        <v>108.30793271320947</v>
      </c>
      <c r="D29" s="35">
        <f t="shared" si="1"/>
        <v>3.3795409061316395E-2</v>
      </c>
      <c r="E29" s="35"/>
      <c r="F29" s="35">
        <f t="shared" si="0"/>
        <v>5.5429674974305509E-3</v>
      </c>
      <c r="G29" s="31"/>
    </row>
    <row r="30" spans="2:16" x14ac:dyDescent="0.25">
      <c r="B30" s="55">
        <v>39022</v>
      </c>
      <c r="C30" s="34">
        <v>108.37710072036619</v>
      </c>
      <c r="D30" s="35">
        <f t="shared" si="1"/>
        <v>1.8216400132194055E-2</v>
      </c>
      <c r="E30" s="35"/>
      <c r="F30" s="35">
        <f t="shared" si="0"/>
        <v>6.3862364855471476E-4</v>
      </c>
      <c r="G30" s="31"/>
    </row>
    <row r="31" spans="2:16" x14ac:dyDescent="0.25">
      <c r="B31" s="55">
        <v>39052</v>
      </c>
      <c r="C31" s="34">
        <v>109.49292287053744</v>
      </c>
      <c r="D31" s="35">
        <f t="shared" si="1"/>
        <v>2.9600920105807393E-2</v>
      </c>
      <c r="E31" s="35"/>
      <c r="F31" s="35">
        <f t="shared" si="0"/>
        <v>1.0295737224510937E-2</v>
      </c>
      <c r="G31" s="31"/>
    </row>
    <row r="32" spans="2:16" x14ac:dyDescent="0.25">
      <c r="B32" s="55">
        <v>39083</v>
      </c>
      <c r="C32" s="34">
        <v>106.95017617785709</v>
      </c>
      <c r="D32" s="35">
        <f t="shared" si="1"/>
        <v>1.2271553635387678E-2</v>
      </c>
      <c r="E32" s="35">
        <f>(C32-C8)/C8</f>
        <v>6.9501761778570884E-2</v>
      </c>
      <c r="F32" s="35">
        <f t="shared" si="0"/>
        <v>-2.3222931912109557E-2</v>
      </c>
      <c r="G32" s="31"/>
    </row>
    <row r="33" spans="2:7" x14ac:dyDescent="0.25">
      <c r="B33" s="55">
        <v>39114</v>
      </c>
      <c r="C33" s="34">
        <v>107.46235319471631</v>
      </c>
      <c r="D33" s="35">
        <f t="shared" si="1"/>
        <v>1.822855797178291E-2</v>
      </c>
      <c r="E33" s="35">
        <f t="shared" ref="E33:E96" si="2">(C33-C9)/C9</f>
        <v>6.9039236528284767E-2</v>
      </c>
      <c r="F33" s="35">
        <f t="shared" si="0"/>
        <v>4.7889310252979822E-3</v>
      </c>
      <c r="G33" s="31"/>
    </row>
    <row r="34" spans="2:7" x14ac:dyDescent="0.25">
      <c r="B34" s="55">
        <v>39142</v>
      </c>
      <c r="C34" s="34">
        <v>104.37063250533349</v>
      </c>
      <c r="D34" s="35">
        <f t="shared" si="1"/>
        <v>2.9965724710110386E-3</v>
      </c>
      <c r="E34" s="35">
        <f t="shared" si="2"/>
        <v>5.2603426751785434E-2</v>
      </c>
      <c r="F34" s="35">
        <f t="shared" si="0"/>
        <v>-2.8770267888893031E-2</v>
      </c>
      <c r="G34" s="31"/>
    </row>
    <row r="35" spans="2:7" x14ac:dyDescent="0.25">
      <c r="B35" s="55">
        <v>39173</v>
      </c>
      <c r="C35" s="34">
        <v>104.84611823481593</v>
      </c>
      <c r="D35" s="35">
        <f t="shared" si="1"/>
        <v>-6.3158685747526366E-3</v>
      </c>
      <c r="E35" s="35">
        <f t="shared" si="2"/>
        <v>4.7526606841800885E-2</v>
      </c>
      <c r="F35" s="35">
        <f t="shared" si="0"/>
        <v>4.5557425309092903E-3</v>
      </c>
      <c r="G35" s="31"/>
    </row>
    <row r="36" spans="2:7" x14ac:dyDescent="0.25">
      <c r="B36" s="55">
        <v>39203</v>
      </c>
      <c r="C36" s="34">
        <v>103.63696482344345</v>
      </c>
      <c r="D36" s="35">
        <f t="shared" si="1"/>
        <v>-2.0637819192103501E-2</v>
      </c>
      <c r="E36" s="35">
        <f t="shared" si="2"/>
        <v>3.5263410294156063E-2</v>
      </c>
      <c r="F36" s="35">
        <f t="shared" si="0"/>
        <v>-1.1532648339583118E-2</v>
      </c>
      <c r="G36" s="31"/>
    </row>
    <row r="37" spans="2:7" x14ac:dyDescent="0.25">
      <c r="B37" s="55">
        <v>39234</v>
      </c>
      <c r="C37" s="34">
        <v>103.93162177366968</v>
      </c>
      <c r="D37" s="35">
        <f t="shared" si="1"/>
        <v>-1.667933507197128E-2</v>
      </c>
      <c r="E37" s="35">
        <f t="shared" si="2"/>
        <v>3.0034510058487004E-2</v>
      </c>
      <c r="F37" s="35">
        <f t="shared" si="0"/>
        <v>2.8431646056810145E-3</v>
      </c>
      <c r="G37" s="31"/>
    </row>
    <row r="38" spans="2:7" x14ac:dyDescent="0.25">
      <c r="B38" s="55">
        <v>39264</v>
      </c>
      <c r="C38" s="34">
        <v>104.59345963591136</v>
      </c>
      <c r="D38" s="35">
        <f t="shared" si="1"/>
        <v>-1.9530310168413667E-2</v>
      </c>
      <c r="E38" s="35">
        <f t="shared" si="2"/>
        <v>2.5043828835917291E-2</v>
      </c>
      <c r="F38" s="35">
        <f t="shared" si="0"/>
        <v>6.3680124580656194E-3</v>
      </c>
      <c r="G38" s="31"/>
    </row>
    <row r="39" spans="2:7" x14ac:dyDescent="0.25">
      <c r="B39" s="55">
        <v>39295</v>
      </c>
      <c r="C39" s="34">
        <v>104.86231373738066</v>
      </c>
      <c r="D39" s="35">
        <f t="shared" si="1"/>
        <v>-1.8338562384639712E-2</v>
      </c>
      <c r="E39" s="35">
        <f t="shared" si="2"/>
        <v>2.5885344230757949E-2</v>
      </c>
      <c r="F39" s="35">
        <f t="shared" si="0"/>
        <v>2.5704676220212885E-3</v>
      </c>
      <c r="G39" s="31"/>
    </row>
    <row r="40" spans="2:7" x14ac:dyDescent="0.25">
      <c r="B40" s="55">
        <v>39326</v>
      </c>
      <c r="C40" s="34">
        <v>106.49589242350277</v>
      </c>
      <c r="D40" s="35">
        <f t="shared" si="1"/>
        <v>-1.1280217328387465E-2</v>
      </c>
      <c r="E40" s="35">
        <f t="shared" si="2"/>
        <v>2.605965460449234E-2</v>
      </c>
      <c r="F40" s="35">
        <f t="shared" si="0"/>
        <v>1.5578320064663753E-2</v>
      </c>
      <c r="G40" s="31"/>
    </row>
    <row r="41" spans="2:7" x14ac:dyDescent="0.25">
      <c r="B41" s="55">
        <v>39356</v>
      </c>
      <c r="C41" s="34">
        <v>106.20668402411016</v>
      </c>
      <c r="D41" s="35">
        <f t="shared" si="1"/>
        <v>-1.9400690572344725E-2</v>
      </c>
      <c r="E41" s="35">
        <f t="shared" si="2"/>
        <v>1.3739064215007321E-2</v>
      </c>
      <c r="F41" s="35">
        <f t="shared" si="0"/>
        <v>-2.7156765656510817E-3</v>
      </c>
      <c r="G41" s="31"/>
    </row>
    <row r="42" spans="2:7" x14ac:dyDescent="0.25">
      <c r="B42" s="55">
        <v>39387</v>
      </c>
      <c r="C42" s="34">
        <v>107.74509275440217</v>
      </c>
      <c r="D42" s="35">
        <f t="shared" si="1"/>
        <v>-5.8315636953116812E-3</v>
      </c>
      <c r="E42" s="35">
        <f t="shared" si="2"/>
        <v>1.2278606339212168E-2</v>
      </c>
      <c r="F42" s="35">
        <f t="shared" si="0"/>
        <v>1.4485046251352385E-2</v>
      </c>
      <c r="G42" s="31"/>
    </row>
    <row r="43" spans="2:7" x14ac:dyDescent="0.25">
      <c r="B43" s="55">
        <v>39417</v>
      </c>
      <c r="C43" s="34">
        <v>107.2191657040654</v>
      </c>
      <c r="D43" s="35">
        <f t="shared" si="1"/>
        <v>-2.0766247779872349E-2</v>
      </c>
      <c r="E43" s="35">
        <f t="shared" si="2"/>
        <v>8.2199722845056594E-3</v>
      </c>
      <c r="F43" s="35">
        <f t="shared" si="0"/>
        <v>-4.8812158112442328E-3</v>
      </c>
      <c r="G43" s="31"/>
    </row>
    <row r="44" spans="2:7" x14ac:dyDescent="0.25">
      <c r="B44" s="55">
        <v>39448</v>
      </c>
      <c r="C44" s="34">
        <v>106.20267949056561</v>
      </c>
      <c r="D44" s="35">
        <f t="shared" si="1"/>
        <v>-6.9892048242014004E-3</v>
      </c>
      <c r="E44" s="35">
        <f t="shared" si="2"/>
        <v>5.1965804093173648E-3</v>
      </c>
      <c r="F44" s="35">
        <f t="shared" si="0"/>
        <v>-9.4804525555196584E-3</v>
      </c>
      <c r="G44" s="31"/>
    </row>
    <row r="45" spans="2:7" x14ac:dyDescent="0.25">
      <c r="B45" s="55">
        <v>39479</v>
      </c>
      <c r="C45" s="34">
        <v>107.18020985207026</v>
      </c>
      <c r="D45" s="35">
        <f t="shared" si="1"/>
        <v>-2.6255086945176087E-3</v>
      </c>
      <c r="E45" s="35">
        <f t="shared" si="2"/>
        <v>1.5555190039821884E-2</v>
      </c>
      <c r="F45" s="35">
        <f t="shared" si="0"/>
        <v>9.204385107736357E-3</v>
      </c>
      <c r="G45" s="31"/>
    </row>
    <row r="46" spans="2:7" x14ac:dyDescent="0.25">
      <c r="B46" s="55">
        <v>39508</v>
      </c>
      <c r="C46" s="34">
        <v>107.09081863025953</v>
      </c>
      <c r="D46" s="35">
        <f t="shared" si="1"/>
        <v>2.6062754049009262E-2</v>
      </c>
      <c r="E46" s="35">
        <f t="shared" si="2"/>
        <v>2.9137425451322415E-2</v>
      </c>
      <c r="F46" s="35">
        <f t="shared" si="0"/>
        <v>-8.3402730722492713E-4</v>
      </c>
      <c r="G46" s="31"/>
    </row>
    <row r="47" spans="2:7" x14ac:dyDescent="0.25">
      <c r="B47" s="55">
        <v>39539</v>
      </c>
      <c r="C47" s="34">
        <v>106.98435636118563</v>
      </c>
      <c r="D47" s="35">
        <f t="shared" si="1"/>
        <v>2.0394060956847815E-2</v>
      </c>
      <c r="E47" s="35">
        <f t="shared" si="2"/>
        <v>1.3949386173386143E-2</v>
      </c>
      <c r="F47" s="35">
        <f t="shared" si="0"/>
        <v>-9.941306867908839E-4</v>
      </c>
      <c r="G47" s="31"/>
    </row>
    <row r="48" spans="2:7" x14ac:dyDescent="0.25">
      <c r="B48" s="55">
        <v>39569</v>
      </c>
      <c r="C48" s="34">
        <v>108.78750607112293</v>
      </c>
      <c r="D48" s="35">
        <f t="shared" si="1"/>
        <v>4.9697916727433844E-2</v>
      </c>
      <c r="E48" s="35">
        <f t="shared" si="2"/>
        <v>2.8034440915685414E-2</v>
      </c>
      <c r="F48" s="35">
        <f t="shared" si="0"/>
        <v>1.6854330588761623E-2</v>
      </c>
      <c r="G48" s="31"/>
    </row>
    <row r="49" spans="2:7" x14ac:dyDescent="0.25">
      <c r="B49" s="55">
        <v>39600</v>
      </c>
      <c r="C49" s="34">
        <v>108.49291001997278</v>
      </c>
      <c r="D49" s="35">
        <f t="shared" si="1"/>
        <v>4.3887396044258287E-2</v>
      </c>
      <c r="E49" s="35">
        <f t="shared" si="2"/>
        <v>2.6476048388228538E-2</v>
      </c>
      <c r="F49" s="35">
        <f t="shared" si="0"/>
        <v>-2.7079952633306537E-3</v>
      </c>
      <c r="G49" s="31"/>
    </row>
    <row r="50" spans="2:7" x14ac:dyDescent="0.25">
      <c r="B50" s="55">
        <v>39630</v>
      </c>
      <c r="C50" s="34">
        <v>108.89682079339576</v>
      </c>
      <c r="D50" s="35">
        <f t="shared" si="1"/>
        <v>4.1143692659793007E-2</v>
      </c>
      <c r="E50" s="35">
        <f t="shared" si="2"/>
        <v>2.0809833412259664E-2</v>
      </c>
      <c r="F50" s="35">
        <f t="shared" si="0"/>
        <v>3.7229232154305514E-3</v>
      </c>
      <c r="G50" s="31"/>
    </row>
    <row r="51" spans="2:7" x14ac:dyDescent="0.25">
      <c r="B51" s="55">
        <v>39661</v>
      </c>
      <c r="C51" s="34">
        <v>109.63524754253804</v>
      </c>
      <c r="D51" s="35">
        <f t="shared" si="1"/>
        <v>4.5516197717235363E-2</v>
      </c>
      <c r="E51" s="35">
        <f t="shared" si="2"/>
        <v>2.6342933701246511E-2</v>
      </c>
      <c r="F51" s="35">
        <f t="shared" si="0"/>
        <v>6.7809761916122202E-3</v>
      </c>
      <c r="G51" s="31"/>
    </row>
    <row r="52" spans="2:7" x14ac:dyDescent="0.25">
      <c r="B52" s="55">
        <v>39692</v>
      </c>
      <c r="C52" s="34">
        <v>109.22508434530943</v>
      </c>
      <c r="D52" s="35">
        <f t="shared" si="1"/>
        <v>2.5627203638554086E-2</v>
      </c>
      <c r="E52" s="35">
        <f t="shared" si="2"/>
        <v>1.4057905883604964E-2</v>
      </c>
      <c r="F52" s="35">
        <f t="shared" si="0"/>
        <v>-3.7411617743597914E-3</v>
      </c>
      <c r="G52" s="31"/>
    </row>
    <row r="53" spans="2:7" x14ac:dyDescent="0.25">
      <c r="B53" s="55">
        <v>39722</v>
      </c>
      <c r="C53" s="34">
        <v>108.49890808513373</v>
      </c>
      <c r="D53" s="35">
        <f t="shared" si="1"/>
        <v>2.1582672334475861E-2</v>
      </c>
      <c r="E53" s="35">
        <f t="shared" si="2"/>
        <v>1.7632630144456215E-3</v>
      </c>
      <c r="F53" s="35">
        <f t="shared" si="0"/>
        <v>-6.6484385388975165E-3</v>
      </c>
      <c r="G53" s="31"/>
    </row>
    <row r="54" spans="2:7" x14ac:dyDescent="0.25">
      <c r="B54" s="55">
        <v>39753</v>
      </c>
      <c r="C54" s="34">
        <v>107.07910393548876</v>
      </c>
      <c r="D54" s="35">
        <f t="shared" si="1"/>
        <v>-6.1811522166627109E-3</v>
      </c>
      <c r="E54" s="35">
        <f t="shared" si="2"/>
        <v>-1.19766701291125E-2</v>
      </c>
      <c r="F54" s="35">
        <f t="shared" si="0"/>
        <v>-1.3085884224115163E-2</v>
      </c>
      <c r="G54" s="31"/>
    </row>
    <row r="55" spans="2:7" x14ac:dyDescent="0.25">
      <c r="B55" s="55">
        <v>39783</v>
      </c>
      <c r="C55" s="34">
        <v>107.73538137993886</v>
      </c>
      <c r="D55" s="35">
        <f t="shared" si="1"/>
        <v>4.814583964384278E-3</v>
      </c>
      <c r="E55" s="35">
        <f t="shared" si="2"/>
        <v>-1.6051644659049524E-2</v>
      </c>
      <c r="F55" s="35">
        <f t="shared" si="0"/>
        <v>6.1289030289746194E-3</v>
      </c>
      <c r="G55" s="31"/>
    </row>
    <row r="56" spans="2:7" x14ac:dyDescent="0.25">
      <c r="B56" s="55">
        <v>39814</v>
      </c>
      <c r="C56" s="34">
        <v>106.38986379904696</v>
      </c>
      <c r="D56" s="35">
        <f t="shared" si="1"/>
        <v>1.7625196405517407E-3</v>
      </c>
      <c r="E56" s="35">
        <f t="shared" si="2"/>
        <v>-5.239003794424147E-3</v>
      </c>
      <c r="F56" s="35">
        <f t="shared" si="0"/>
        <v>-1.2489096559159196E-2</v>
      </c>
      <c r="G56" s="31"/>
    </row>
    <row r="57" spans="2:7" x14ac:dyDescent="0.25">
      <c r="B57" s="55">
        <v>39845</v>
      </c>
      <c r="C57" s="34">
        <v>104.08942760763911</v>
      </c>
      <c r="D57" s="35">
        <f t="shared" si="1"/>
        <v>-2.8837247554348355E-2</v>
      </c>
      <c r="E57" s="35">
        <f t="shared" si="2"/>
        <v>-3.138704380468605E-2</v>
      </c>
      <c r="F57" s="35">
        <f t="shared" si="0"/>
        <v>-2.1622700784287185E-2</v>
      </c>
      <c r="G57" s="31"/>
    </row>
    <row r="58" spans="2:7" x14ac:dyDescent="0.25">
      <c r="B58" s="55">
        <v>39873</v>
      </c>
      <c r="C58" s="34">
        <v>102.69867009593121</v>
      </c>
      <c r="D58" s="35">
        <f t="shared" si="1"/>
        <v>-4.1013306187270837E-2</v>
      </c>
      <c r="E58" s="35">
        <f t="shared" si="2"/>
        <v>-1.6019471850157119E-2</v>
      </c>
      <c r="F58" s="35">
        <f t="shared" si="0"/>
        <v>-1.3361179359639763E-2</v>
      </c>
      <c r="G58" s="31"/>
    </row>
    <row r="59" spans="2:7" x14ac:dyDescent="0.25">
      <c r="B59" s="55">
        <v>39904</v>
      </c>
      <c r="C59" s="34">
        <v>102.29952140060803</v>
      </c>
      <c r="D59" s="35">
        <f t="shared" si="1"/>
        <v>-4.378990648652703E-2</v>
      </c>
      <c r="E59" s="35">
        <f t="shared" si="2"/>
        <v>-2.4288899551860213E-2</v>
      </c>
      <c r="F59" s="35">
        <f t="shared" si="0"/>
        <v>-3.8866004296874701E-3</v>
      </c>
      <c r="G59" s="31"/>
    </row>
    <row r="60" spans="2:7" x14ac:dyDescent="0.25">
      <c r="B60" s="55">
        <v>39934</v>
      </c>
      <c r="C60" s="34">
        <v>102.46730697146063</v>
      </c>
      <c r="D60" s="35">
        <f t="shared" si="1"/>
        <v>-5.8096736729402521E-2</v>
      </c>
      <c r="E60" s="35">
        <f t="shared" si="2"/>
        <v>-1.1286106786082122E-2</v>
      </c>
      <c r="F60" s="35">
        <f t="shared" si="0"/>
        <v>1.6401403306234297E-3</v>
      </c>
      <c r="G60" s="31"/>
    </row>
    <row r="61" spans="2:7" x14ac:dyDescent="0.25">
      <c r="B61" s="55">
        <v>39965</v>
      </c>
      <c r="C61" s="34">
        <v>101.14203184008738</v>
      </c>
      <c r="D61" s="35">
        <f t="shared" si="1"/>
        <v>-6.7754456752355141E-2</v>
      </c>
      <c r="E61" s="35">
        <f t="shared" si="2"/>
        <v>-2.6840627385350917E-2</v>
      </c>
      <c r="F61" s="35">
        <f t="shared" si="0"/>
        <v>-1.2933638743354181E-2</v>
      </c>
      <c r="G61" s="31"/>
    </row>
    <row r="62" spans="2:7" x14ac:dyDescent="0.25">
      <c r="B62" s="55">
        <v>39995</v>
      </c>
      <c r="C62" s="34">
        <v>103.1514059451315</v>
      </c>
      <c r="D62" s="35">
        <f t="shared" si="1"/>
        <v>-5.2760170649653215E-2</v>
      </c>
      <c r="E62" s="35">
        <f t="shared" si="2"/>
        <v>-1.3787226235747725E-2</v>
      </c>
      <c r="F62" s="35">
        <f t="shared" si="0"/>
        <v>1.9866855237999248E-2</v>
      </c>
      <c r="G62" s="31"/>
    </row>
    <row r="63" spans="2:7" x14ac:dyDescent="0.25">
      <c r="B63" s="55">
        <v>40026</v>
      </c>
      <c r="C63" s="34">
        <v>103.4517389633004</v>
      </c>
      <c r="D63" s="35">
        <f t="shared" si="1"/>
        <v>-5.6400735327737261E-2</v>
      </c>
      <c r="E63" s="35">
        <f t="shared" si="2"/>
        <v>-1.3451684631076637E-2</v>
      </c>
      <c r="F63" s="35">
        <f t="shared" si="0"/>
        <v>2.9115746452224034E-3</v>
      </c>
      <c r="G63" s="31"/>
    </row>
    <row r="64" spans="2:7" x14ac:dyDescent="0.25">
      <c r="B64" s="55">
        <v>40057</v>
      </c>
      <c r="C64" s="34">
        <v>102.48432766790042</v>
      </c>
      <c r="D64" s="35">
        <f t="shared" si="1"/>
        <v>-6.1714364587702741E-2</v>
      </c>
      <c r="E64" s="35">
        <f t="shared" si="2"/>
        <v>-3.766872753786165E-2</v>
      </c>
      <c r="F64" s="35">
        <f t="shared" si="0"/>
        <v>-9.3513294710606543E-3</v>
      </c>
      <c r="G64" s="31"/>
    </row>
    <row r="65" spans="2:7" x14ac:dyDescent="0.25">
      <c r="B65" s="55">
        <v>40087</v>
      </c>
      <c r="C65" s="34">
        <v>101.49490744523912</v>
      </c>
      <c r="D65" s="35">
        <f t="shared" si="1"/>
        <v>-6.4553650939960794E-2</v>
      </c>
      <c r="E65" s="35">
        <f t="shared" si="2"/>
        <v>-4.4364218901716303E-2</v>
      </c>
      <c r="F65" s="35">
        <f t="shared" si="0"/>
        <v>-9.6543563799091903E-3</v>
      </c>
      <c r="G65" s="31"/>
    </row>
    <row r="66" spans="2:7" x14ac:dyDescent="0.25">
      <c r="B66" s="55">
        <v>40118</v>
      </c>
      <c r="C66" s="34">
        <v>102.3692110364203</v>
      </c>
      <c r="D66" s="35">
        <f t="shared" si="1"/>
        <v>-4.3985172885888213E-2</v>
      </c>
      <c r="E66" s="35">
        <f t="shared" si="2"/>
        <v>-4.9894446053667031E-2</v>
      </c>
      <c r="F66" s="35">
        <f t="shared" si="0"/>
        <v>8.6142606874428651E-3</v>
      </c>
      <c r="G66" s="31"/>
    </row>
    <row r="67" spans="2:7" x14ac:dyDescent="0.25">
      <c r="B67" s="55">
        <v>40148</v>
      </c>
      <c r="C67" s="34">
        <v>101.644371453372</v>
      </c>
      <c r="D67" s="35">
        <f t="shared" si="1"/>
        <v>-5.6536764882154533E-2</v>
      </c>
      <c r="E67" s="35">
        <f t="shared" si="2"/>
        <v>-5.1994381919370065E-2</v>
      </c>
      <c r="F67" s="35">
        <f t="shared" si="0"/>
        <v>-7.0806405139766104E-3</v>
      </c>
      <c r="G67" s="31"/>
    </row>
    <row r="68" spans="2:7" x14ac:dyDescent="0.25">
      <c r="B68" s="55">
        <v>40179</v>
      </c>
      <c r="C68" s="34">
        <v>101.7040603254427</v>
      </c>
      <c r="D68" s="35">
        <f t="shared" si="1"/>
        <v>-4.4043702156203346E-2</v>
      </c>
      <c r="E68" s="35">
        <f t="shared" si="2"/>
        <v>-4.235881040574449E-2</v>
      </c>
      <c r="F68" s="35">
        <f t="shared" si="0"/>
        <v>5.872324381293037E-4</v>
      </c>
      <c r="G68" s="31"/>
    </row>
    <row r="69" spans="2:7" x14ac:dyDescent="0.25">
      <c r="B69" s="55">
        <v>40210</v>
      </c>
      <c r="C69" s="34">
        <v>101.64180710059195</v>
      </c>
      <c r="D69" s="35">
        <f t="shared" si="1"/>
        <v>-2.3514592819871893E-2</v>
      </c>
      <c r="E69" s="35">
        <f t="shared" si="2"/>
        <v>-5.1673744239933837E-2</v>
      </c>
      <c r="F69" s="35">
        <f t="shared" si="0"/>
        <v>-6.1210166685132794E-4</v>
      </c>
      <c r="G69" s="31"/>
    </row>
    <row r="70" spans="2:7" x14ac:dyDescent="0.25">
      <c r="B70" s="55">
        <v>40238</v>
      </c>
      <c r="C70" s="34">
        <v>100.60485904046304</v>
      </c>
      <c r="D70" s="35">
        <f t="shared" si="1"/>
        <v>-2.0387908173614466E-2</v>
      </c>
      <c r="E70" s="35">
        <f t="shared" si="2"/>
        <v>-6.056503884044289E-2</v>
      </c>
      <c r="F70" s="35">
        <f t="shared" si="0"/>
        <v>-1.0201983708363893E-2</v>
      </c>
      <c r="G70" s="31"/>
    </row>
    <row r="71" spans="2:7" x14ac:dyDescent="0.25">
      <c r="B71" s="55">
        <v>40269</v>
      </c>
      <c r="C71" s="34">
        <v>102.24439344498246</v>
      </c>
      <c r="D71" s="35">
        <f t="shared" si="1"/>
        <v>-5.3888771785826073E-4</v>
      </c>
      <c r="E71" s="35">
        <f t="shared" si="2"/>
        <v>-4.4305196361613543E-2</v>
      </c>
      <c r="F71" s="35">
        <f t="shared" si="0"/>
        <v>1.6296771549175526E-2</v>
      </c>
      <c r="G71" s="31"/>
    </row>
    <row r="72" spans="2:7" x14ac:dyDescent="0.25">
      <c r="B72" s="55">
        <v>40299</v>
      </c>
      <c r="C72" s="34">
        <v>103.38244419366127</v>
      </c>
      <c r="D72" s="35">
        <f t="shared" si="1"/>
        <v>8.9310166261666879E-3</v>
      </c>
      <c r="E72" s="35">
        <f t="shared" si="2"/>
        <v>-4.9684583024892114E-2</v>
      </c>
      <c r="F72" s="35">
        <f t="shared" si="0"/>
        <v>1.1130690987875003E-2</v>
      </c>
      <c r="G72" s="31"/>
    </row>
    <row r="73" spans="2:7" x14ac:dyDescent="0.25">
      <c r="B73" s="55">
        <v>40330</v>
      </c>
      <c r="C73" s="34">
        <v>104.63178320116199</v>
      </c>
      <c r="D73" s="35">
        <f t="shared" si="1"/>
        <v>3.4503472963566262E-2</v>
      </c>
      <c r="E73" s="35">
        <f t="shared" si="2"/>
        <v>-3.5588747855504865E-2</v>
      </c>
      <c r="F73" s="35">
        <f t="shared" si="0"/>
        <v>1.2084634071529488E-2</v>
      </c>
      <c r="G73" s="31"/>
    </row>
    <row r="74" spans="2:7" x14ac:dyDescent="0.25">
      <c r="B74" s="55">
        <v>40360</v>
      </c>
      <c r="C74" s="34">
        <v>106.59003327478187</v>
      </c>
      <c r="D74" s="35">
        <f t="shared" si="1"/>
        <v>3.3335729146333204E-2</v>
      </c>
      <c r="E74" s="35">
        <f t="shared" si="2"/>
        <v>-2.1183240261811086E-2</v>
      </c>
      <c r="F74" s="35">
        <f t="shared" ref="F74:F137" si="3">C74/C73-1</f>
        <v>1.8715633182462499E-2</v>
      </c>
      <c r="G74" s="31"/>
    </row>
    <row r="75" spans="2:7" x14ac:dyDescent="0.25">
      <c r="B75" s="55">
        <v>40391</v>
      </c>
      <c r="C75" s="34">
        <v>106.34508047494182</v>
      </c>
      <c r="D75" s="35">
        <f t="shared" si="1"/>
        <v>2.7968031669992843E-2</v>
      </c>
      <c r="E75" s="35">
        <f t="shared" si="2"/>
        <v>-3.0010121209601351E-2</v>
      </c>
      <c r="F75" s="35">
        <f t="shared" si="3"/>
        <v>-2.2980835291473989E-3</v>
      </c>
      <c r="G75" s="31"/>
    </row>
    <row r="76" spans="2:7" x14ac:dyDescent="0.25">
      <c r="B76" s="55">
        <v>40422</v>
      </c>
      <c r="C76" s="34">
        <v>107.23527546241642</v>
      </c>
      <c r="D76" s="35">
        <f t="shared" si="1"/>
        <v>4.6357798334896838E-2</v>
      </c>
      <c r="E76" s="35">
        <f t="shared" si="2"/>
        <v>-1.8217508320728999E-2</v>
      </c>
      <c r="F76" s="35">
        <f t="shared" si="3"/>
        <v>8.370814930967585E-3</v>
      </c>
      <c r="G76" s="31"/>
    </row>
    <row r="77" spans="2:7" x14ac:dyDescent="0.25">
      <c r="B77" s="55">
        <v>40452</v>
      </c>
      <c r="C77" s="34">
        <v>106.88235496687726</v>
      </c>
      <c r="D77" s="35">
        <f t="shared" si="1"/>
        <v>5.3080963934519554E-2</v>
      </c>
      <c r="E77" s="35">
        <f t="shared" si="2"/>
        <v>-1.4899257022826873E-2</v>
      </c>
      <c r="F77" s="35">
        <f t="shared" si="3"/>
        <v>-3.2910858298942358E-3</v>
      </c>
      <c r="G77" s="31"/>
    </row>
    <row r="78" spans="2:7" x14ac:dyDescent="0.25">
      <c r="B78" s="55">
        <v>40483</v>
      </c>
      <c r="C78" s="34">
        <v>106.34380506088934</v>
      </c>
      <c r="D78" s="35">
        <f t="shared" si="1"/>
        <v>3.8826068739115094E-2</v>
      </c>
      <c r="E78" s="35">
        <f t="shared" si="2"/>
        <v>-6.8668754927423848E-3</v>
      </c>
      <c r="F78" s="35">
        <f t="shared" si="3"/>
        <v>-5.0387166914016568E-3</v>
      </c>
      <c r="G78" s="31"/>
    </row>
    <row r="79" spans="2:7" x14ac:dyDescent="0.25">
      <c r="B79" s="55">
        <v>40513</v>
      </c>
      <c r="C79" s="34">
        <v>106.00739930902367</v>
      </c>
      <c r="D79" s="35">
        <f t="shared" si="1"/>
        <v>4.2924441297304439E-2</v>
      </c>
      <c r="E79" s="35">
        <f t="shared" si="2"/>
        <v>-1.6039132630173734E-2</v>
      </c>
      <c r="F79" s="35">
        <f t="shared" si="3"/>
        <v>-3.1633789262388579E-3</v>
      </c>
      <c r="G79" s="31"/>
    </row>
    <row r="80" spans="2:7" x14ac:dyDescent="0.25">
      <c r="B80" s="55">
        <v>40544</v>
      </c>
      <c r="C80" s="34">
        <v>106.67137702416727</v>
      </c>
      <c r="D80" s="35">
        <f t="shared" si="1"/>
        <v>4.8840888778969749E-2</v>
      </c>
      <c r="E80" s="35">
        <f t="shared" si="2"/>
        <v>2.6460530643411589E-3</v>
      </c>
      <c r="F80" s="35">
        <f t="shared" si="3"/>
        <v>6.263503486280575E-3</v>
      </c>
      <c r="G80" s="31"/>
    </row>
    <row r="81" spans="2:9" x14ac:dyDescent="0.25">
      <c r="B81" s="55">
        <v>40575</v>
      </c>
      <c r="C81" s="34">
        <v>106.24478607325256</v>
      </c>
      <c r="D81" s="35">
        <f t="shared" si="1"/>
        <v>4.52862764246722E-2</v>
      </c>
      <c r="E81" s="35">
        <f t="shared" si="2"/>
        <v>2.0706795254345933E-2</v>
      </c>
      <c r="F81" s="35">
        <f t="shared" si="3"/>
        <v>-3.9991135655638166E-3</v>
      </c>
      <c r="G81" s="31"/>
    </row>
    <row r="82" spans="2:9" x14ac:dyDescent="0.25">
      <c r="B82" s="55">
        <v>40603</v>
      </c>
      <c r="C82" s="34">
        <v>105.22262567069866</v>
      </c>
      <c r="D82" s="35">
        <f t="shared" si="1"/>
        <v>4.5900035786326843E-2</v>
      </c>
      <c r="E82" s="35">
        <f t="shared" si="2"/>
        <v>2.457632189793519E-2</v>
      </c>
      <c r="F82" s="35">
        <f t="shared" si="3"/>
        <v>-9.6208053150875772E-3</v>
      </c>
      <c r="G82" s="31"/>
    </row>
    <row r="83" spans="2:9" x14ac:dyDescent="0.25">
      <c r="B83" s="55">
        <v>40634</v>
      </c>
      <c r="C83" s="34">
        <v>106.72433851813213</v>
      </c>
      <c r="D83" s="35">
        <f t="shared" si="1"/>
        <v>4.3816046261356378E-2</v>
      </c>
      <c r="E83" s="35">
        <f t="shared" si="2"/>
        <v>4.325354661432268E-2</v>
      </c>
      <c r="F83" s="35">
        <f t="shared" si="3"/>
        <v>1.4271767482149533E-2</v>
      </c>
      <c r="G83" s="31"/>
    </row>
    <row r="84" spans="2:9" x14ac:dyDescent="0.25">
      <c r="B84" s="55">
        <v>40664</v>
      </c>
      <c r="C84" s="34">
        <v>107.80441584743311</v>
      </c>
      <c r="D84" s="35">
        <f t="shared" si="1"/>
        <v>4.2772945525338724E-2</v>
      </c>
      <c r="E84" s="35">
        <f t="shared" si="2"/>
        <v>5.2085968039142241E-2</v>
      </c>
      <c r="F84" s="35">
        <f t="shared" si="3"/>
        <v>1.0120253208385721E-2</v>
      </c>
      <c r="G84" s="31"/>
    </row>
    <row r="85" spans="2:9" x14ac:dyDescent="0.25">
      <c r="B85" s="55">
        <v>40695</v>
      </c>
      <c r="C85" s="34">
        <v>110.25056168616491</v>
      </c>
      <c r="D85" s="35">
        <f t="shared" ref="D85:D148" si="4">C85/C73-1</f>
        <v>5.3700494372732166E-2</v>
      </c>
      <c r="E85" s="35">
        <f t="shared" si="2"/>
        <v>9.0056820892017997E-2</v>
      </c>
      <c r="F85" s="35">
        <f t="shared" si="3"/>
        <v>2.2690590357575369E-2</v>
      </c>
      <c r="G85" s="31"/>
    </row>
    <row r="86" spans="2:9" x14ac:dyDescent="0.25">
      <c r="B86" s="55">
        <v>40725</v>
      </c>
      <c r="C86" s="34">
        <v>110.2537740375036</v>
      </c>
      <c r="D86" s="35">
        <f t="shared" si="4"/>
        <v>3.4372263992796137E-2</v>
      </c>
      <c r="E86" s="35">
        <f t="shared" si="2"/>
        <v>6.8853817621739533E-2</v>
      </c>
      <c r="F86" s="35">
        <f t="shared" si="3"/>
        <v>2.9136825151265811E-5</v>
      </c>
      <c r="G86" s="31"/>
    </row>
    <row r="87" spans="2:9" x14ac:dyDescent="0.25">
      <c r="B87" s="55">
        <v>40756</v>
      </c>
      <c r="C87" s="34">
        <v>110.27651121585285</v>
      </c>
      <c r="D87" s="35">
        <f t="shared" si="4"/>
        <v>3.6968618796027863E-2</v>
      </c>
      <c r="E87" s="35">
        <f t="shared" si="2"/>
        <v>6.5970589967303914E-2</v>
      </c>
      <c r="F87" s="35">
        <f t="shared" si="3"/>
        <v>2.0622585074958621E-4</v>
      </c>
      <c r="G87" s="31"/>
    </row>
    <row r="88" spans="2:9" x14ac:dyDescent="0.25">
      <c r="B88" s="55">
        <v>40787</v>
      </c>
      <c r="C88" s="34">
        <v>110.01365161390844</v>
      </c>
      <c r="D88" s="35">
        <f t="shared" si="4"/>
        <v>2.5909162255714824E-2</v>
      </c>
      <c r="E88" s="35">
        <f t="shared" si="2"/>
        <v>7.3468052309488038E-2</v>
      </c>
      <c r="F88" s="35">
        <f t="shared" si="3"/>
        <v>-2.3836408954749366E-3</v>
      </c>
      <c r="G88" s="31"/>
    </row>
    <row r="89" spans="2:9" x14ac:dyDescent="0.25">
      <c r="B89" s="55">
        <v>40817</v>
      </c>
      <c r="C89" s="34">
        <v>111.07190646387126</v>
      </c>
      <c r="D89" s="35">
        <f t="shared" si="4"/>
        <v>3.9197784314280337E-2</v>
      </c>
      <c r="E89" s="35">
        <f t="shared" si="2"/>
        <v>9.4359404424299229E-2</v>
      </c>
      <c r="F89" s="35">
        <f t="shared" si="3"/>
        <v>9.6193048266115522E-3</v>
      </c>
      <c r="G89" s="31"/>
    </row>
    <row r="90" spans="2:9" x14ac:dyDescent="0.25">
      <c r="B90" s="55">
        <v>40848</v>
      </c>
      <c r="C90" s="34">
        <v>111.51712419851694</v>
      </c>
      <c r="D90" s="35">
        <f t="shared" si="4"/>
        <v>4.8647113338341708E-2</v>
      </c>
      <c r="E90" s="35">
        <f t="shared" si="2"/>
        <v>8.9361958243890871E-2</v>
      </c>
      <c r="F90" s="35">
        <f t="shared" si="3"/>
        <v>4.008373933785947E-3</v>
      </c>
      <c r="G90" s="31"/>
    </row>
    <row r="91" spans="2:9" x14ac:dyDescent="0.25">
      <c r="B91" s="55">
        <v>40878</v>
      </c>
      <c r="C91" s="34">
        <v>112.89383133637041</v>
      </c>
      <c r="D91" s="35">
        <f t="shared" si="4"/>
        <v>6.4961805234670544E-2</v>
      </c>
      <c r="E91" s="35">
        <f t="shared" si="2"/>
        <v>0.11067469572733743</v>
      </c>
      <c r="F91" s="35">
        <f t="shared" si="3"/>
        <v>1.2345253231268227E-2</v>
      </c>
      <c r="G91" s="31"/>
    </row>
    <row r="92" spans="2:9" x14ac:dyDescent="0.25">
      <c r="B92" s="57">
        <v>40909</v>
      </c>
      <c r="C92" s="34">
        <v>111.80961381033198</v>
      </c>
      <c r="D92" s="35">
        <f t="shared" si="4"/>
        <v>4.8168842753390173E-2</v>
      </c>
      <c r="E92" s="35">
        <f t="shared" si="2"/>
        <v>9.9362340623889905E-2</v>
      </c>
      <c r="F92" s="35">
        <f t="shared" si="3"/>
        <v>-9.6038686366128889E-3</v>
      </c>
      <c r="G92" s="31"/>
      <c r="H92" s="20"/>
      <c r="I92" s="21"/>
    </row>
    <row r="93" spans="2:9" x14ac:dyDescent="0.25">
      <c r="B93" s="57">
        <v>40940</v>
      </c>
      <c r="C93" s="34">
        <v>109.9175184860155</v>
      </c>
      <c r="D93" s="35">
        <f t="shared" si="4"/>
        <v>3.4568589655126214E-2</v>
      </c>
      <c r="E93" s="35">
        <f t="shared" si="2"/>
        <v>8.1420348786531482E-2</v>
      </c>
      <c r="F93" s="35">
        <f t="shared" si="3"/>
        <v>-1.6922474372607521E-2</v>
      </c>
      <c r="G93" s="31"/>
      <c r="H93" s="21"/>
      <c r="I93" s="21"/>
    </row>
    <row r="94" spans="2:9" x14ac:dyDescent="0.25">
      <c r="B94" s="57">
        <v>40969</v>
      </c>
      <c r="C94" s="34">
        <v>110.93349814807505</v>
      </c>
      <c r="D94" s="35">
        <f t="shared" si="4"/>
        <v>5.4274187143447117E-2</v>
      </c>
      <c r="E94" s="35">
        <f t="shared" si="2"/>
        <v>0.10266541006193201</v>
      </c>
      <c r="F94" s="35">
        <f t="shared" si="3"/>
        <v>9.2431095247915707E-3</v>
      </c>
      <c r="G94" s="31"/>
      <c r="H94" s="21"/>
      <c r="I94" s="21"/>
    </row>
    <row r="95" spans="2:9" x14ac:dyDescent="0.25">
      <c r="B95" s="57">
        <v>41000</v>
      </c>
      <c r="C95" s="34">
        <v>111.44181810851353</v>
      </c>
      <c r="D95" s="35">
        <f t="shared" si="4"/>
        <v>4.4202472049802655E-2</v>
      </c>
      <c r="E95" s="35">
        <f t="shared" si="2"/>
        <v>8.9955295871359295E-2</v>
      </c>
      <c r="F95" s="35">
        <f t="shared" si="3"/>
        <v>4.5822043740113561E-3</v>
      </c>
      <c r="G95" s="31"/>
      <c r="H95" s="21"/>
      <c r="I95" s="21"/>
    </row>
    <row r="96" spans="2:9" x14ac:dyDescent="0.25">
      <c r="B96" s="57">
        <v>41030</v>
      </c>
      <c r="C96" s="34">
        <v>111.60061149119784</v>
      </c>
      <c r="D96" s="35">
        <f t="shared" si="4"/>
        <v>3.5213730475912808E-2</v>
      </c>
      <c r="E96" s="35">
        <f t="shared" si="2"/>
        <v>7.9492870976641608E-2</v>
      </c>
      <c r="F96" s="35">
        <f t="shared" si="3"/>
        <v>1.424899426261117E-3</v>
      </c>
      <c r="G96" s="31"/>
      <c r="H96" s="21"/>
      <c r="I96" s="21"/>
    </row>
    <row r="97" spans="2:9" x14ac:dyDescent="0.25">
      <c r="B97" s="57">
        <v>41061</v>
      </c>
      <c r="C97" s="34">
        <v>112.47233007957409</v>
      </c>
      <c r="D97" s="35">
        <f t="shared" si="4"/>
        <v>2.0151991603757802E-2</v>
      </c>
      <c r="E97" s="35">
        <f t="shared" ref="E97:E160" si="5">(C97-C73)/C73</f>
        <v>7.4934657888206815E-2</v>
      </c>
      <c r="F97" s="35">
        <f t="shared" si="3"/>
        <v>7.8110556629433781E-3</v>
      </c>
      <c r="G97" s="31"/>
      <c r="H97" s="21"/>
      <c r="I97" s="21"/>
    </row>
    <row r="98" spans="2:9" x14ac:dyDescent="0.25">
      <c r="B98" s="57">
        <v>41091</v>
      </c>
      <c r="C98" s="34">
        <v>112.41648866187211</v>
      </c>
      <c r="D98" s="35">
        <f t="shared" si="4"/>
        <v>1.9615787697506271E-2</v>
      </c>
      <c r="E98" s="35">
        <f t="shared" si="5"/>
        <v>5.4662290723467816E-2</v>
      </c>
      <c r="F98" s="35">
        <f t="shared" si="3"/>
        <v>-4.9649027154030634E-4</v>
      </c>
      <c r="G98" s="31"/>
      <c r="H98" s="21"/>
      <c r="I98" s="21"/>
    </row>
    <row r="99" spans="2:9" x14ac:dyDescent="0.25">
      <c r="B99" s="57">
        <v>41122</v>
      </c>
      <c r="C99" s="34">
        <v>112.58364494926877</v>
      </c>
      <c r="D99" s="35">
        <f t="shared" si="4"/>
        <v>2.0921352226132672E-2</v>
      </c>
      <c r="E99" s="35">
        <f t="shared" si="5"/>
        <v>5.8663404517305784E-2</v>
      </c>
      <c r="F99" s="35">
        <f t="shared" si="3"/>
        <v>1.4869374536277125E-3</v>
      </c>
      <c r="G99" s="31"/>
      <c r="H99" s="21"/>
      <c r="I99" s="21"/>
    </row>
    <row r="100" spans="2:9" x14ac:dyDescent="0.25">
      <c r="B100" s="57">
        <v>41153</v>
      </c>
      <c r="C100" s="34">
        <v>112.97843828999554</v>
      </c>
      <c r="D100" s="35">
        <f t="shared" si="4"/>
        <v>2.6949261592479345E-2</v>
      </c>
      <c r="E100" s="35">
        <f t="shared" si="5"/>
        <v>5.355665663946528E-2</v>
      </c>
      <c r="F100" s="35">
        <f t="shared" si="3"/>
        <v>3.5066668955749947E-3</v>
      </c>
      <c r="G100" s="31"/>
      <c r="H100" s="21"/>
      <c r="I100" s="21"/>
    </row>
    <row r="101" spans="2:9" x14ac:dyDescent="0.25">
      <c r="B101" s="57">
        <v>41183</v>
      </c>
      <c r="C101" s="34">
        <v>115.04178170823597</v>
      </c>
      <c r="D101" s="35">
        <f t="shared" si="4"/>
        <v>3.5741488291245016E-2</v>
      </c>
      <c r="E101" s="35">
        <f t="shared" si="5"/>
        <v>7.6340259754636888E-2</v>
      </c>
      <c r="F101" s="35">
        <f t="shared" si="3"/>
        <v>1.8263161090474656E-2</v>
      </c>
      <c r="G101" s="31"/>
      <c r="H101" s="21"/>
      <c r="I101" s="21"/>
    </row>
    <row r="102" spans="2:9" x14ac:dyDescent="0.25">
      <c r="B102" s="57">
        <v>41214</v>
      </c>
      <c r="C102" s="34">
        <v>115.89921409657484</v>
      </c>
      <c r="D102" s="35">
        <f t="shared" si="4"/>
        <v>3.9295219721207308E-2</v>
      </c>
      <c r="E102" s="35">
        <f t="shared" si="5"/>
        <v>8.9853932066981737E-2</v>
      </c>
      <c r="F102" s="35">
        <f t="shared" si="3"/>
        <v>7.4532259115513977E-3</v>
      </c>
      <c r="G102" s="31"/>
      <c r="H102" s="21"/>
      <c r="I102" s="21"/>
    </row>
    <row r="103" spans="2:9" x14ac:dyDescent="0.25">
      <c r="B103" s="57">
        <v>41244</v>
      </c>
      <c r="C103" s="34">
        <v>117.05619590444488</v>
      </c>
      <c r="D103" s="35">
        <f t="shared" si="4"/>
        <v>3.6869725465092706E-2</v>
      </c>
      <c r="E103" s="35">
        <f t="shared" si="5"/>
        <v>0.10422665462448244</v>
      </c>
      <c r="F103" s="35">
        <f t="shared" si="3"/>
        <v>9.9826544717203092E-3</v>
      </c>
      <c r="G103" s="31"/>
      <c r="H103" s="21"/>
      <c r="I103" s="21"/>
    </row>
    <row r="104" spans="2:9" x14ac:dyDescent="0.25">
      <c r="B104" s="57">
        <v>41275</v>
      </c>
      <c r="C104" s="34">
        <v>112.70502229696484</v>
      </c>
      <c r="D104" s="35">
        <f t="shared" si="4"/>
        <v>8.0083318072432519E-3</v>
      </c>
      <c r="E104" s="35">
        <f t="shared" si="5"/>
        <v>5.6562926636173447E-2</v>
      </c>
      <c r="F104" s="35">
        <f t="shared" si="3"/>
        <v>-3.7171664206753996E-2</v>
      </c>
      <c r="G104" s="31"/>
      <c r="H104" s="21"/>
    </row>
    <row r="105" spans="2:9" x14ac:dyDescent="0.25">
      <c r="B105" s="57">
        <v>41306</v>
      </c>
      <c r="C105" s="34">
        <v>112.0151169039267</v>
      </c>
      <c r="D105" s="35">
        <f t="shared" si="4"/>
        <v>1.9083385858807089E-2</v>
      </c>
      <c r="E105" s="35">
        <f t="shared" si="5"/>
        <v>5.4311661248916933E-2</v>
      </c>
      <c r="F105" s="35">
        <f t="shared" si="3"/>
        <v>-6.1213367335160029E-3</v>
      </c>
      <c r="G105" s="31"/>
      <c r="H105" s="21"/>
      <c r="I105" s="21"/>
    </row>
    <row r="106" spans="2:9" x14ac:dyDescent="0.25">
      <c r="B106" s="57">
        <v>41334</v>
      </c>
      <c r="C106" s="34">
        <v>112.22869375978792</v>
      </c>
      <c r="D106" s="35">
        <f t="shared" si="4"/>
        <v>1.1675423865062262E-2</v>
      </c>
      <c r="E106" s="35">
        <f t="shared" si="5"/>
        <v>6.6583285148340804E-2</v>
      </c>
      <c r="F106" s="35">
        <f t="shared" si="3"/>
        <v>1.9066788641073362E-3</v>
      </c>
      <c r="G106" s="31"/>
      <c r="H106" s="21"/>
      <c r="I106" s="21"/>
    </row>
    <row r="107" spans="2:9" x14ac:dyDescent="0.25">
      <c r="B107" s="57">
        <v>41365</v>
      </c>
      <c r="C107" s="34">
        <v>112.12227431799133</v>
      </c>
      <c r="D107" s="35">
        <f t="shared" si="4"/>
        <v>6.1059324141250482E-3</v>
      </c>
      <c r="E107" s="35">
        <f t="shared" si="5"/>
        <v>5.0578301770800908E-2</v>
      </c>
      <c r="F107" s="35">
        <f t="shared" si="3"/>
        <v>-9.4823737345073322E-4</v>
      </c>
      <c r="G107" s="31"/>
      <c r="H107" s="21"/>
      <c r="I107" s="21"/>
    </row>
    <row r="108" spans="2:9" x14ac:dyDescent="0.25">
      <c r="B108" s="57">
        <v>41395</v>
      </c>
      <c r="C108" s="34">
        <v>112.86448006186443</v>
      </c>
      <c r="D108" s="35">
        <f t="shared" si="4"/>
        <v>1.1324925139556852E-2</v>
      </c>
      <c r="E108" s="35">
        <f t="shared" si="5"/>
        <v>4.6937448476993951E-2</v>
      </c>
      <c r="F108" s="35">
        <f t="shared" si="3"/>
        <v>6.6196101389106587E-3</v>
      </c>
      <c r="G108" s="31"/>
      <c r="H108" s="21"/>
      <c r="I108" s="21"/>
    </row>
    <row r="109" spans="2:9" x14ac:dyDescent="0.25">
      <c r="B109" s="57">
        <v>41426</v>
      </c>
      <c r="C109" s="34">
        <v>114.02954579300972</v>
      </c>
      <c r="D109" s="35">
        <f t="shared" si="4"/>
        <v>1.3845322777023439E-2</v>
      </c>
      <c r="E109" s="35">
        <f t="shared" si="5"/>
        <v>3.4276325209135136E-2</v>
      </c>
      <c r="F109" s="35">
        <f t="shared" si="3"/>
        <v>1.0322696126422448E-2</v>
      </c>
      <c r="G109" s="31"/>
      <c r="H109" s="21"/>
      <c r="I109" s="21"/>
    </row>
    <row r="110" spans="2:9" x14ac:dyDescent="0.25">
      <c r="B110" s="57">
        <v>41456</v>
      </c>
      <c r="C110" s="34">
        <v>114.81454895868819</v>
      </c>
      <c r="D110" s="35">
        <f t="shared" si="4"/>
        <v>2.1331926707202298E-2</v>
      </c>
      <c r="E110" s="35">
        <f t="shared" si="5"/>
        <v>4.1366156950175773E-2</v>
      </c>
      <c r="F110" s="35">
        <f t="shared" si="3"/>
        <v>6.8842084761386868E-3</v>
      </c>
      <c r="G110" s="31"/>
      <c r="H110" s="21"/>
      <c r="I110" s="21"/>
    </row>
    <row r="111" spans="2:9" x14ac:dyDescent="0.25">
      <c r="B111" s="57">
        <v>41487</v>
      </c>
      <c r="C111" s="34">
        <v>115.65722510905923</v>
      </c>
      <c r="D111" s="35">
        <f t="shared" si="4"/>
        <v>2.7300414382350535E-2</v>
      </c>
      <c r="E111" s="35">
        <f t="shared" si="5"/>
        <v>4.8792928193695607E-2</v>
      </c>
      <c r="F111" s="35">
        <f t="shared" si="3"/>
        <v>7.339454433377135E-3</v>
      </c>
      <c r="G111" s="31"/>
      <c r="H111" s="21"/>
      <c r="I111" s="21"/>
    </row>
    <row r="112" spans="2:9" x14ac:dyDescent="0.25">
      <c r="B112" s="57">
        <v>41518</v>
      </c>
      <c r="C112" s="34">
        <v>116.58085535109259</v>
      </c>
      <c r="D112" s="35">
        <f t="shared" si="4"/>
        <v>3.1885881196642929E-2</v>
      </c>
      <c r="E112" s="35">
        <f t="shared" si="5"/>
        <v>5.9694443742597324E-2</v>
      </c>
      <c r="F112" s="35">
        <f t="shared" si="3"/>
        <v>7.98592773743656E-3</v>
      </c>
      <c r="G112" s="31"/>
      <c r="H112" s="21"/>
      <c r="I112" s="21"/>
    </row>
    <row r="113" spans="2:9" x14ac:dyDescent="0.25">
      <c r="B113" s="57">
        <v>41548</v>
      </c>
      <c r="C113" s="34">
        <v>117.47567648576988</v>
      </c>
      <c r="D113" s="35">
        <f t="shared" si="4"/>
        <v>2.1156615808564538E-2</v>
      </c>
      <c r="E113" s="35">
        <f t="shared" si="5"/>
        <v>5.765427303601383E-2</v>
      </c>
      <c r="F113" s="35">
        <f t="shared" si="3"/>
        <v>7.6755409966968724E-3</v>
      </c>
      <c r="G113" s="31"/>
      <c r="H113" s="21"/>
      <c r="I113" s="21"/>
    </row>
    <row r="114" spans="2:9" x14ac:dyDescent="0.25">
      <c r="B114" s="57">
        <v>41579</v>
      </c>
      <c r="C114" s="34">
        <v>116.93469932771505</v>
      </c>
      <c r="D114" s="35">
        <f t="shared" si="4"/>
        <v>8.9343593846751279E-3</v>
      </c>
      <c r="E114" s="35">
        <f t="shared" si="5"/>
        <v>4.8580656720971657E-2</v>
      </c>
      <c r="F114" s="35">
        <f t="shared" si="3"/>
        <v>-4.6050141973037473E-3</v>
      </c>
      <c r="G114" s="31"/>
      <c r="H114" s="21"/>
      <c r="I114" s="21"/>
    </row>
    <row r="115" spans="2:9" x14ac:dyDescent="0.25">
      <c r="B115" s="57">
        <v>41609</v>
      </c>
      <c r="C115" s="34">
        <v>117.84025373797378</v>
      </c>
      <c r="D115" s="35">
        <f t="shared" si="4"/>
        <v>6.6981318457413064E-3</v>
      </c>
      <c r="E115" s="35">
        <f t="shared" si="5"/>
        <v>4.3814815593115654E-2</v>
      </c>
      <c r="F115" s="35">
        <f t="shared" si="3"/>
        <v>7.744103465138874E-3</v>
      </c>
      <c r="G115" s="31"/>
      <c r="H115" s="21"/>
      <c r="I115" s="21"/>
    </row>
    <row r="116" spans="2:9" x14ac:dyDescent="0.25">
      <c r="B116" s="57">
        <v>41640</v>
      </c>
      <c r="C116" s="34">
        <v>115.85681813208946</v>
      </c>
      <c r="D116" s="35">
        <f t="shared" si="4"/>
        <v>2.7964998993744938E-2</v>
      </c>
      <c r="E116" s="35">
        <f t="shared" si="5"/>
        <v>3.6197283791919214E-2</v>
      </c>
      <c r="F116" s="35">
        <f t="shared" si="3"/>
        <v>-1.6831562585520543E-2</v>
      </c>
      <c r="G116" s="31"/>
      <c r="H116" s="21"/>
      <c r="I116" s="21"/>
    </row>
    <row r="117" spans="2:9" x14ac:dyDescent="0.25">
      <c r="B117" s="57">
        <v>41671</v>
      </c>
      <c r="C117" s="34">
        <v>116.20400868789011</v>
      </c>
      <c r="D117" s="35">
        <f t="shared" si="4"/>
        <v>3.7395772104189762E-2</v>
      </c>
      <c r="E117" s="35">
        <f t="shared" si="5"/>
        <v>5.7192795911549132E-2</v>
      </c>
      <c r="F117" s="35">
        <f t="shared" si="3"/>
        <v>2.9967209647068227E-3</v>
      </c>
      <c r="G117" s="31"/>
      <c r="H117" s="21"/>
      <c r="I117" s="21"/>
    </row>
    <row r="118" spans="2:9" x14ac:dyDescent="0.25">
      <c r="B118" s="57">
        <v>41699</v>
      </c>
      <c r="C118" s="34">
        <v>117.24245245648403</v>
      </c>
      <c r="D118" s="35">
        <f t="shared" si="4"/>
        <v>4.4674481442575242E-2</v>
      </c>
      <c r="E118" s="35">
        <f t="shared" si="5"/>
        <v>5.6871498814431466E-2</v>
      </c>
      <c r="F118" s="35">
        <f t="shared" si="3"/>
        <v>8.9363850724208937E-3</v>
      </c>
      <c r="G118" s="31"/>
      <c r="H118" s="21"/>
      <c r="I118" s="21"/>
    </row>
    <row r="119" spans="2:9" x14ac:dyDescent="0.25">
      <c r="B119" s="57">
        <v>41730</v>
      </c>
      <c r="C119" s="34">
        <v>118.60862144136468</v>
      </c>
      <c r="D119" s="35">
        <f t="shared" si="4"/>
        <v>5.7850656016638968E-2</v>
      </c>
      <c r="E119" s="35">
        <f t="shared" si="5"/>
        <v>6.4309820626514372E-2</v>
      </c>
      <c r="F119" s="35">
        <f t="shared" si="3"/>
        <v>1.1652511153225076E-2</v>
      </c>
      <c r="G119" s="31"/>
      <c r="H119" s="21"/>
      <c r="I119" s="21"/>
    </row>
    <row r="120" spans="2:9" x14ac:dyDescent="0.25">
      <c r="B120" s="57">
        <v>41760</v>
      </c>
      <c r="C120" s="34">
        <v>118.66446543958315</v>
      </c>
      <c r="D120" s="35">
        <f t="shared" si="4"/>
        <v>5.1388934539365883E-2</v>
      </c>
      <c r="E120" s="35">
        <f t="shared" si="5"/>
        <v>6.329583551558278E-2</v>
      </c>
      <c r="F120" s="35">
        <f t="shared" si="3"/>
        <v>4.7082579276147563E-4</v>
      </c>
      <c r="G120" s="31"/>
      <c r="H120" s="22"/>
      <c r="I120" s="22"/>
    </row>
    <row r="121" spans="2:9" x14ac:dyDescent="0.25">
      <c r="B121" s="57">
        <v>41791</v>
      </c>
      <c r="C121" s="34">
        <v>119.5068098973951</v>
      </c>
      <c r="D121" s="35">
        <f t="shared" si="4"/>
        <v>4.8033727279137794E-2</v>
      </c>
      <c r="E121" s="35">
        <f t="shared" si="5"/>
        <v>6.2544092514524405E-2</v>
      </c>
      <c r="F121" s="35">
        <f t="shared" si="3"/>
        <v>7.0985400278975597E-3</v>
      </c>
      <c r="G121" s="31"/>
      <c r="H121" s="22"/>
      <c r="I121" s="22"/>
    </row>
    <row r="122" spans="2:9" x14ac:dyDescent="0.25">
      <c r="B122" s="57">
        <v>41821</v>
      </c>
      <c r="C122" s="34">
        <v>121.25666064868119</v>
      </c>
      <c r="D122" s="35">
        <f t="shared" si="4"/>
        <v>5.6108844640507582E-2</v>
      </c>
      <c r="E122" s="35">
        <f t="shared" si="5"/>
        <v>7.8637681109206992E-2</v>
      </c>
      <c r="F122" s="35">
        <f t="shared" si="3"/>
        <v>1.4642268108306711E-2</v>
      </c>
      <c r="G122" s="31"/>
      <c r="H122" s="22"/>
      <c r="I122" s="22"/>
    </row>
    <row r="123" spans="2:9" x14ac:dyDescent="0.25">
      <c r="B123" s="57">
        <v>41852</v>
      </c>
      <c r="C123" s="34">
        <v>121.53660123505104</v>
      </c>
      <c r="D123" s="35">
        <f t="shared" si="4"/>
        <v>5.083449062907941E-2</v>
      </c>
      <c r="E123" s="35">
        <f t="shared" si="5"/>
        <v>7.9522707670519541E-2</v>
      </c>
      <c r="F123" s="35">
        <f t="shared" si="3"/>
        <v>2.3086615190643922E-3</v>
      </c>
      <c r="G123" s="31"/>
      <c r="H123" s="22"/>
      <c r="I123" s="22"/>
    </row>
    <row r="124" spans="2:9" x14ac:dyDescent="0.25">
      <c r="B124" s="57">
        <v>41883</v>
      </c>
      <c r="C124" s="34">
        <v>122.30722273541186</v>
      </c>
      <c r="D124" s="35">
        <f t="shared" si="4"/>
        <v>4.9119277492636781E-2</v>
      </c>
      <c r="E124" s="35">
        <f t="shared" si="5"/>
        <v>8.2571370135874858E-2</v>
      </c>
      <c r="F124" s="35">
        <f t="shared" si="3"/>
        <v>6.3406537004473407E-3</v>
      </c>
      <c r="G124" s="31"/>
      <c r="H124" s="22"/>
      <c r="I124" s="22"/>
    </row>
    <row r="125" spans="2:9" x14ac:dyDescent="0.25">
      <c r="B125" s="57">
        <v>41913</v>
      </c>
      <c r="C125" s="34">
        <v>123.60316294977697</v>
      </c>
      <c r="D125" s="35">
        <f t="shared" si="4"/>
        <v>5.2159618461523172E-2</v>
      </c>
      <c r="E125" s="35">
        <f t="shared" si="5"/>
        <v>7.441975527859962E-2</v>
      </c>
      <c r="F125" s="35">
        <f t="shared" si="3"/>
        <v>1.0595778281783375E-2</v>
      </c>
      <c r="G125" s="31"/>
      <c r="H125" s="22"/>
      <c r="I125" s="22"/>
    </row>
    <row r="126" spans="2:9" x14ac:dyDescent="0.25">
      <c r="B126" s="57">
        <v>41944</v>
      </c>
      <c r="C126" s="34">
        <v>123.07822096716774</v>
      </c>
      <c r="D126" s="35">
        <f t="shared" si="4"/>
        <v>5.2538054784193378E-2</v>
      </c>
      <c r="E126" s="35">
        <f t="shared" si="5"/>
        <v>6.1941808031682428E-2</v>
      </c>
      <c r="F126" s="35">
        <f t="shared" si="3"/>
        <v>-4.2469947376875261E-3</v>
      </c>
      <c r="G126" s="31"/>
      <c r="H126" s="22"/>
      <c r="I126" s="22"/>
    </row>
    <row r="127" spans="2:9" x14ac:dyDescent="0.25">
      <c r="B127" s="57">
        <v>41974</v>
      </c>
      <c r="C127" s="34">
        <v>125.08174560241916</v>
      </c>
      <c r="D127" s="35">
        <f t="shared" si="4"/>
        <v>6.1451767411731417E-2</v>
      </c>
      <c r="E127" s="35">
        <f t="shared" si="5"/>
        <v>6.8561511297750427E-2</v>
      </c>
      <c r="F127" s="35">
        <f t="shared" si="3"/>
        <v>1.6278465999162384E-2</v>
      </c>
      <c r="G127" s="31"/>
      <c r="H127" s="22"/>
      <c r="I127" s="22"/>
    </row>
    <row r="128" spans="2:9" x14ac:dyDescent="0.25">
      <c r="B128" s="57">
        <v>42005</v>
      </c>
      <c r="C128" s="34">
        <v>123.57002659722048</v>
      </c>
      <c r="D128" s="35">
        <f t="shared" si="4"/>
        <v>6.6575352141443389E-2</v>
      </c>
      <c r="E128" s="35">
        <f t="shared" si="5"/>
        <v>9.6402130790831944E-2</v>
      </c>
      <c r="F128" s="35">
        <f t="shared" si="3"/>
        <v>-1.2085848321974901E-2</v>
      </c>
      <c r="G128" s="31"/>
      <c r="H128" s="22"/>
      <c r="I128" s="22"/>
    </row>
    <row r="129" spans="2:9" x14ac:dyDescent="0.25">
      <c r="B129" s="57">
        <v>42036</v>
      </c>
      <c r="C129" s="34">
        <v>122.49799409092688</v>
      </c>
      <c r="D129" s="35">
        <f t="shared" si="4"/>
        <v>5.4163238205849229E-2</v>
      </c>
      <c r="E129" s="35">
        <f t="shared" si="5"/>
        <v>9.3584486422409893E-2</v>
      </c>
      <c r="F129" s="35">
        <f t="shared" si="3"/>
        <v>-8.675505992953414E-3</v>
      </c>
      <c r="G129" s="31"/>
      <c r="H129" s="22"/>
      <c r="I129" s="22"/>
    </row>
    <row r="130" spans="2:9" x14ac:dyDescent="0.25">
      <c r="B130" s="57">
        <v>42064</v>
      </c>
      <c r="C130" s="34">
        <v>124.24603719412654</v>
      </c>
      <c r="D130" s="35">
        <f t="shared" si="4"/>
        <v>5.9735911275329068E-2</v>
      </c>
      <c r="E130" s="35">
        <f t="shared" si="5"/>
        <v>0.10707906357762938</v>
      </c>
      <c r="F130" s="35">
        <f t="shared" si="3"/>
        <v>1.4269973285457649E-2</v>
      </c>
      <c r="G130" s="31"/>
      <c r="H130" s="22"/>
      <c r="I130" s="22"/>
    </row>
    <row r="131" spans="2:9" x14ac:dyDescent="0.25">
      <c r="B131" s="57">
        <v>42095</v>
      </c>
      <c r="C131" s="34">
        <v>124.84554184705512</v>
      </c>
      <c r="D131" s="35">
        <f t="shared" si="4"/>
        <v>5.2584039253619652E-2</v>
      </c>
      <c r="E131" s="35">
        <f t="shared" si="5"/>
        <v>0.11347671643708528</v>
      </c>
      <c r="F131" s="35">
        <f t="shared" si="3"/>
        <v>4.8251410384372306E-3</v>
      </c>
      <c r="G131" s="31"/>
      <c r="H131" s="22"/>
      <c r="I131" s="22"/>
    </row>
    <row r="132" spans="2:9" x14ac:dyDescent="0.25">
      <c r="B132" s="57">
        <v>42125</v>
      </c>
      <c r="C132" s="34">
        <v>124.27063167515071</v>
      </c>
      <c r="D132" s="35">
        <f t="shared" si="4"/>
        <v>4.7243850252895569E-2</v>
      </c>
      <c r="E132" s="35">
        <f t="shared" si="5"/>
        <v>0.10106059592029509</v>
      </c>
      <c r="F132" s="35">
        <f t="shared" si="3"/>
        <v>-4.6049715784702849E-3</v>
      </c>
      <c r="G132" s="31"/>
      <c r="H132" s="22"/>
      <c r="I132" s="22"/>
    </row>
    <row r="133" spans="2:9" x14ac:dyDescent="0.25">
      <c r="B133" s="57">
        <v>42156</v>
      </c>
      <c r="C133" s="34">
        <v>125.03852690596378</v>
      </c>
      <c r="D133" s="35">
        <f t="shared" si="4"/>
        <v>4.6287881111696016E-2</v>
      </c>
      <c r="E133" s="35">
        <f t="shared" si="5"/>
        <v>9.6544987848482144E-2</v>
      </c>
      <c r="F133" s="35">
        <f t="shared" si="3"/>
        <v>6.1792172491759167E-3</v>
      </c>
      <c r="G133" s="31"/>
      <c r="H133" s="22"/>
      <c r="I133" s="22"/>
    </row>
    <row r="134" spans="2:9" x14ac:dyDescent="0.25">
      <c r="B134" s="57">
        <v>42186</v>
      </c>
      <c r="C134" s="34">
        <v>125.951390782166</v>
      </c>
      <c r="D134" s="35">
        <f t="shared" si="4"/>
        <v>3.8717296916883859E-2</v>
      </c>
      <c r="E134" s="35">
        <f t="shared" si="5"/>
        <v>9.6998524355001323E-2</v>
      </c>
      <c r="F134" s="35">
        <f t="shared" si="3"/>
        <v>7.3006608346302126E-3</v>
      </c>
      <c r="G134" s="31"/>
      <c r="H134" s="22"/>
      <c r="I134" s="22"/>
    </row>
    <row r="135" spans="2:9" x14ac:dyDescent="0.25">
      <c r="B135" s="57">
        <v>42217</v>
      </c>
      <c r="C135" s="34">
        <v>125.23959114273143</v>
      </c>
      <c r="D135" s="35">
        <f t="shared" si="4"/>
        <v>3.046810483468132E-2</v>
      </c>
      <c r="E135" s="35">
        <f t="shared" si="5"/>
        <v>8.2851426053465224E-2</v>
      </c>
      <c r="F135" s="35">
        <f t="shared" si="3"/>
        <v>-5.6513837204515971E-3</v>
      </c>
      <c r="G135" s="31"/>
      <c r="H135" s="22"/>
      <c r="I135" s="22"/>
    </row>
    <row r="136" spans="2:9" x14ac:dyDescent="0.25">
      <c r="B136" s="57">
        <v>42248</v>
      </c>
      <c r="C136" s="34">
        <v>125.17592816024417</v>
      </c>
      <c r="D136" s="35">
        <f t="shared" si="4"/>
        <v>2.3454914277942551E-2</v>
      </c>
      <c r="E136" s="35">
        <f t="shared" si="5"/>
        <v>7.3726280213563561E-2</v>
      </c>
      <c r="F136" s="35">
        <f t="shared" si="3"/>
        <v>-5.0832952987445168E-4</v>
      </c>
      <c r="G136" s="31"/>
      <c r="H136" s="22"/>
      <c r="I136" s="22"/>
    </row>
    <row r="137" spans="2:9" x14ac:dyDescent="0.25">
      <c r="B137" s="57">
        <v>42278</v>
      </c>
      <c r="C137" s="34">
        <v>126.34407888100829</v>
      </c>
      <c r="D137" s="35">
        <f t="shared" si="4"/>
        <v>2.2175127770355019E-2</v>
      </c>
      <c r="E137" s="35">
        <f t="shared" si="5"/>
        <v>7.5491392435715468E-2</v>
      </c>
      <c r="F137" s="35">
        <f t="shared" si="3"/>
        <v>9.3320715726485926E-3</v>
      </c>
      <c r="G137" s="31"/>
      <c r="H137" s="22"/>
      <c r="I137" s="22"/>
    </row>
    <row r="138" spans="2:9" x14ac:dyDescent="0.25">
      <c r="B138" s="57">
        <v>42309</v>
      </c>
      <c r="C138" s="34">
        <v>125.97445179108198</v>
      </c>
      <c r="D138" s="35">
        <f t="shared" si="4"/>
        <v>2.3531627294863355E-2</v>
      </c>
      <c r="E138" s="35">
        <f t="shared" si="5"/>
        <v>7.7305988003035675E-2</v>
      </c>
      <c r="F138" s="35">
        <f t="shared" ref="F138:F188" si="6">C138/C137-1</f>
        <v>-2.9255592600776481E-3</v>
      </c>
      <c r="G138" s="31"/>
      <c r="H138" s="22"/>
      <c r="I138" s="22"/>
    </row>
    <row r="139" spans="2:9" x14ac:dyDescent="0.25">
      <c r="B139" s="57">
        <v>42339</v>
      </c>
      <c r="C139" s="34">
        <v>127.00006738492591</v>
      </c>
      <c r="D139" s="35">
        <f t="shared" si="4"/>
        <v>1.5336544699370291E-2</v>
      </c>
      <c r="E139" s="35">
        <f t="shared" si="5"/>
        <v>7.773076988886693E-2</v>
      </c>
      <c r="F139" s="35">
        <f t="shared" si="6"/>
        <v>8.1414570911952922E-3</v>
      </c>
      <c r="G139" s="31"/>
      <c r="H139" s="22"/>
      <c r="I139" s="22"/>
    </row>
    <row r="140" spans="2:9" x14ac:dyDescent="0.25">
      <c r="B140" s="57">
        <v>42370</v>
      </c>
      <c r="C140" s="34">
        <v>124.5156132454329</v>
      </c>
      <c r="D140" s="35">
        <f t="shared" si="4"/>
        <v>7.652233104186168E-3</v>
      </c>
      <c r="E140" s="35">
        <f t="shared" si="5"/>
        <v>7.4737035359209239E-2</v>
      </c>
      <c r="F140" s="35">
        <f t="shared" si="6"/>
        <v>-1.9562620639899775E-2</v>
      </c>
      <c r="G140" s="31"/>
      <c r="H140" s="22"/>
      <c r="I140" s="22"/>
    </row>
    <row r="141" spans="2:9" x14ac:dyDescent="0.25">
      <c r="B141" s="57">
        <v>42401</v>
      </c>
      <c r="C141" s="34">
        <v>124.33797232533539</v>
      </c>
      <c r="D141" s="35">
        <f t="shared" si="4"/>
        <v>1.5020476441783615E-2</v>
      </c>
      <c r="E141" s="35">
        <f t="shared" si="5"/>
        <v>6.9997272291114479E-2</v>
      </c>
      <c r="F141" s="35">
        <f t="shared" si="6"/>
        <v>-1.4266557861091211E-3</v>
      </c>
      <c r="G141" s="31"/>
      <c r="H141" s="22"/>
      <c r="I141" s="22"/>
    </row>
    <row r="142" spans="2:9" x14ac:dyDescent="0.25">
      <c r="B142" s="57">
        <v>42430</v>
      </c>
      <c r="C142" s="34">
        <v>124.36579182289658</v>
      </c>
      <c r="D142" s="35">
        <f t="shared" si="4"/>
        <v>9.6385069073012808E-4</v>
      </c>
      <c r="E142" s="35">
        <f t="shared" si="5"/>
        <v>6.0757338465403272E-2</v>
      </c>
      <c r="F142" s="35">
        <f t="shared" si="6"/>
        <v>2.2374096216082329E-4</v>
      </c>
      <c r="G142" s="31"/>
      <c r="H142" s="22"/>
      <c r="I142" s="22"/>
    </row>
    <row r="143" spans="2:9" x14ac:dyDescent="0.25">
      <c r="B143" s="57">
        <v>42461</v>
      </c>
      <c r="C143" s="34">
        <v>122.96663114731874</v>
      </c>
      <c r="D143" s="35">
        <f t="shared" si="4"/>
        <v>-1.504988221396153E-2</v>
      </c>
      <c r="E143" s="35">
        <f t="shared" si="5"/>
        <v>3.6742773442556914E-2</v>
      </c>
      <c r="F143" s="35">
        <f t="shared" si="6"/>
        <v>-1.1250365997510947E-2</v>
      </c>
      <c r="G143" s="31"/>
      <c r="H143" s="22"/>
      <c r="I143" s="22"/>
    </row>
    <row r="144" spans="2:9" x14ac:dyDescent="0.25">
      <c r="B144" s="57">
        <v>42491</v>
      </c>
      <c r="C144" s="34">
        <v>122.88400347958333</v>
      </c>
      <c r="D144" s="35">
        <f t="shared" si="4"/>
        <v>-1.1158132672827281E-2</v>
      </c>
      <c r="E144" s="35">
        <f t="shared" si="5"/>
        <v>3.5558564430971211E-2</v>
      </c>
      <c r="F144" s="35">
        <f t="shared" si="6"/>
        <v>-6.7195195122826679E-4</v>
      </c>
      <c r="G144" s="31"/>
      <c r="H144" s="22"/>
      <c r="I144" s="22"/>
    </row>
    <row r="145" spans="2:9" x14ac:dyDescent="0.25">
      <c r="B145" s="57">
        <v>42522</v>
      </c>
      <c r="C145" s="34">
        <v>123.91366489289446</v>
      </c>
      <c r="D145" s="35">
        <f t="shared" si="4"/>
        <v>-8.9961233621640435E-3</v>
      </c>
      <c r="E145" s="35">
        <f t="shared" si="5"/>
        <v>3.6875346260877934E-2</v>
      </c>
      <c r="F145" s="35">
        <f t="shared" si="6"/>
        <v>8.379133037297315E-3</v>
      </c>
      <c r="G145" s="31"/>
      <c r="H145" s="22"/>
      <c r="I145" s="22"/>
    </row>
    <row r="146" spans="2:9" x14ac:dyDescent="0.25">
      <c r="B146" s="57">
        <v>42552</v>
      </c>
      <c r="C146" s="34">
        <v>123.10610321909338</v>
      </c>
      <c r="D146" s="35">
        <f t="shared" si="4"/>
        <v>-2.2590362404124376E-2</v>
      </c>
      <c r="E146" s="35">
        <f t="shared" si="5"/>
        <v>1.5252296744098968E-2</v>
      </c>
      <c r="F146" s="35">
        <f t="shared" si="6"/>
        <v>-6.5171317021338604E-3</v>
      </c>
      <c r="G146" s="31"/>
      <c r="H146" s="22"/>
      <c r="I146" s="22"/>
    </row>
    <row r="147" spans="2:9" x14ac:dyDescent="0.25">
      <c r="B147" s="57">
        <v>42583</v>
      </c>
      <c r="C147" s="34">
        <v>123.55294747088503</v>
      </c>
      <c r="D147" s="35">
        <f t="shared" si="4"/>
        <v>-1.3467336139130204E-2</v>
      </c>
      <c r="E147" s="35">
        <f t="shared" si="5"/>
        <v>1.6590444486220175E-2</v>
      </c>
      <c r="F147" s="35">
        <f t="shared" si="6"/>
        <v>3.6297489735044319E-3</v>
      </c>
      <c r="G147" s="31"/>
      <c r="H147" s="22"/>
      <c r="I147" s="22"/>
    </row>
    <row r="148" spans="2:9" x14ac:dyDescent="0.25">
      <c r="B148" s="57">
        <v>42614</v>
      </c>
      <c r="C148" s="34">
        <v>124.02989999347875</v>
      </c>
      <c r="D148" s="35">
        <f t="shared" si="4"/>
        <v>-9.155339877315094E-3</v>
      </c>
      <c r="E148" s="35">
        <f t="shared" si="5"/>
        <v>1.4084836688619574E-2</v>
      </c>
      <c r="F148" s="35">
        <f t="shared" si="6"/>
        <v>3.8603087369171174E-3</v>
      </c>
      <c r="G148" s="31"/>
      <c r="H148" s="22"/>
      <c r="I148" s="22"/>
    </row>
    <row r="149" spans="2:9" x14ac:dyDescent="0.25">
      <c r="B149" s="57">
        <v>42644</v>
      </c>
      <c r="C149" s="34">
        <v>125.43600570556875</v>
      </c>
      <c r="D149" s="35">
        <f t="shared" ref="D149:D188" si="7">C149/C137-1</f>
        <v>-7.1873029862742355E-3</v>
      </c>
      <c r="E149" s="35">
        <f t="shared" si="5"/>
        <v>1.4828445422035865E-2</v>
      </c>
      <c r="F149" s="35">
        <f t="shared" si="6"/>
        <v>1.1336828556371747E-2</v>
      </c>
      <c r="G149" s="31"/>
      <c r="H149" s="22"/>
      <c r="I149" s="22"/>
    </row>
    <row r="150" spans="2:9" x14ac:dyDescent="0.25">
      <c r="B150" s="57">
        <v>42675</v>
      </c>
      <c r="C150" s="34">
        <v>126.60052692454855</v>
      </c>
      <c r="D150" s="35">
        <f t="shared" si="7"/>
        <v>4.9698579717167846E-3</v>
      </c>
      <c r="E150" s="35">
        <f t="shared" si="5"/>
        <v>2.8618434112079153E-2</v>
      </c>
      <c r="F150" s="35">
        <f t="shared" si="6"/>
        <v>9.2837874773630258E-3</v>
      </c>
      <c r="G150" s="31"/>
      <c r="H150" s="22"/>
      <c r="I150" s="22"/>
    </row>
    <row r="151" spans="2:9" x14ac:dyDescent="0.25">
      <c r="B151" s="57">
        <v>42705</v>
      </c>
      <c r="C151" s="34">
        <v>126.45985416556394</v>
      </c>
      <c r="D151" s="35">
        <f t="shared" si="7"/>
        <v>-4.2536451396095742E-3</v>
      </c>
      <c r="E151" s="35">
        <f t="shared" si="5"/>
        <v>1.101766334094177E-2</v>
      </c>
      <c r="F151" s="35">
        <f t="shared" si="6"/>
        <v>-1.1111546089255242E-3</v>
      </c>
      <c r="G151" s="31"/>
      <c r="H151" s="22"/>
      <c r="I151" s="22"/>
    </row>
    <row r="152" spans="2:9" x14ac:dyDescent="0.25">
      <c r="B152" s="57">
        <v>42736</v>
      </c>
      <c r="C152" s="34">
        <v>124.64444044259658</v>
      </c>
      <c r="D152" s="35">
        <f t="shared" si="7"/>
        <v>1.03462685366007E-3</v>
      </c>
      <c r="E152" s="35">
        <f t="shared" si="5"/>
        <v>8.6947771637063565E-3</v>
      </c>
      <c r="F152" s="35">
        <f t="shared" si="6"/>
        <v>-1.4355652510800621E-2</v>
      </c>
      <c r="G152" s="31"/>
      <c r="H152" s="22"/>
      <c r="I152" s="22"/>
    </row>
    <row r="153" spans="2:9" x14ac:dyDescent="0.25">
      <c r="B153" s="57">
        <v>42767</v>
      </c>
      <c r="C153" s="34">
        <v>123.63586805659143</v>
      </c>
      <c r="D153" s="35">
        <f t="shared" si="7"/>
        <v>-5.6467405380141722E-3</v>
      </c>
      <c r="E153" s="35">
        <f t="shared" si="5"/>
        <v>9.2889191705452841E-3</v>
      </c>
      <c r="F153" s="35">
        <f t="shared" si="6"/>
        <v>-8.0915954407900781E-3</v>
      </c>
      <c r="G153" s="31"/>
      <c r="H153" s="22"/>
      <c r="I153" s="22"/>
    </row>
    <row r="154" spans="2:9" x14ac:dyDescent="0.25">
      <c r="B154" s="57">
        <v>42795</v>
      </c>
      <c r="C154" s="34">
        <v>124.61786556704755</v>
      </c>
      <c r="D154" s="35">
        <f t="shared" si="7"/>
        <v>2.0268736318578284E-3</v>
      </c>
      <c r="E154" s="35">
        <f t="shared" si="5"/>
        <v>2.9926779261381449E-3</v>
      </c>
      <c r="F154" s="35">
        <f t="shared" si="6"/>
        <v>7.9426587598885323E-3</v>
      </c>
      <c r="G154" s="31"/>
      <c r="H154" s="22"/>
      <c r="I154" s="22"/>
    </row>
    <row r="155" spans="2:9" x14ac:dyDescent="0.25">
      <c r="B155" s="57">
        <v>42826</v>
      </c>
      <c r="C155" s="34">
        <v>123.49429670846183</v>
      </c>
      <c r="D155" s="35">
        <f t="shared" si="7"/>
        <v>4.2911280582367262E-3</v>
      </c>
      <c r="E155" s="35">
        <f t="shared" si="5"/>
        <v>-1.0823335127566338E-2</v>
      </c>
      <c r="F155" s="35">
        <f t="shared" si="6"/>
        <v>-9.0161138089883686E-3</v>
      </c>
      <c r="G155" s="31"/>
      <c r="H155" s="22"/>
      <c r="I155" s="22"/>
    </row>
    <row r="156" spans="2:9" x14ac:dyDescent="0.25">
      <c r="B156" s="57">
        <v>42856</v>
      </c>
      <c r="C156" s="34">
        <v>124.25481963435321</v>
      </c>
      <c r="D156" s="35">
        <f t="shared" si="7"/>
        <v>1.1155366979866077E-2</v>
      </c>
      <c r="E156" s="35">
        <f t="shared" si="5"/>
        <v>-1.2723875773668322E-4</v>
      </c>
      <c r="F156" s="35">
        <f t="shared" si="6"/>
        <v>6.1583647679437359E-3</v>
      </c>
      <c r="G156" s="31"/>
      <c r="H156" s="22"/>
      <c r="I156" s="22"/>
    </row>
    <row r="157" spans="2:9" x14ac:dyDescent="0.25">
      <c r="B157" s="57">
        <v>42887</v>
      </c>
      <c r="C157" s="34">
        <v>124.76365984634283</v>
      </c>
      <c r="D157" s="35">
        <f t="shared" si="7"/>
        <v>6.8595739960002344E-3</v>
      </c>
      <c r="E157" s="35">
        <f t="shared" si="5"/>
        <v>-2.1982589400438234E-3</v>
      </c>
      <c r="F157" s="35">
        <f t="shared" si="6"/>
        <v>4.0951346071484984E-3</v>
      </c>
      <c r="G157" s="31"/>
      <c r="H157" s="22"/>
      <c r="I157" s="22"/>
    </row>
    <row r="158" spans="2:9" x14ac:dyDescent="0.25">
      <c r="B158" s="57">
        <v>42917</v>
      </c>
      <c r="C158" s="34">
        <v>125.20131552976767</v>
      </c>
      <c r="D158" s="35">
        <f t="shared" si="7"/>
        <v>1.7019564878480553E-2</v>
      </c>
      <c r="E158" s="35">
        <f t="shared" si="5"/>
        <v>-5.9552756642091698E-3</v>
      </c>
      <c r="F158" s="35">
        <f t="shared" si="6"/>
        <v>3.5078778865884619E-3</v>
      </c>
      <c r="G158" s="31"/>
      <c r="H158" s="22"/>
      <c r="I158" s="22"/>
    </row>
    <row r="159" spans="2:9" x14ac:dyDescent="0.25">
      <c r="B159" s="57">
        <v>42948</v>
      </c>
      <c r="C159" s="34">
        <v>126.8672768955644</v>
      </c>
      <c r="D159" s="35">
        <f t="shared" si="7"/>
        <v>2.6825174894839154E-2</v>
      </c>
      <c r="E159" s="35">
        <f t="shared" si="5"/>
        <v>1.2996575108409245E-2</v>
      </c>
      <c r="F159" s="35">
        <f t="shared" si="6"/>
        <v>1.3306260870722619E-2</v>
      </c>
      <c r="G159" s="31"/>
      <c r="H159" s="22"/>
      <c r="I159" s="22"/>
    </row>
    <row r="160" spans="2:9" x14ac:dyDescent="0.25">
      <c r="B160" s="57">
        <v>42979</v>
      </c>
      <c r="C160" s="34">
        <v>128.6787111263595</v>
      </c>
      <c r="D160" s="35">
        <f t="shared" si="7"/>
        <v>3.748137451634781E-2</v>
      </c>
      <c r="E160" s="35">
        <f t="shared" si="5"/>
        <v>2.7982879916266648E-2</v>
      </c>
      <c r="F160" s="35">
        <f t="shared" si="6"/>
        <v>1.4278183272478095E-2</v>
      </c>
      <c r="G160" s="31"/>
      <c r="H160" s="22"/>
      <c r="I160" s="22"/>
    </row>
    <row r="161" spans="2:9" x14ac:dyDescent="0.25">
      <c r="B161" s="57">
        <v>43009</v>
      </c>
      <c r="C161" s="34">
        <v>131.4709855545963</v>
      </c>
      <c r="D161" s="35">
        <f t="shared" si="7"/>
        <v>4.8112021863907506E-2</v>
      </c>
      <c r="E161" s="35">
        <f t="shared" ref="E161:E199" si="8">(C161-C137)/C137</f>
        <v>4.0578923199215106E-2</v>
      </c>
      <c r="F161" s="35">
        <f t="shared" si="6"/>
        <v>2.1699583433772762E-2</v>
      </c>
      <c r="G161" s="31"/>
      <c r="H161" s="22"/>
      <c r="I161" s="22"/>
    </row>
    <row r="162" spans="2:9" x14ac:dyDescent="0.25">
      <c r="B162" s="57">
        <v>43040</v>
      </c>
      <c r="C162" s="34">
        <v>130.92259251108453</v>
      </c>
      <c r="D162" s="35">
        <f t="shared" si="7"/>
        <v>3.4139396505923347E-2</v>
      </c>
      <c r="E162" s="35">
        <f t="shared" si="8"/>
        <v>3.9278922429514758E-2</v>
      </c>
      <c r="F162" s="35">
        <f t="shared" si="6"/>
        <v>-4.1712096490220674E-3</v>
      </c>
      <c r="G162" s="31"/>
      <c r="H162" s="22"/>
      <c r="I162" s="22"/>
    </row>
    <row r="163" spans="2:9" x14ac:dyDescent="0.25">
      <c r="B163" s="57">
        <v>43070</v>
      </c>
      <c r="C163" s="34">
        <v>131.14926330231958</v>
      </c>
      <c r="D163" s="35">
        <f t="shared" si="7"/>
        <v>3.708219630410281E-2</v>
      </c>
      <c r="E163" s="35">
        <f t="shared" si="8"/>
        <v>3.2670816660418184E-2</v>
      </c>
      <c r="F163" s="35">
        <f t="shared" si="6"/>
        <v>1.731334423551445E-3</v>
      </c>
      <c r="G163" s="31"/>
      <c r="H163" s="22"/>
      <c r="I163" s="22"/>
    </row>
    <row r="164" spans="2:9" x14ac:dyDescent="0.25">
      <c r="B164" s="57">
        <v>43101</v>
      </c>
      <c r="C164" s="34">
        <v>132.11559952355998</v>
      </c>
      <c r="D164" s="35">
        <f t="shared" si="7"/>
        <v>5.9939769912193963E-2</v>
      </c>
      <c r="E164" s="35">
        <f t="shared" si="8"/>
        <v>6.103641206140737E-2</v>
      </c>
      <c r="F164" s="35">
        <f t="shared" si="6"/>
        <v>7.3682169225215421E-3</v>
      </c>
      <c r="G164" s="31"/>
      <c r="H164" s="22"/>
      <c r="I164" s="22"/>
    </row>
    <row r="165" spans="2:9" x14ac:dyDescent="0.25">
      <c r="B165" s="57">
        <v>43132</v>
      </c>
      <c r="C165" s="34">
        <v>133.28182883814071</v>
      </c>
      <c r="D165" s="35">
        <f t="shared" si="7"/>
        <v>7.8019113168146914E-2</v>
      </c>
      <c r="E165" s="35">
        <f t="shared" si="8"/>
        <v>7.1931818941066206E-2</v>
      </c>
      <c r="F165" s="35">
        <f t="shared" si="6"/>
        <v>8.8273399869995828E-3</v>
      </c>
      <c r="G165" s="31"/>
      <c r="H165" s="22"/>
      <c r="I165" s="22"/>
    </row>
    <row r="166" spans="2:9" x14ac:dyDescent="0.25">
      <c r="B166" s="57">
        <v>43160</v>
      </c>
      <c r="C166" s="34">
        <v>134.0407818566915</v>
      </c>
      <c r="D166" s="35">
        <f t="shared" si="7"/>
        <v>7.5614489517750405E-2</v>
      </c>
      <c r="E166" s="35">
        <f t="shared" si="8"/>
        <v>7.77946241645983E-2</v>
      </c>
      <c r="F166" s="35">
        <f t="shared" si="6"/>
        <v>5.6943472727439826E-3</v>
      </c>
      <c r="G166" s="31"/>
      <c r="H166" s="22"/>
      <c r="I166" s="22"/>
    </row>
    <row r="167" spans="2:9" x14ac:dyDescent="0.25">
      <c r="B167" s="57">
        <v>43191</v>
      </c>
      <c r="C167" s="34">
        <v>135.51322172750196</v>
      </c>
      <c r="D167" s="35">
        <f t="shared" si="7"/>
        <v>9.7323725381534887E-2</v>
      </c>
      <c r="E167" s="35">
        <f t="shared" si="8"/>
        <v>0.10203248200848834</v>
      </c>
      <c r="F167" s="35">
        <f t="shared" si="6"/>
        <v>1.0985014041358765E-2</v>
      </c>
      <c r="G167" s="31"/>
      <c r="H167" s="22"/>
      <c r="I167" s="22"/>
    </row>
    <row r="168" spans="2:9" x14ac:dyDescent="0.25">
      <c r="B168" s="57">
        <v>43221</v>
      </c>
      <c r="C168" s="34">
        <v>136.73123953724729</v>
      </c>
      <c r="D168" s="35">
        <f t="shared" si="7"/>
        <v>0.10040994739365972</v>
      </c>
      <c r="E168" s="35">
        <f t="shared" si="8"/>
        <v>0.11268542418513101</v>
      </c>
      <c r="F168" s="35">
        <f t="shared" si="6"/>
        <v>8.9881842835572989E-3</v>
      </c>
      <c r="G168" s="31"/>
      <c r="H168" s="22"/>
      <c r="I168" s="22"/>
    </row>
    <row r="169" spans="2:9" x14ac:dyDescent="0.25">
      <c r="B169" s="57">
        <v>43252</v>
      </c>
      <c r="C169" s="34">
        <v>136.72697581988251</v>
      </c>
      <c r="D169" s="35">
        <f t="shared" si="7"/>
        <v>9.5887824934548505E-2</v>
      </c>
      <c r="E169" s="35">
        <f t="shared" si="8"/>
        <v>0.10340514856100266</v>
      </c>
      <c r="F169" s="35">
        <f t="shared" si="6"/>
        <v>-3.1183198362039199E-5</v>
      </c>
      <c r="G169" s="31"/>
      <c r="I169" s="22"/>
    </row>
    <row r="170" spans="2:9" x14ac:dyDescent="0.25">
      <c r="B170" s="57">
        <v>43282</v>
      </c>
      <c r="C170" s="34">
        <v>137.39529541288141</v>
      </c>
      <c r="D170" s="35">
        <f t="shared" si="7"/>
        <v>9.7394982085587722E-2</v>
      </c>
      <c r="E170" s="35">
        <f t="shared" si="8"/>
        <v>0.11607216718051241</v>
      </c>
      <c r="F170" s="35">
        <f t="shared" si="6"/>
        <v>4.8879863610771235E-3</v>
      </c>
      <c r="G170" s="31"/>
      <c r="I170" s="22"/>
    </row>
    <row r="171" spans="2:9" x14ac:dyDescent="0.25">
      <c r="B171" s="57">
        <v>43313</v>
      </c>
      <c r="C171" s="34">
        <v>141.30769772895593</v>
      </c>
      <c r="D171" s="35">
        <f t="shared" si="7"/>
        <v>0.1138230534046909</v>
      </c>
      <c r="E171" s="35">
        <f t="shared" si="8"/>
        <v>0.1437015516141755</v>
      </c>
      <c r="F171" s="35">
        <f t="shared" si="6"/>
        <v>2.8475518789180532E-2</v>
      </c>
      <c r="G171" s="31"/>
      <c r="I171" s="22"/>
    </row>
    <row r="172" spans="2:9" x14ac:dyDescent="0.25">
      <c r="B172" s="57">
        <v>43344</v>
      </c>
      <c r="C172" s="34">
        <v>138.78737026436266</v>
      </c>
      <c r="D172" s="35">
        <f t="shared" si="7"/>
        <v>7.8557354588955297E-2</v>
      </c>
      <c r="E172" s="35">
        <f t="shared" si="8"/>
        <v>0.1189831667336653</v>
      </c>
      <c r="F172" s="35">
        <f t="shared" si="6"/>
        <v>-1.783574076358907E-2</v>
      </c>
      <c r="G172" s="31"/>
      <c r="I172" s="22"/>
    </row>
    <row r="173" spans="2:9" x14ac:dyDescent="0.25">
      <c r="B173" s="57">
        <v>43374</v>
      </c>
      <c r="C173" s="34">
        <v>142.38786044078603</v>
      </c>
      <c r="D173" s="35">
        <f t="shared" si="7"/>
        <v>8.3036381298414064E-2</v>
      </c>
      <c r="E173" s="35">
        <f t="shared" si="8"/>
        <v>0.13514345135485051</v>
      </c>
      <c r="F173" s="35">
        <f t="shared" si="6"/>
        <v>2.5942491521852018E-2</v>
      </c>
      <c r="G173" s="31"/>
      <c r="I173" s="22"/>
    </row>
    <row r="174" spans="2:9" x14ac:dyDescent="0.25">
      <c r="B174" s="57">
        <v>43405</v>
      </c>
      <c r="C174" s="34">
        <v>140.5845113149997</v>
      </c>
      <c r="D174" s="35">
        <f t="shared" si="7"/>
        <v>7.3798712801208532E-2</v>
      </c>
      <c r="E174" s="35">
        <f t="shared" si="8"/>
        <v>0.11045755282507898</v>
      </c>
      <c r="F174" s="35">
        <f t="shared" si="6"/>
        <v>-1.2665048271697787E-2</v>
      </c>
      <c r="G174" s="31"/>
      <c r="I174" s="22"/>
    </row>
    <row r="175" spans="2:9" x14ac:dyDescent="0.25">
      <c r="B175" s="57">
        <v>43435</v>
      </c>
      <c r="C175" s="34">
        <v>140.19294450138037</v>
      </c>
      <c r="D175" s="35">
        <f t="shared" si="7"/>
        <v>6.8957163550462885E-2</v>
      </c>
      <c r="E175" s="35">
        <f t="shared" si="8"/>
        <v>0.10859644292991809</v>
      </c>
      <c r="F175" s="35">
        <f t="shared" si="6"/>
        <v>-2.7852770547530659E-3</v>
      </c>
      <c r="G175" s="31"/>
      <c r="I175" s="22"/>
    </row>
    <row r="176" spans="2:9" x14ac:dyDescent="0.25">
      <c r="B176" s="57">
        <v>43466</v>
      </c>
      <c r="C176" s="34">
        <v>139.45062927545146</v>
      </c>
      <c r="D176" s="35">
        <f t="shared" si="7"/>
        <v>5.55197855389018E-2</v>
      </c>
      <c r="E176" s="35">
        <f t="shared" si="8"/>
        <v>0.11878739862187186</v>
      </c>
      <c r="F176" s="35">
        <f t="shared" si="6"/>
        <v>-5.2949542401657945E-3</v>
      </c>
      <c r="G176" s="31"/>
      <c r="I176" s="22"/>
    </row>
    <row r="177" spans="2:9" x14ac:dyDescent="0.25">
      <c r="B177" s="57">
        <v>43497</v>
      </c>
      <c r="C177" s="34">
        <v>138.1111895481389</v>
      </c>
      <c r="D177" s="35">
        <f t="shared" si="7"/>
        <v>3.6234202007109584E-2</v>
      </c>
      <c r="E177" s="35">
        <f t="shared" si="8"/>
        <v>0.11708027548220651</v>
      </c>
      <c r="F177" s="35">
        <f t="shared" si="6"/>
        <v>-9.605117841862354E-3</v>
      </c>
      <c r="G177" s="31"/>
    </row>
    <row r="178" spans="2:9" x14ac:dyDescent="0.25">
      <c r="B178" s="57">
        <v>43525</v>
      </c>
      <c r="C178" s="34">
        <v>139.155777164406</v>
      </c>
      <c r="D178" s="35">
        <f t="shared" si="7"/>
        <v>3.815999307720519E-2</v>
      </c>
      <c r="E178" s="35">
        <f t="shared" si="8"/>
        <v>0.11665993099148932</v>
      </c>
      <c r="F178" s="35">
        <f t="shared" si="6"/>
        <v>7.5633815021411976E-3</v>
      </c>
      <c r="G178" s="31"/>
    </row>
    <row r="179" spans="2:9" x14ac:dyDescent="0.25">
      <c r="B179" s="57">
        <v>43556</v>
      </c>
      <c r="C179" s="34">
        <v>139.48367603381877</v>
      </c>
      <c r="D179" s="35">
        <f t="shared" si="7"/>
        <v>2.9299386847291053E-2</v>
      </c>
      <c r="E179" s="35">
        <f t="shared" si="8"/>
        <v>0.12947463770819906</v>
      </c>
      <c r="F179" s="35">
        <f t="shared" si="6"/>
        <v>2.3563439197020752E-3</v>
      </c>
      <c r="G179" s="31"/>
    </row>
    <row r="180" spans="2:9" x14ac:dyDescent="0.25">
      <c r="B180" s="57">
        <v>43586</v>
      </c>
      <c r="C180" s="34">
        <v>137.49686100398554</v>
      </c>
      <c r="D180" s="30">
        <f t="shared" si="7"/>
        <v>5.5994626343578435E-3</v>
      </c>
      <c r="E180" s="35">
        <f t="shared" si="8"/>
        <v>0.1065716517765662</v>
      </c>
      <c r="F180" s="30">
        <f t="shared" si="6"/>
        <v>-1.424406845537618E-2</v>
      </c>
      <c r="G180" s="31"/>
    </row>
    <row r="181" spans="2:9" x14ac:dyDescent="0.25">
      <c r="B181" s="57">
        <v>43617</v>
      </c>
      <c r="C181" s="34">
        <v>137.75463194981759</v>
      </c>
      <c r="D181" s="30">
        <f t="shared" si="7"/>
        <v>7.5161183356302619E-3</v>
      </c>
      <c r="E181" s="35">
        <f t="shared" si="8"/>
        <v>0.10412464750933292</v>
      </c>
      <c r="F181" s="30">
        <f t="shared" si="6"/>
        <v>1.8747405864383282E-3</v>
      </c>
      <c r="G181" s="31"/>
    </row>
    <row r="182" spans="2:9" x14ac:dyDescent="0.25">
      <c r="B182" s="57">
        <v>43647</v>
      </c>
      <c r="C182" s="34">
        <v>137.63617812014962</v>
      </c>
      <c r="D182" s="30">
        <f t="shared" si="7"/>
        <v>1.7532092823435708E-3</v>
      </c>
      <c r="E182" s="35">
        <f t="shared" si="8"/>
        <v>9.9318945154577551E-2</v>
      </c>
      <c r="F182" s="30">
        <f t="shared" si="6"/>
        <v>-8.5988999419728263E-4</v>
      </c>
      <c r="G182" s="31"/>
    </row>
    <row r="183" spans="2:9" x14ac:dyDescent="0.25">
      <c r="B183" s="57">
        <v>43678</v>
      </c>
      <c r="C183" s="34">
        <v>137.98479055232787</v>
      </c>
      <c r="D183" s="30">
        <f t="shared" si="7"/>
        <v>-2.3515401001025227E-2</v>
      </c>
      <c r="E183" s="35">
        <f t="shared" si="8"/>
        <v>8.7631057659693173E-2</v>
      </c>
      <c r="F183" s="30">
        <f t="shared" si="6"/>
        <v>2.5328546385088302E-3</v>
      </c>
      <c r="G183" s="31"/>
    </row>
    <row r="184" spans="2:9" x14ac:dyDescent="0.25">
      <c r="B184" s="57">
        <v>43709</v>
      </c>
      <c r="C184" s="34">
        <v>138.12594363091455</v>
      </c>
      <c r="D184" s="30">
        <f t="shared" si="7"/>
        <v>-4.765755213808176E-3</v>
      </c>
      <c r="E184" s="35">
        <f t="shared" si="8"/>
        <v>7.341721425293174E-2</v>
      </c>
      <c r="F184" s="30">
        <f t="shared" si="6"/>
        <v>1.022961139569567E-3</v>
      </c>
      <c r="G184" s="31"/>
    </row>
    <row r="185" spans="2:9" x14ac:dyDescent="0.25">
      <c r="B185" s="57">
        <v>43739</v>
      </c>
      <c r="C185" s="34">
        <v>138.30302834716866</v>
      </c>
      <c r="D185" s="30">
        <f t="shared" si="7"/>
        <v>-2.8688064284216885E-2</v>
      </c>
      <c r="E185" s="35">
        <f t="shared" si="8"/>
        <v>5.1966163969579482E-2</v>
      </c>
      <c r="F185" s="30">
        <f t="shared" si="6"/>
        <v>1.2820525355272672E-3</v>
      </c>
      <c r="G185" s="31"/>
    </row>
    <row r="186" spans="2:9" x14ac:dyDescent="0.25">
      <c r="B186" s="57">
        <v>43770</v>
      </c>
      <c r="C186" s="34">
        <v>135.63448199000001</v>
      </c>
      <c r="D186" s="30">
        <f t="shared" si="7"/>
        <v>-3.5210346279957117E-2</v>
      </c>
      <c r="E186" s="35">
        <f t="shared" si="8"/>
        <v>3.5989888288505668E-2</v>
      </c>
      <c r="F186" s="30">
        <f t="shared" si="6"/>
        <v>-1.9294923538984654E-2</v>
      </c>
      <c r="G186" s="31"/>
    </row>
    <row r="187" spans="2:9" x14ac:dyDescent="0.25">
      <c r="B187" s="57">
        <v>43800</v>
      </c>
      <c r="C187" s="37">
        <v>135.50013964929201</v>
      </c>
      <c r="D187" s="30">
        <f t="shared" si="7"/>
        <v>-3.3473901762881897E-2</v>
      </c>
      <c r="E187" s="35">
        <f t="shared" si="8"/>
        <v>3.3174996469045932E-2</v>
      </c>
      <c r="F187" s="30">
        <f t="shared" si="6"/>
        <v>-9.9047335704727235E-4</v>
      </c>
      <c r="G187" s="31"/>
      <c r="H187"/>
    </row>
    <row r="188" spans="2:9" x14ac:dyDescent="0.25">
      <c r="B188" s="57">
        <v>43831</v>
      </c>
      <c r="C188" s="38">
        <v>130.62</v>
      </c>
      <c r="D188" s="30">
        <f t="shared" si="7"/>
        <v>-6.3324413244551625E-2</v>
      </c>
      <c r="E188" s="35">
        <f t="shared" si="8"/>
        <v>-1.1320385548364153E-2</v>
      </c>
      <c r="F188" s="30">
        <f t="shared" si="6"/>
        <v>-3.6015753651051696E-2</v>
      </c>
      <c r="G188" s="31"/>
      <c r="H188"/>
    </row>
    <row r="189" spans="2:9" x14ac:dyDescent="0.25">
      <c r="B189" s="57">
        <v>43862</v>
      </c>
      <c r="C189" s="37">
        <v>129.69999999999999</v>
      </c>
      <c r="D189" s="30">
        <f t="shared" ref="D189:D195" si="9">C189/C177-1</f>
        <v>-6.09015791961387E-2</v>
      </c>
      <c r="E189" s="35">
        <f t="shared" si="8"/>
        <v>-2.6874097312174078E-2</v>
      </c>
      <c r="F189" s="30">
        <f t="shared" ref="F189:F195" si="10">C189/C188-1</f>
        <v>-7.043331802174313E-3</v>
      </c>
      <c r="G189" s="31"/>
      <c r="H189"/>
      <c r="I189" s="33"/>
    </row>
    <row r="190" spans="2:9" x14ac:dyDescent="0.25">
      <c r="B190" s="57">
        <v>43891</v>
      </c>
      <c r="C190" s="36">
        <v>130</v>
      </c>
      <c r="D190" s="30">
        <f t="shared" si="9"/>
        <v>-6.5795163887366948E-2</v>
      </c>
      <c r="E190" s="35">
        <f t="shared" si="8"/>
        <v>-3.0145913808617301E-2</v>
      </c>
      <c r="F190" s="30">
        <f t="shared" si="10"/>
        <v>2.3130300693909867E-3</v>
      </c>
      <c r="H190"/>
    </row>
    <row r="191" spans="2:9" x14ac:dyDescent="0.25">
      <c r="B191" s="57">
        <v>43922</v>
      </c>
      <c r="C191" s="36">
        <v>129.650761725346</v>
      </c>
      <c r="D191" s="30">
        <f t="shared" si="9"/>
        <v>-7.0495090092755452E-2</v>
      </c>
      <c r="E191" s="35">
        <f t="shared" si="8"/>
        <v>-4.3261166160926637E-2</v>
      </c>
      <c r="F191" s="30">
        <f t="shared" si="10"/>
        <v>-2.6864482665692746E-3</v>
      </c>
      <c r="H191"/>
    </row>
    <row r="192" spans="2:9" x14ac:dyDescent="0.25">
      <c r="B192" s="57">
        <v>43952</v>
      </c>
      <c r="C192" s="58">
        <v>130.6</v>
      </c>
      <c r="D192" s="30">
        <f t="shared" si="9"/>
        <v>-5.0160134228705244E-2</v>
      </c>
      <c r="E192" s="35">
        <f t="shared" si="8"/>
        <v>-4.4841541391695425E-2</v>
      </c>
      <c r="F192" s="30">
        <f t="shared" si="10"/>
        <v>7.3215017175516373E-3</v>
      </c>
      <c r="G192" s="18"/>
    </row>
    <row r="193" spans="2:8" x14ac:dyDescent="0.25">
      <c r="B193" s="57">
        <v>43983</v>
      </c>
      <c r="C193" s="58">
        <v>129.63999999999999</v>
      </c>
      <c r="D193" s="30">
        <f t="shared" si="9"/>
        <v>-5.8906418136078886E-2</v>
      </c>
      <c r="E193" s="35">
        <f t="shared" si="8"/>
        <v>-5.1833047409887596E-2</v>
      </c>
      <c r="F193" s="30">
        <f t="shared" si="10"/>
        <v>-7.3506891271056807E-3</v>
      </c>
      <c r="G193" s="18"/>
    </row>
    <row r="194" spans="2:8" x14ac:dyDescent="0.25">
      <c r="B194" s="57">
        <v>44013</v>
      </c>
      <c r="C194" s="58">
        <v>129.80000000000001</v>
      </c>
      <c r="D194" s="30">
        <f t="shared" si="9"/>
        <v>-5.6933999673465352E-2</v>
      </c>
      <c r="E194" s="35">
        <f t="shared" si="8"/>
        <v>-5.5280607607830115E-2</v>
      </c>
      <c r="F194" s="30">
        <f t="shared" si="10"/>
        <v>1.234186979327534E-3</v>
      </c>
      <c r="G194" s="18"/>
      <c r="H194"/>
    </row>
    <row r="195" spans="2:8" x14ac:dyDescent="0.25">
      <c r="B195" s="57">
        <v>44044</v>
      </c>
      <c r="C195" s="58">
        <v>132.1</v>
      </c>
      <c r="D195" s="30">
        <f t="shared" si="9"/>
        <v>-4.2648110192233024E-2</v>
      </c>
      <c r="E195" s="35">
        <f t="shared" si="8"/>
        <v>-6.5160623780151986E-2</v>
      </c>
      <c r="F195" s="30">
        <f t="shared" si="10"/>
        <v>1.7719568567026167E-2</v>
      </c>
      <c r="G195" s="18"/>
      <c r="H195" s="10"/>
    </row>
    <row r="196" spans="2:8" x14ac:dyDescent="0.25">
      <c r="B196" s="57">
        <v>44075</v>
      </c>
      <c r="C196" s="58">
        <v>133.43</v>
      </c>
      <c r="D196" s="30">
        <f t="shared" ref="D196:D199" si="11">C196/C184-1</f>
        <v>-3.3997549681633599E-2</v>
      </c>
      <c r="E196" s="35">
        <f t="shared" si="8"/>
        <v>-3.8601280895789868E-2</v>
      </c>
      <c r="F196" s="30">
        <f t="shared" ref="F196:F199" si="12">C196/C195-1</f>
        <v>1.0068130204390791E-2</v>
      </c>
      <c r="G196" s="18"/>
    </row>
    <row r="197" spans="2:8" x14ac:dyDescent="0.25">
      <c r="B197" s="57">
        <v>44105</v>
      </c>
      <c r="C197" s="58">
        <v>134.52000000000001</v>
      </c>
      <c r="D197" s="30">
        <f t="shared" si="11"/>
        <v>-2.7353185193259022E-2</v>
      </c>
      <c r="E197" s="35">
        <f t="shared" si="8"/>
        <v>-5.5256539542273525E-2</v>
      </c>
      <c r="F197" s="30">
        <f t="shared" si="12"/>
        <v>8.1690774188714066E-3</v>
      </c>
      <c r="G197" s="18"/>
    </row>
    <row r="198" spans="2:8" x14ac:dyDescent="0.25">
      <c r="B198" s="57">
        <v>44136</v>
      </c>
      <c r="C198" s="58">
        <v>136.44999999999999</v>
      </c>
      <c r="D198" s="30">
        <f t="shared" si="11"/>
        <v>6.0126156566890909E-3</v>
      </c>
      <c r="E198" s="35">
        <f t="shared" si="8"/>
        <v>-2.9409436902588432E-2</v>
      </c>
      <c r="F198" s="30">
        <f t="shared" si="12"/>
        <v>1.4347308950341864E-2</v>
      </c>
      <c r="G198" s="18"/>
    </row>
    <row r="199" spans="2:8" x14ac:dyDescent="0.25">
      <c r="B199" s="57">
        <v>44166</v>
      </c>
      <c r="C199" s="58">
        <v>137</v>
      </c>
      <c r="D199" s="30">
        <f t="shared" si="11"/>
        <v>1.1069068670999105E-2</v>
      </c>
      <c r="E199" s="35">
        <f t="shared" si="8"/>
        <v>-2.2775358009182331E-2</v>
      </c>
      <c r="F199" s="30">
        <f t="shared" si="12"/>
        <v>4.0307805056798429E-3</v>
      </c>
      <c r="G199" s="18"/>
    </row>
    <row r="200" spans="2:8" x14ac:dyDescent="0.25">
      <c r="B200" s="57">
        <v>44197</v>
      </c>
      <c r="C200" s="58">
        <v>140.1</v>
      </c>
      <c r="D200" s="30">
        <f t="shared" ref="D200" si="13">C200/C188-1</f>
        <v>7.2576940744143226E-2</v>
      </c>
      <c r="E200" s="35">
        <f t="shared" ref="E200" si="14">(C200-C176)/C176</f>
        <v>4.6566353118841471E-3</v>
      </c>
      <c r="F200" s="30">
        <f t="shared" ref="F200" si="15">C200/C199-1</f>
        <v>2.2627737226277311E-2</v>
      </c>
      <c r="H200" s="80"/>
    </row>
    <row r="201" spans="2:8" x14ac:dyDescent="0.25">
      <c r="B201" s="57">
        <v>44228</v>
      </c>
      <c r="C201" s="58">
        <v>140.25</v>
      </c>
      <c r="D201" s="30">
        <f t="shared" ref="D201" si="16">C201/C189-1</f>
        <v>8.1341557440246737E-2</v>
      </c>
      <c r="E201" s="35">
        <f t="shared" ref="E201" si="17">(C201-C177)/C177</f>
        <v>1.5486148941723642E-2</v>
      </c>
      <c r="F201" s="30">
        <f t="shared" ref="F201" si="18">C201/C200-1</f>
        <v>1.0706638115631772E-3</v>
      </c>
      <c r="H201" s="80"/>
    </row>
    <row r="202" spans="2:8" x14ac:dyDescent="0.25">
      <c r="B202" s="57">
        <v>44256</v>
      </c>
      <c r="C202" s="58">
        <v>143.1</v>
      </c>
      <c r="D202" s="30">
        <f t="shared" ref="D202" si="19">C202/C190-1</f>
        <v>0.10076923076923072</v>
      </c>
      <c r="E202" s="35">
        <f t="shared" ref="E202" si="20">(C202-C178)/C178</f>
        <v>2.8343938828598373E-2</v>
      </c>
      <c r="F202" s="30">
        <f t="shared" ref="F202" si="21">C202/C201-1</f>
        <v>2.032085561497321E-2</v>
      </c>
    </row>
    <row r="203" spans="2:8" x14ac:dyDescent="0.25">
      <c r="B203" s="57">
        <v>44287</v>
      </c>
      <c r="C203" s="58">
        <v>146.5</v>
      </c>
      <c r="D203" s="30">
        <f t="shared" ref="D203" si="22">C203/C191-1</f>
        <v>0.12995865238607429</v>
      </c>
      <c r="E203" s="35">
        <f t="shared" ref="E203" si="23">(C203-C179)/C179</f>
        <v>5.0302115385029551E-2</v>
      </c>
      <c r="F203" s="30">
        <f t="shared" ref="F203" si="24">C203/C202-1</f>
        <v>2.3759608665269161E-2</v>
      </c>
    </row>
    <row r="204" spans="2:8" x14ac:dyDescent="0.25">
      <c r="B204" s="57">
        <v>44317</v>
      </c>
      <c r="C204" s="58">
        <v>149</v>
      </c>
      <c r="D204" s="30">
        <f t="shared" ref="D204" si="25">C204/C192-1</f>
        <v>0.14088820826952531</v>
      </c>
      <c r="E204" s="35">
        <f t="shared" ref="E204" si="26">(C204-C180)/C180</f>
        <v>8.3661102602778856E-2</v>
      </c>
      <c r="F204" s="30">
        <f t="shared" ref="F204" si="27">C204/C203-1</f>
        <v>1.7064846416382284E-2</v>
      </c>
    </row>
    <row r="205" spans="2:8" x14ac:dyDescent="0.25">
      <c r="B205" s="57">
        <v>44348</v>
      </c>
      <c r="C205" s="58">
        <v>148.4</v>
      </c>
      <c r="D205" s="30">
        <f t="shared" ref="D205" si="28">C205/C193-1</f>
        <v>0.14470842332613398</v>
      </c>
      <c r="E205" s="35">
        <f t="shared" ref="E205" si="29">(C205-C181)/C181</f>
        <v>7.7277750297793227E-2</v>
      </c>
      <c r="F205" s="30">
        <f t="shared" ref="F205" si="30">C205/C204-1</f>
        <v>-4.0268456375838202E-3</v>
      </c>
    </row>
    <row r="206" spans="2:8" x14ac:dyDescent="0.25">
      <c r="B206" s="57">
        <v>44378</v>
      </c>
      <c r="C206" s="58">
        <v>147.19999999999999</v>
      </c>
      <c r="D206" s="30">
        <f t="shared" ref="D206" si="31">C206/C194-1</f>
        <v>0.13405238828967625</v>
      </c>
      <c r="E206" s="35">
        <f t="shared" ref="E206" si="32">(C206-C182)/C182</f>
        <v>6.9486249985099266E-2</v>
      </c>
      <c r="F206" s="30">
        <f t="shared" ref="F206" si="33">C206/C205-1</f>
        <v>-8.0862533692723781E-3</v>
      </c>
    </row>
    <row r="207" spans="2:8" x14ac:dyDescent="0.25">
      <c r="B207" s="57">
        <v>44409</v>
      </c>
      <c r="C207" s="58">
        <v>148.80000000000001</v>
      </c>
      <c r="D207" s="30">
        <f t="shared" ref="D207" si="34">C207/C195-1</f>
        <v>0.12641937925813784</v>
      </c>
      <c r="E207" s="35">
        <f t="shared" ref="E207" si="35">(C207-C183)/C183</f>
        <v>7.8379721448870135E-2</v>
      </c>
      <c r="F207" s="30">
        <f t="shared" ref="F207" si="36">C207/C206-1</f>
        <v>1.0869565217391353E-2</v>
      </c>
    </row>
    <row r="208" spans="2:8" x14ac:dyDescent="0.25">
      <c r="B208" s="57">
        <v>44440</v>
      </c>
      <c r="C208" s="58">
        <v>150.4</v>
      </c>
      <c r="D208" s="30">
        <f t="shared" ref="D208" si="37">C208/C196-1</f>
        <v>0.12718279247545539</v>
      </c>
      <c r="E208" s="35">
        <f t="shared" ref="E208" si="38">(C208-C184)/C184</f>
        <v>8.886133948798848E-2</v>
      </c>
      <c r="F208" s="30">
        <f t="shared" ref="F208" si="39">C208/C207-1</f>
        <v>1.0752688172043001E-2</v>
      </c>
    </row>
    <row r="209" spans="2:13" x14ac:dyDescent="0.25">
      <c r="B209" s="57">
        <v>44470</v>
      </c>
      <c r="C209" s="58">
        <v>150.9</v>
      </c>
      <c r="D209" s="30">
        <f t="shared" ref="D209" si="40">C209/C197-1</f>
        <v>0.12176628010704715</v>
      </c>
      <c r="E209" s="35">
        <f t="shared" ref="E209" si="41">(C209-C185)/C185</f>
        <v>9.1082399303725928E-2</v>
      </c>
      <c r="F209" s="30">
        <f t="shared" ref="F209" si="42">C209/C208-1</f>
        <v>3.3244680851063357E-3</v>
      </c>
      <c r="H209" s="57"/>
    </row>
    <row r="210" spans="2:13" x14ac:dyDescent="0.25">
      <c r="B210" s="57">
        <v>44501</v>
      </c>
      <c r="C210" s="58">
        <v>149.5</v>
      </c>
      <c r="D210" s="30">
        <f t="shared" ref="D210" si="43">C210/C198-1</f>
        <v>9.5639428362037426E-2</v>
      </c>
      <c r="E210" s="35">
        <f t="shared" ref="E210" si="44">(C210-C186)/C186</f>
        <v>0.10222708714309285</v>
      </c>
      <c r="F210" s="30">
        <f t="shared" ref="F210" si="45">C210/C209-1</f>
        <v>-9.2776673293571976E-3</v>
      </c>
      <c r="H210" s="57"/>
    </row>
    <row r="211" spans="2:13" x14ac:dyDescent="0.25">
      <c r="B211" s="57">
        <v>44531</v>
      </c>
      <c r="C211" s="58">
        <v>148</v>
      </c>
      <c r="D211" s="92">
        <f t="shared" ref="D211" si="46">C211/C199-1</f>
        <v>8.0291970802919721E-2</v>
      </c>
      <c r="E211" s="93">
        <f t="shared" ref="E211" si="47">(C211-C187)/C187</f>
        <v>9.2249796812466256E-2</v>
      </c>
      <c r="F211" s="92">
        <f t="shared" ref="F211" si="48">C211/C210-1</f>
        <v>-1.0033444816053505E-2</v>
      </c>
      <c r="G211" s="94"/>
      <c r="H211" s="57"/>
      <c r="I211" s="94"/>
      <c r="J211" s="94"/>
    </row>
    <row r="212" spans="2:13" x14ac:dyDescent="0.25">
      <c r="B212" s="108" t="s">
        <v>18</v>
      </c>
      <c r="C212" s="109">
        <v>158</v>
      </c>
      <c r="D212" s="92">
        <f t="shared" ref="D212" si="49">C212/C200-1</f>
        <v>0.127765881513205</v>
      </c>
      <c r="E212" s="93">
        <f t="shared" ref="E212" si="50">(C212-C188)/C188</f>
        <v>0.20961567906905523</v>
      </c>
      <c r="F212" s="92">
        <f t="shared" ref="F212" si="51">C212/C211-1</f>
        <v>6.7567567567567544E-2</v>
      </c>
      <c r="G212" s="95"/>
      <c r="H212" s="57"/>
      <c r="I212" s="68"/>
      <c r="J212" s="68"/>
      <c r="K212" s="68"/>
      <c r="L212" s="68"/>
      <c r="M212" s="68"/>
    </row>
    <row r="213" spans="2:13" x14ac:dyDescent="0.25">
      <c r="B213" s="57">
        <v>44593</v>
      </c>
      <c r="C213" s="96">
        <v>158</v>
      </c>
      <c r="D213" s="92">
        <f t="shared" ref="D213" si="52">C213/C201-1</f>
        <v>0.12655971479500883</v>
      </c>
      <c r="E213" s="93">
        <f t="shared" ref="E213" si="53">(C213-C189)/C189</f>
        <v>0.21819583654587521</v>
      </c>
      <c r="F213" s="92">
        <f t="shared" ref="F213" si="54">C213/C212-1</f>
        <v>0</v>
      </c>
      <c r="G213" s="95"/>
      <c r="H213" s="57"/>
      <c r="I213" s="95"/>
      <c r="J213" s="95"/>
      <c r="K213" s="68"/>
      <c r="L213" s="68"/>
      <c r="M213" s="68"/>
    </row>
    <row r="214" spans="2:13" x14ac:dyDescent="0.25">
      <c r="B214" s="57">
        <v>44621</v>
      </c>
      <c r="C214" s="96">
        <v>163.4</v>
      </c>
      <c r="D214" s="92">
        <f t="shared" ref="D214:D215" si="55">C214/C202-1</f>
        <v>0.14185883997204751</v>
      </c>
      <c r="E214" s="93">
        <f t="shared" ref="E214" si="56">(C214-C190)/C190</f>
        <v>0.25692307692307698</v>
      </c>
      <c r="F214" s="92">
        <f t="shared" ref="F214" si="57">C214/C213-1</f>
        <v>3.4177215189873378E-2</v>
      </c>
      <c r="G214" s="95"/>
      <c r="H214" s="57"/>
      <c r="I214" s="95"/>
      <c r="J214" s="95"/>
      <c r="K214" s="68"/>
      <c r="L214" s="68"/>
      <c r="M214" s="68"/>
    </row>
    <row r="215" spans="2:13" x14ac:dyDescent="0.25">
      <c r="B215" s="57">
        <v>44652</v>
      </c>
      <c r="C215" s="96">
        <v>167.1</v>
      </c>
      <c r="D215" s="92">
        <f t="shared" si="55"/>
        <v>0.14061433447098981</v>
      </c>
      <c r="E215" s="93">
        <f t="shared" ref="E215" si="58">(C215-C191)/C191</f>
        <v>0.28884703627107866</v>
      </c>
      <c r="F215" s="92">
        <f t="shared" ref="F215" si="59">C215/C214-1</f>
        <v>2.2643818849449104E-2</v>
      </c>
      <c r="G215" s="95"/>
      <c r="H215" s="95"/>
      <c r="I215" s="95"/>
      <c r="J215" s="95"/>
      <c r="K215" s="68"/>
      <c r="L215" s="68"/>
      <c r="M215" s="68"/>
    </row>
    <row r="216" spans="2:13" x14ac:dyDescent="0.25">
      <c r="B216" s="57">
        <v>44682</v>
      </c>
      <c r="C216" s="96">
        <v>168.6</v>
      </c>
      <c r="D216" s="92">
        <f t="shared" ref="D216" si="60">C216/C204-1</f>
        <v>0.13154362416107368</v>
      </c>
      <c r="E216" s="93">
        <f t="shared" ref="E216" si="61">(C216-C192)/C192</f>
        <v>0.29096477794793263</v>
      </c>
      <c r="F216" s="92">
        <f t="shared" ref="F216" si="62">C216/C215-1</f>
        <v>8.9766606822261341E-3</v>
      </c>
      <c r="G216" s="95"/>
      <c r="H216" s="95"/>
      <c r="I216" s="95"/>
      <c r="J216" s="95"/>
      <c r="K216" s="68"/>
      <c r="L216" s="68"/>
      <c r="M216" s="68"/>
    </row>
    <row r="217" spans="2:13" x14ac:dyDescent="0.25">
      <c r="B217" s="57"/>
      <c r="C217" s="96"/>
      <c r="D217" s="92"/>
      <c r="E217" s="93"/>
      <c r="F217" s="92"/>
      <c r="G217" s="95"/>
      <c r="H217" s="95"/>
      <c r="I217" s="95"/>
      <c r="J217" s="95"/>
      <c r="K217" s="68"/>
      <c r="L217" s="68"/>
      <c r="M217" s="68"/>
    </row>
    <row r="218" spans="2:13" x14ac:dyDescent="0.25">
      <c r="B218" s="98"/>
      <c r="D218" s="98"/>
      <c r="E218" s="98"/>
      <c r="F218" s="98"/>
      <c r="G218" s="68"/>
      <c r="H218" s="68"/>
      <c r="I218" s="68"/>
      <c r="J218" s="68"/>
      <c r="K218" s="68"/>
      <c r="L218" s="68"/>
      <c r="M218" s="68"/>
    </row>
    <row r="219" spans="2:13" ht="117" customHeight="1" x14ac:dyDescent="0.25">
      <c r="B219" s="112" t="s">
        <v>19</v>
      </c>
      <c r="C219" s="112"/>
      <c r="D219" s="112"/>
      <c r="E219" s="112"/>
      <c r="F219" s="112"/>
    </row>
    <row r="221" spans="2:13" x14ac:dyDescent="0.25">
      <c r="B221" s="97"/>
    </row>
  </sheetData>
  <mergeCells count="1">
    <mergeCell ref="B219:F219"/>
  </mergeCells>
  <printOptions horizontalCentered="1"/>
  <pageMargins left="0.5" right="0.5" top="0.5" bottom="0.5" header="0.5" footer="0.2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Definitions</vt:lpstr>
      <vt:lpstr>Freight Index-Shipments</vt:lpstr>
      <vt:lpstr>Freight Index-Expenditures</vt:lpstr>
      <vt:lpstr>Inferred Rates</vt:lpstr>
      <vt:lpstr>TL LH Index</vt:lpstr>
    </vt:vector>
  </TitlesOfParts>
  <Company>Cass Information 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Urban</dc:creator>
  <cp:lastModifiedBy>Cass</cp:lastModifiedBy>
  <cp:lastPrinted>2020-10-16T00:12:56Z</cp:lastPrinted>
  <dcterms:created xsi:type="dcterms:W3CDTF">2002-02-15T22:35:54Z</dcterms:created>
  <dcterms:modified xsi:type="dcterms:W3CDTF">2022-06-11T15:51:03Z</dcterms:modified>
</cp:coreProperties>
</file>