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niversity of Washington Seattle\Year 3 Quarter 3 (Spring)\INFO 362\7-2. Location\"/>
    </mc:Choice>
  </mc:AlternateContent>
  <xr:revisionPtr revIDLastSave="239" documentId="8_{5E22F16E-1BD3-4CA4-8764-5D611B01BCB7}" xr6:coauthVersionLast="34" xr6:coauthVersionMax="34" xr10:uidLastSave="{658E306E-DC46-4499-8705-4FF392FB8951}"/>
  <bookViews>
    <workbookView xWindow="0" yWindow="0" windowWidth="57600" windowHeight="28425" xr2:uid="{803E0EC0-546E-46C5-9DE5-AD2C3BB47CC2}"/>
  </bookViews>
  <sheets>
    <sheet name="Sheet1" sheetId="1" r:id="rId1"/>
    <sheet name="currency_codes" sheetId="2" r:id="rId2"/>
    <sheet name="population" sheetId="4" r:id="rId3"/>
  </sheets>
  <definedNames>
    <definedName name="_xlnm._FilterDatabase" localSheetId="0" hidden="1">Sheet1!$A$1:$G$206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H157" i="1" l="1"/>
  <c r="H161" i="1"/>
  <c r="H163" i="1"/>
  <c r="H166" i="1"/>
  <c r="H168" i="1"/>
  <c r="H170" i="1"/>
  <c r="H186" i="1"/>
  <c r="H187" i="1"/>
  <c r="H191" i="1"/>
  <c r="F191" i="1" l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D50" i="1" l="1"/>
  <c r="E50" i="1" s="1"/>
  <c r="H50" i="1" s="1"/>
  <c r="D37" i="1"/>
  <c r="E37" i="1" s="1"/>
  <c r="D10" i="1"/>
  <c r="E10" i="1" s="1"/>
  <c r="H10" i="1" s="1"/>
  <c r="E133" i="1"/>
  <c r="H133" i="1" s="1"/>
  <c r="E40" i="1"/>
  <c r="H40" i="1" s="1"/>
  <c r="E109" i="1"/>
  <c r="H109" i="1" s="1"/>
  <c r="E8" i="1"/>
  <c r="H8" i="1" s="1"/>
  <c r="E18" i="1"/>
  <c r="H18" i="1" s="1"/>
  <c r="E15" i="1"/>
  <c r="H15" i="1" s="1"/>
  <c r="E7" i="1"/>
  <c r="H7" i="1" s="1"/>
  <c r="E76" i="1"/>
  <c r="H76" i="1" s="1"/>
  <c r="E11" i="1"/>
  <c r="E81" i="1"/>
  <c r="H81" i="1" s="1"/>
  <c r="E4" i="1"/>
  <c r="H4" i="1" s="1"/>
  <c r="E115" i="1"/>
  <c r="H115" i="1" s="1"/>
  <c r="E136" i="1"/>
  <c r="H136" i="1" s="1"/>
  <c r="E83" i="1"/>
  <c r="E102" i="1"/>
  <c r="E177" i="1"/>
  <c r="H177" i="1" s="1"/>
  <c r="E178" i="1"/>
  <c r="H178" i="1" s="1"/>
  <c r="E179" i="1"/>
  <c r="E183" i="1"/>
  <c r="H183" i="1" s="1"/>
  <c r="E184" i="1"/>
  <c r="H184" i="1" s="1"/>
  <c r="E185" i="1"/>
  <c r="H185" i="1" s="1"/>
  <c r="E188" i="1"/>
  <c r="D160" i="1"/>
  <c r="E160" i="1" s="1"/>
  <c r="H160" i="1" s="1"/>
  <c r="D21" i="1"/>
  <c r="E21" i="1" s="1"/>
  <c r="H21" i="1" s="1"/>
  <c r="D32" i="1"/>
  <c r="E32" i="1" s="1"/>
  <c r="H32" i="1" s="1"/>
  <c r="D108" i="1"/>
  <c r="E108" i="1" s="1"/>
  <c r="H108" i="1" s="1"/>
  <c r="D137" i="1"/>
  <c r="E137" i="1" s="1"/>
  <c r="H137" i="1" s="1"/>
  <c r="D45" i="1"/>
  <c r="E45" i="1" s="1"/>
  <c r="H45" i="1" s="1"/>
  <c r="D114" i="1"/>
  <c r="E114" i="1" s="1"/>
  <c r="D100" i="1"/>
  <c r="E100" i="1" s="1"/>
  <c r="H100" i="1" s="1"/>
  <c r="D110" i="1"/>
  <c r="E110" i="1" s="1"/>
  <c r="D88" i="1"/>
  <c r="E88" i="1" s="1"/>
  <c r="D93" i="1"/>
  <c r="E93" i="1" s="1"/>
  <c r="H93" i="1" s="1"/>
  <c r="D152" i="1"/>
  <c r="E152" i="1" s="1"/>
  <c r="H152" i="1" s="1"/>
  <c r="D153" i="1"/>
  <c r="E153" i="1" s="1"/>
  <c r="D154" i="1"/>
  <c r="E154" i="1" s="1"/>
  <c r="H154" i="1" s="1"/>
  <c r="D155" i="1"/>
  <c r="E155" i="1" s="1"/>
  <c r="H155" i="1" s="1"/>
  <c r="D156" i="1"/>
  <c r="E156" i="1" s="1"/>
  <c r="H156" i="1" s="1"/>
  <c r="D157" i="1"/>
  <c r="D158" i="1"/>
  <c r="E158" i="1" s="1"/>
  <c r="H158" i="1" s="1"/>
  <c r="D159" i="1"/>
  <c r="E159" i="1" s="1"/>
  <c r="D162" i="1"/>
  <c r="E162" i="1" s="1"/>
  <c r="H162" i="1" s="1"/>
  <c r="D164" i="1"/>
  <c r="E164" i="1" s="1"/>
  <c r="H164" i="1" s="1"/>
  <c r="D165" i="1"/>
  <c r="E165" i="1" s="1"/>
  <c r="H165" i="1" s="1"/>
  <c r="D167" i="1"/>
  <c r="E167" i="1" s="1"/>
  <c r="H167" i="1" s="1"/>
  <c r="D169" i="1"/>
  <c r="E169" i="1" s="1"/>
  <c r="H169" i="1" s="1"/>
  <c r="D171" i="1"/>
  <c r="E171" i="1" s="1"/>
  <c r="H171" i="1" s="1"/>
  <c r="D172" i="1"/>
  <c r="E172" i="1" s="1"/>
  <c r="D173" i="1"/>
  <c r="E173" i="1" s="1"/>
  <c r="H173" i="1" s="1"/>
  <c r="D174" i="1"/>
  <c r="E174" i="1" s="1"/>
  <c r="H174" i="1" s="1"/>
  <c r="D175" i="1"/>
  <c r="E175" i="1" s="1"/>
  <c r="H175" i="1" s="1"/>
  <c r="D176" i="1"/>
  <c r="E176" i="1" s="1"/>
  <c r="H176" i="1" s="1"/>
  <c r="D180" i="1"/>
  <c r="E180" i="1" s="1"/>
  <c r="H180" i="1" s="1"/>
  <c r="D181" i="1"/>
  <c r="E181" i="1" s="1"/>
  <c r="D182" i="1"/>
  <c r="E182" i="1" s="1"/>
  <c r="D189" i="1"/>
  <c r="E189" i="1" s="1"/>
  <c r="D190" i="1"/>
  <c r="E190" i="1" s="1"/>
  <c r="D146" i="1"/>
  <c r="E146" i="1" s="1"/>
  <c r="H146" i="1" s="1"/>
  <c r="D72" i="1"/>
  <c r="E72" i="1" s="1"/>
  <c r="D147" i="1"/>
  <c r="E147" i="1" s="1"/>
  <c r="H147" i="1" s="1"/>
  <c r="D126" i="1"/>
  <c r="E126" i="1" s="1"/>
  <c r="D131" i="1"/>
  <c r="E131" i="1" s="1"/>
  <c r="D129" i="1"/>
  <c r="E129" i="1" s="1"/>
  <c r="D132" i="1"/>
  <c r="E132" i="1" s="1"/>
  <c r="D128" i="1"/>
  <c r="E128" i="1" s="1"/>
  <c r="D125" i="1"/>
  <c r="E125" i="1" s="1"/>
  <c r="D148" i="1"/>
  <c r="E148" i="1" s="1"/>
  <c r="H148" i="1" s="1"/>
  <c r="D52" i="1"/>
  <c r="E52" i="1" s="1"/>
  <c r="H52" i="1" s="1"/>
  <c r="D124" i="1"/>
  <c r="E124" i="1" s="1"/>
  <c r="H124" i="1" s="1"/>
  <c r="D149" i="1"/>
  <c r="E149" i="1" s="1"/>
  <c r="D20" i="1"/>
  <c r="E20" i="1" s="1"/>
  <c r="H20" i="1" s="1"/>
  <c r="D22" i="1"/>
  <c r="E22" i="1" s="1"/>
  <c r="H22" i="1" s="1"/>
  <c r="D26" i="1"/>
  <c r="E26" i="1" s="1"/>
  <c r="H26" i="1" s="1"/>
  <c r="D3" i="1"/>
  <c r="E3" i="1" s="1"/>
  <c r="H3" i="1" s="1"/>
  <c r="D27" i="1"/>
  <c r="E27" i="1" s="1"/>
  <c r="H27" i="1" s="1"/>
  <c r="D16" i="1"/>
  <c r="E16" i="1" s="1"/>
  <c r="H16" i="1" s="1"/>
  <c r="D19" i="1"/>
  <c r="E19" i="1" s="1"/>
  <c r="H19" i="1" s="1"/>
  <c r="D25" i="1"/>
  <c r="E25" i="1" s="1"/>
  <c r="H25" i="1" s="1"/>
  <c r="D14" i="1"/>
  <c r="E14" i="1" s="1"/>
  <c r="H14" i="1" s="1"/>
  <c r="D28" i="1"/>
  <c r="E28" i="1" s="1"/>
  <c r="H28" i="1" s="1"/>
  <c r="D5" i="1"/>
  <c r="E5" i="1" s="1"/>
  <c r="H5" i="1" s="1"/>
  <c r="D12" i="1"/>
  <c r="E12" i="1" s="1"/>
  <c r="H12" i="1" s="1"/>
  <c r="D17" i="1"/>
  <c r="E17" i="1" s="1"/>
  <c r="H17" i="1" s="1"/>
  <c r="D29" i="1"/>
  <c r="E29" i="1" s="1"/>
  <c r="H29" i="1" s="1"/>
  <c r="D24" i="1"/>
  <c r="E24" i="1" s="1"/>
  <c r="H24" i="1" s="1"/>
  <c r="D9" i="1"/>
  <c r="E9" i="1" s="1"/>
  <c r="D31" i="1"/>
  <c r="E31" i="1" s="1"/>
  <c r="H31" i="1" s="1"/>
  <c r="D34" i="1"/>
  <c r="E34" i="1" s="1"/>
  <c r="H34" i="1" s="1"/>
  <c r="D74" i="1"/>
  <c r="E74" i="1" s="1"/>
  <c r="H74" i="1" s="1"/>
  <c r="D145" i="1"/>
  <c r="E145" i="1" s="1"/>
  <c r="H145" i="1" s="1"/>
  <c r="D139" i="1"/>
  <c r="E139" i="1" s="1"/>
  <c r="D140" i="1"/>
  <c r="E140" i="1" s="1"/>
  <c r="H140" i="1" s="1"/>
  <c r="D141" i="1"/>
  <c r="E141" i="1" s="1"/>
  <c r="D142" i="1"/>
  <c r="E142" i="1" s="1"/>
  <c r="H142" i="1" s="1"/>
  <c r="D91" i="1"/>
  <c r="E91" i="1" s="1"/>
  <c r="D143" i="1"/>
  <c r="E143" i="1" s="1"/>
  <c r="H143" i="1" s="1"/>
  <c r="D144" i="1"/>
  <c r="E144" i="1" s="1"/>
  <c r="F26" i="1" l="1"/>
  <c r="G26" i="1" s="1"/>
  <c r="H72" i="1"/>
  <c r="F190" i="1"/>
  <c r="H190" i="1"/>
  <c r="F72" i="1"/>
  <c r="G72" i="1" s="1"/>
  <c r="H159" i="1"/>
  <c r="F189" i="1"/>
  <c r="H189" i="1"/>
  <c r="F83" i="1"/>
  <c r="G83" i="1" s="1"/>
  <c r="H11" i="1"/>
  <c r="F173" i="1"/>
  <c r="H182" i="1"/>
  <c r="F3" i="1"/>
  <c r="G3" i="1" s="1"/>
  <c r="H139" i="1"/>
  <c r="F52" i="1"/>
  <c r="G52" i="1" s="1"/>
  <c r="H9" i="1"/>
  <c r="H149" i="1"/>
  <c r="F172" i="1"/>
  <c r="H181" i="1"/>
  <c r="F186" i="1"/>
  <c r="H188" i="1"/>
  <c r="F40" i="1"/>
  <c r="G40" i="1" s="1"/>
  <c r="H153" i="1"/>
  <c r="F177" i="1"/>
  <c r="H125" i="1"/>
  <c r="F170" i="1"/>
  <c r="H179" i="1"/>
  <c r="F18" i="1"/>
  <c r="G18" i="1" s="1"/>
  <c r="H144" i="1"/>
  <c r="F179" i="1"/>
  <c r="H128" i="1"/>
  <c r="F182" i="1"/>
  <c r="H132" i="1"/>
  <c r="F109" i="1"/>
  <c r="H172" i="1"/>
  <c r="F163" i="1"/>
  <c r="H88" i="1"/>
  <c r="F180" i="1"/>
  <c r="H129" i="1"/>
  <c r="F167" i="1"/>
  <c r="H110" i="1"/>
  <c r="F166" i="1"/>
  <c r="H102" i="1"/>
  <c r="F12" i="1"/>
  <c r="G12" i="1" s="1"/>
  <c r="H91" i="1"/>
  <c r="F181" i="1"/>
  <c r="H131" i="1"/>
  <c r="F154" i="1"/>
  <c r="H83" i="1"/>
  <c r="F187" i="1"/>
  <c r="H37" i="1"/>
  <c r="F10" i="1"/>
  <c r="G10" i="1" s="1"/>
  <c r="H141" i="1"/>
  <c r="F178" i="1"/>
  <c r="H126" i="1"/>
  <c r="F168" i="1"/>
  <c r="H114" i="1"/>
  <c r="F27" i="1"/>
  <c r="G27" i="1" s="1"/>
  <c r="F142" i="1"/>
  <c r="F22" i="1"/>
  <c r="G22" i="1" s="1"/>
  <c r="F24" i="1"/>
  <c r="G24" i="1" s="1"/>
  <c r="F102" i="1"/>
  <c r="F81" i="1"/>
  <c r="G81" i="1" s="1"/>
  <c r="F50" i="1"/>
  <c r="G50" i="1" s="1"/>
  <c r="F171" i="1"/>
  <c r="F176" i="1"/>
  <c r="F185" i="1"/>
  <c r="F29" i="1"/>
  <c r="G29" i="1" s="1"/>
  <c r="F175" i="1"/>
  <c r="F184" i="1"/>
  <c r="F174" i="1"/>
  <c r="F45" i="1"/>
  <c r="G45" i="1" s="1"/>
  <c r="F110" i="1"/>
  <c r="F164" i="1"/>
  <c r="F169" i="1"/>
  <c r="F37" i="1"/>
  <c r="G37" i="1" s="1"/>
  <c r="F115" i="1"/>
  <c r="F183" i="1"/>
  <c r="F165" i="1"/>
  <c r="F11" i="1"/>
  <c r="G11" i="1" s="1"/>
  <c r="F100" i="1"/>
  <c r="F148" i="1"/>
  <c r="F128" i="1"/>
  <c r="C86" i="1"/>
  <c r="D86" i="1" s="1"/>
  <c r="E86" i="1" s="1"/>
  <c r="C76" i="1"/>
  <c r="C82" i="1"/>
  <c r="D82" i="1" s="1"/>
  <c r="E82" i="1" s="1"/>
  <c r="C11" i="1"/>
  <c r="C101" i="1"/>
  <c r="D101" i="1" s="1"/>
  <c r="E101" i="1" s="1"/>
  <c r="H101" i="1" s="1"/>
  <c r="C65" i="1"/>
  <c r="D65" i="1" s="1"/>
  <c r="E65" i="1" s="1"/>
  <c r="H65" i="1" s="1"/>
  <c r="C80" i="1"/>
  <c r="D80" i="1" s="1"/>
  <c r="E80" i="1" s="1"/>
  <c r="H80" i="1" s="1"/>
  <c r="C42" i="1"/>
  <c r="D42" i="1" s="1"/>
  <c r="E42" i="1" s="1"/>
  <c r="C90" i="1"/>
  <c r="D90" i="1" s="1"/>
  <c r="E90" i="1" s="1"/>
  <c r="H90" i="1" s="1"/>
  <c r="C71" i="1"/>
  <c r="D71" i="1" s="1"/>
  <c r="E71" i="1" s="1"/>
  <c r="C134" i="1"/>
  <c r="D134" i="1" s="1"/>
  <c r="E134" i="1" s="1"/>
  <c r="C81" i="1"/>
  <c r="C62" i="1"/>
  <c r="D62" i="1" s="1"/>
  <c r="E62" i="1" s="1"/>
  <c r="C104" i="1"/>
  <c r="D104" i="1" s="1"/>
  <c r="E104" i="1" s="1"/>
  <c r="H104" i="1" s="1"/>
  <c r="C96" i="1"/>
  <c r="D96" i="1" s="1"/>
  <c r="E96" i="1" s="1"/>
  <c r="H96" i="1" s="1"/>
  <c r="C2" i="1"/>
  <c r="D2" i="1" s="1"/>
  <c r="E2" i="1" s="1"/>
  <c r="H2" i="1" s="1"/>
  <c r="C66" i="1"/>
  <c r="D66" i="1" s="1"/>
  <c r="E66" i="1" s="1"/>
  <c r="H66" i="1" s="1"/>
  <c r="C123" i="1"/>
  <c r="D123" i="1" s="1"/>
  <c r="E123" i="1" s="1"/>
  <c r="H123" i="1" s="1"/>
  <c r="C4" i="1"/>
  <c r="C95" i="1"/>
  <c r="D95" i="1" s="1"/>
  <c r="E95" i="1" s="1"/>
  <c r="C75" i="1"/>
  <c r="D75" i="1" s="1"/>
  <c r="E75" i="1" s="1"/>
  <c r="C92" i="1"/>
  <c r="D92" i="1" s="1"/>
  <c r="E92" i="1" s="1"/>
  <c r="C73" i="1"/>
  <c r="D73" i="1" s="1"/>
  <c r="E73" i="1" s="1"/>
  <c r="C113" i="1"/>
  <c r="D113" i="1" s="1"/>
  <c r="E113" i="1" s="1"/>
  <c r="C94" i="1"/>
  <c r="D94" i="1" s="1"/>
  <c r="E94" i="1" s="1"/>
  <c r="C138" i="1"/>
  <c r="D138" i="1" s="1"/>
  <c r="E138" i="1" s="1"/>
  <c r="C127" i="1"/>
  <c r="D127" i="1" s="1"/>
  <c r="E127" i="1" s="1"/>
  <c r="H127" i="1" s="1"/>
  <c r="C39" i="1"/>
  <c r="D39" i="1" s="1"/>
  <c r="E39" i="1" s="1"/>
  <c r="B35" i="1"/>
  <c r="C49" i="1"/>
  <c r="D49" i="1" s="1"/>
  <c r="E49" i="1" s="1"/>
  <c r="H49" i="1" s="1"/>
  <c r="B36" i="1"/>
  <c r="E36" i="1" s="1"/>
  <c r="H36" i="1" s="1"/>
  <c r="E6" i="1"/>
  <c r="C35" i="1"/>
  <c r="D35" i="1" s="1"/>
  <c r="C30" i="1"/>
  <c r="D30" i="1" s="1"/>
  <c r="E30" i="1" s="1"/>
  <c r="C13" i="1"/>
  <c r="D13" i="1" s="1"/>
  <c r="E13" i="1" s="1"/>
  <c r="C23" i="1"/>
  <c r="D23" i="1" s="1"/>
  <c r="E23" i="1" s="1"/>
  <c r="C33" i="1"/>
  <c r="D33" i="1" s="1"/>
  <c r="E33" i="1" s="1"/>
  <c r="C44" i="1"/>
  <c r="D44" i="1" s="1"/>
  <c r="E44" i="1" s="1"/>
  <c r="C43" i="1"/>
  <c r="D43" i="1" s="1"/>
  <c r="E43" i="1" s="1"/>
  <c r="H43" i="1" s="1"/>
  <c r="C38" i="1"/>
  <c r="D38" i="1" s="1"/>
  <c r="E38" i="1" s="1"/>
  <c r="H38" i="1" s="1"/>
  <c r="C46" i="1"/>
  <c r="D46" i="1" s="1"/>
  <c r="E46" i="1" s="1"/>
  <c r="H46" i="1" s="1"/>
  <c r="C59" i="1"/>
  <c r="D59" i="1" s="1"/>
  <c r="E59" i="1" s="1"/>
  <c r="C41" i="1"/>
  <c r="D41" i="1" s="1"/>
  <c r="E41" i="1" s="1"/>
  <c r="C40" i="1"/>
  <c r="C55" i="1"/>
  <c r="D55" i="1" s="1"/>
  <c r="E55" i="1" s="1"/>
  <c r="C56" i="1"/>
  <c r="D56" i="1" s="1"/>
  <c r="E56" i="1" s="1"/>
  <c r="C51" i="1"/>
  <c r="D51" i="1" s="1"/>
  <c r="E51" i="1" s="1"/>
  <c r="F51" i="1" s="1"/>
  <c r="G51" i="1" s="1"/>
  <c r="D47" i="1"/>
  <c r="E47" i="1" s="1"/>
  <c r="H47" i="1" s="1"/>
  <c r="C54" i="1"/>
  <c r="D54" i="1" s="1"/>
  <c r="E54" i="1" s="1"/>
  <c r="F54" i="1" s="1"/>
  <c r="G54" i="1" s="1"/>
  <c r="C69" i="1"/>
  <c r="D69" i="1" s="1"/>
  <c r="E69" i="1" s="1"/>
  <c r="C61" i="1"/>
  <c r="D61" i="1" s="1"/>
  <c r="E61" i="1" s="1"/>
  <c r="H61" i="1" s="1"/>
  <c r="C53" i="1"/>
  <c r="D53" i="1" s="1"/>
  <c r="E53" i="1" s="1"/>
  <c r="C60" i="1"/>
  <c r="D60" i="1" s="1"/>
  <c r="E60" i="1" s="1"/>
  <c r="C48" i="1"/>
  <c r="D48" i="1" s="1"/>
  <c r="E48" i="1" s="1"/>
  <c r="C63" i="1"/>
  <c r="D63" i="1" s="1"/>
  <c r="E63" i="1" s="1"/>
  <c r="F63" i="1" s="1"/>
  <c r="G63" i="1" s="1"/>
  <c r="C58" i="1"/>
  <c r="D58" i="1" s="1"/>
  <c r="E58" i="1" s="1"/>
  <c r="C67" i="1"/>
  <c r="D67" i="1" s="1"/>
  <c r="E67" i="1" s="1"/>
  <c r="C87" i="1"/>
  <c r="D87" i="1" s="1"/>
  <c r="E87" i="1" s="1"/>
  <c r="C68" i="1"/>
  <c r="D68" i="1" s="1"/>
  <c r="E68" i="1" s="1"/>
  <c r="C57" i="1"/>
  <c r="D57" i="1" s="1"/>
  <c r="E57" i="1" s="1"/>
  <c r="C64" i="1"/>
  <c r="D64" i="1" s="1"/>
  <c r="E64" i="1" s="1"/>
  <c r="C79" i="1"/>
  <c r="D79" i="1" s="1"/>
  <c r="E79" i="1" s="1"/>
  <c r="F79" i="1" s="1"/>
  <c r="G79" i="1" s="1"/>
  <c r="C106" i="1"/>
  <c r="D106" i="1" s="1"/>
  <c r="E106" i="1" s="1"/>
  <c r="H106" i="1" s="1"/>
  <c r="C78" i="1"/>
  <c r="D78" i="1" s="1"/>
  <c r="E78" i="1" s="1"/>
  <c r="H78" i="1" s="1"/>
  <c r="C120" i="1"/>
  <c r="D120" i="1" s="1"/>
  <c r="E120" i="1" s="1"/>
  <c r="C107" i="1"/>
  <c r="D107" i="1" s="1"/>
  <c r="E107" i="1" s="1"/>
  <c r="C70" i="1"/>
  <c r="D70" i="1" s="1"/>
  <c r="E70" i="1" s="1"/>
  <c r="C112" i="1"/>
  <c r="D112" i="1" s="1"/>
  <c r="E112" i="1" s="1"/>
  <c r="C99" i="1"/>
  <c r="D99" i="1" s="1"/>
  <c r="E99" i="1" s="1"/>
  <c r="C98" i="1"/>
  <c r="D98" i="1" s="1"/>
  <c r="E98" i="1" s="1"/>
  <c r="H98" i="1" s="1"/>
  <c r="C77" i="1"/>
  <c r="D77" i="1" s="1"/>
  <c r="E77" i="1" s="1"/>
  <c r="C109" i="1"/>
  <c r="C116" i="1"/>
  <c r="D116" i="1" s="1"/>
  <c r="E116" i="1" s="1"/>
  <c r="C83" i="1"/>
  <c r="C103" i="1"/>
  <c r="D103" i="1" s="1"/>
  <c r="E103" i="1" s="1"/>
  <c r="C85" i="1"/>
  <c r="D85" i="1" s="1"/>
  <c r="E85" i="1" s="1"/>
  <c r="C84" i="1"/>
  <c r="D84" i="1" s="1"/>
  <c r="E84" i="1" s="1"/>
  <c r="C89" i="1"/>
  <c r="D89" i="1" s="1"/>
  <c r="E89" i="1" s="1"/>
  <c r="C111" i="1"/>
  <c r="D111" i="1" s="1"/>
  <c r="E111" i="1" s="1"/>
  <c r="C119" i="1"/>
  <c r="D119" i="1" s="1"/>
  <c r="E119" i="1" s="1"/>
  <c r="C118" i="1"/>
  <c r="D118" i="1" s="1"/>
  <c r="E118" i="1" s="1"/>
  <c r="C117" i="1"/>
  <c r="D117" i="1" s="1"/>
  <c r="E117" i="1" s="1"/>
  <c r="C151" i="1"/>
  <c r="D151" i="1" s="1"/>
  <c r="E151" i="1" s="1"/>
  <c r="C97" i="1"/>
  <c r="D97" i="1" s="1"/>
  <c r="E97" i="1" s="1"/>
  <c r="C150" i="1"/>
  <c r="D150" i="1" s="1"/>
  <c r="E150" i="1" s="1"/>
  <c r="C135" i="1"/>
  <c r="D135" i="1" s="1"/>
  <c r="E135" i="1" s="1"/>
  <c r="C121" i="1"/>
  <c r="D121" i="1" s="1"/>
  <c r="E121" i="1" s="1"/>
  <c r="C115" i="1"/>
  <c r="C105" i="1"/>
  <c r="D105" i="1" s="1"/>
  <c r="E105" i="1" s="1"/>
  <c r="C122" i="1"/>
  <c r="D122" i="1" s="1"/>
  <c r="E122" i="1" s="1"/>
  <c r="H122" i="1" s="1"/>
  <c r="C130" i="1"/>
  <c r="D130" i="1" s="1"/>
  <c r="E130" i="1" s="1"/>
  <c r="C136" i="1"/>
  <c r="E35" i="1" l="1"/>
  <c r="F80" i="1"/>
  <c r="G80" i="1" s="1"/>
  <c r="F188" i="1"/>
  <c r="H112" i="1"/>
  <c r="F34" i="1"/>
  <c r="G34" i="1" s="1"/>
  <c r="H70" i="1"/>
  <c r="F76" i="1"/>
  <c r="G76" i="1" s="1"/>
  <c r="H82" i="1"/>
  <c r="F136" i="1"/>
  <c r="H69" i="1"/>
  <c r="F137" i="1"/>
  <c r="H30" i="1"/>
  <c r="F118" i="1"/>
  <c r="H118" i="1"/>
  <c r="F14" i="1"/>
  <c r="G14" i="1" s="1"/>
  <c r="H120" i="1"/>
  <c r="F20" i="1"/>
  <c r="G20" i="1" s="1"/>
  <c r="H54" i="1"/>
  <c r="F32" i="1"/>
  <c r="G32" i="1" s="1"/>
  <c r="H35" i="1"/>
  <c r="F74" i="1"/>
  <c r="G74" i="1" s="1"/>
  <c r="H86" i="1"/>
  <c r="F147" i="1"/>
  <c r="H13" i="1"/>
  <c r="F17" i="1"/>
  <c r="G17" i="1" s="1"/>
  <c r="H117" i="1"/>
  <c r="F7" i="1"/>
  <c r="G7" i="1" s="1"/>
  <c r="H119" i="1"/>
  <c r="F158" i="1"/>
  <c r="H6" i="1"/>
  <c r="F129" i="1"/>
  <c r="H151" i="1"/>
  <c r="F143" i="1"/>
  <c r="H107" i="1"/>
  <c r="F19" i="1"/>
  <c r="G19" i="1" s="1"/>
  <c r="H111" i="1"/>
  <c r="F146" i="1"/>
  <c r="H51" i="1"/>
  <c r="F103" i="1"/>
  <c r="H95" i="1"/>
  <c r="F139" i="1"/>
  <c r="H79" i="1"/>
  <c r="F161" i="1"/>
  <c r="H56" i="1"/>
  <c r="F9" i="1"/>
  <c r="G9" i="1" s="1"/>
  <c r="H23" i="1"/>
  <c r="F153" i="1"/>
  <c r="H89" i="1"/>
  <c r="F120" i="1"/>
  <c r="H84" i="1"/>
  <c r="F39" i="1"/>
  <c r="G39" i="1" s="1"/>
  <c r="H64" i="1"/>
  <c r="F156" i="1"/>
  <c r="H55" i="1"/>
  <c r="F93" i="1"/>
  <c r="H62" i="1"/>
  <c r="F159" i="1"/>
  <c r="H85" i="1"/>
  <c r="F132" i="1"/>
  <c r="H57" i="1"/>
  <c r="F152" i="1"/>
  <c r="H39" i="1"/>
  <c r="F8" i="1"/>
  <c r="G8" i="1" s="1"/>
  <c r="H53" i="1"/>
  <c r="F134" i="1"/>
  <c r="H130" i="1"/>
  <c r="F15" i="1"/>
  <c r="G15" i="1" s="1"/>
  <c r="H103" i="1"/>
  <c r="F42" i="1"/>
  <c r="G42" i="1" s="1"/>
  <c r="H68" i="1"/>
  <c r="F123" i="1"/>
  <c r="H41" i="1"/>
  <c r="F91" i="1"/>
  <c r="H134" i="1"/>
  <c r="F53" i="1"/>
  <c r="G53" i="1" s="1"/>
  <c r="F155" i="1"/>
  <c r="H87" i="1"/>
  <c r="F126" i="1"/>
  <c r="H59" i="1"/>
  <c r="F160" i="1"/>
  <c r="H138" i="1"/>
  <c r="F90" i="1"/>
  <c r="H71" i="1"/>
  <c r="F107" i="1"/>
  <c r="F16" i="1"/>
  <c r="G16" i="1" s="1"/>
  <c r="H97" i="1"/>
  <c r="F144" i="1"/>
  <c r="H67" i="1"/>
  <c r="F145" i="1"/>
  <c r="H94" i="1"/>
  <c r="F43" i="1"/>
  <c r="G43" i="1" s="1"/>
  <c r="F149" i="1"/>
  <c r="H105" i="1"/>
  <c r="F4" i="1"/>
  <c r="G4" i="1" s="1"/>
  <c r="H116" i="1"/>
  <c r="F31" i="1"/>
  <c r="G31" i="1" s="1"/>
  <c r="H58" i="1"/>
  <c r="F113" i="1"/>
  <c r="H113" i="1"/>
  <c r="F88" i="1"/>
  <c r="H42" i="1"/>
  <c r="F141" i="1"/>
  <c r="H77" i="1"/>
  <c r="F140" i="1"/>
  <c r="H63" i="1"/>
  <c r="F114" i="1"/>
  <c r="H73" i="1"/>
  <c r="F5" i="1"/>
  <c r="G5" i="1" s="1"/>
  <c r="H121" i="1"/>
  <c r="F162" i="1"/>
  <c r="H48" i="1"/>
  <c r="F21" i="1"/>
  <c r="G21" i="1" s="1"/>
  <c r="H44" i="1"/>
  <c r="F108" i="1"/>
  <c r="H92" i="1"/>
  <c r="F124" i="1"/>
  <c r="H135" i="1"/>
  <c r="F125" i="1"/>
  <c r="H150" i="1"/>
  <c r="F138" i="1"/>
  <c r="H99" i="1"/>
  <c r="F2" i="1"/>
  <c r="G2" i="1" s="1"/>
  <c r="H60" i="1"/>
  <c r="F28" i="1"/>
  <c r="G28" i="1" s="1"/>
  <c r="H33" i="1"/>
  <c r="F105" i="1"/>
  <c r="H75" i="1"/>
  <c r="F36" i="1"/>
  <c r="G36" i="1" s="1"/>
  <c r="F157" i="1"/>
  <c r="F98" i="1"/>
  <c r="F85" i="1"/>
  <c r="F71" i="1"/>
  <c r="G71" i="1" s="1"/>
  <c r="F111" i="1"/>
  <c r="F56" i="1"/>
  <c r="G56" i="1" s="1"/>
  <c r="F84" i="1"/>
  <c r="G84" i="1" s="1"/>
  <c r="F101" i="1"/>
  <c r="F99" i="1"/>
  <c r="F48" i="1"/>
  <c r="G48" i="1" s="1"/>
  <c r="F23" i="1"/>
  <c r="G23" i="1" s="1"/>
  <c r="F97" i="1"/>
  <c r="F112" i="1"/>
  <c r="F35" i="1"/>
  <c r="G35" i="1" s="1"/>
  <c r="F131" i="1"/>
  <c r="F78" i="1"/>
  <c r="G78" i="1" s="1"/>
  <c r="F130" i="1"/>
  <c r="F96" i="1"/>
  <c r="F68" i="1"/>
  <c r="G68" i="1" s="1"/>
  <c r="F30" i="1"/>
  <c r="G30" i="1" s="1"/>
  <c r="F64" i="1"/>
  <c r="G64" i="1" s="1"/>
  <c r="F119" i="1"/>
  <c r="F33" i="1"/>
  <c r="G33" i="1" s="1"/>
  <c r="F25" i="1"/>
  <c r="G25" i="1" s="1"/>
  <c r="F106" i="1"/>
  <c r="F95" i="1"/>
  <c r="F13" i="1"/>
  <c r="G13" i="1" s="1"/>
  <c r="F58" i="1"/>
  <c r="G58" i="1" s="1"/>
  <c r="F47" i="1"/>
  <c r="G47" i="1" s="1"/>
  <c r="F117" i="1"/>
  <c r="F122" i="1"/>
  <c r="F94" i="1"/>
  <c r="F59" i="1"/>
  <c r="G59" i="1" s="1"/>
  <c r="F82" i="1"/>
  <c r="G82" i="1" s="1"/>
  <c r="F60" i="1"/>
  <c r="G60" i="1" s="1"/>
  <c r="F44" i="1"/>
  <c r="G44" i="1" s="1"/>
  <c r="F67" i="1"/>
  <c r="G67" i="1" s="1"/>
  <c r="F151" i="1"/>
  <c r="F55" i="1"/>
  <c r="G55" i="1" s="1"/>
  <c r="F41" i="1"/>
  <c r="G41" i="1" s="1"/>
  <c r="F92" i="1"/>
  <c r="F127" i="1"/>
  <c r="F121" i="1"/>
  <c r="F66" i="1"/>
  <c r="G66" i="1" s="1"/>
  <c r="F49" i="1"/>
  <c r="G49" i="1" s="1"/>
  <c r="F75" i="1"/>
  <c r="G75" i="1" s="1"/>
  <c r="F86" i="1"/>
  <c r="F133" i="1"/>
  <c r="F46" i="1"/>
  <c r="G46" i="1" s="1"/>
  <c r="F89" i="1"/>
  <c r="F73" i="1"/>
  <c r="G73" i="1" s="1"/>
  <c r="F77" i="1"/>
  <c r="G77" i="1" s="1"/>
  <c r="F135" i="1"/>
  <c r="F116" i="1"/>
  <c r="F104" i="1"/>
  <c r="F69" i="1"/>
  <c r="G69" i="1" s="1"/>
  <c r="F61" i="1"/>
  <c r="G61" i="1" s="1"/>
  <c r="F57" i="1"/>
  <c r="G57" i="1" s="1"/>
  <c r="F150" i="1"/>
  <c r="F87" i="1"/>
  <c r="F65" i="1"/>
  <c r="G65" i="1" s="1"/>
  <c r="F38" i="1"/>
  <c r="G38" i="1" s="1"/>
  <c r="F62" i="1"/>
  <c r="G62" i="1" s="1"/>
  <c r="F70" i="1"/>
  <c r="G70" i="1" s="1"/>
  <c r="F6" i="1"/>
  <c r="G6" i="1" s="1"/>
</calcChain>
</file>

<file path=xl/sharedStrings.xml><?xml version="1.0" encoding="utf-8"?>
<sst xmlns="http://schemas.openxmlformats.org/spreadsheetml/2006/main" count="1565" uniqueCount="901">
  <si>
    <t>JPY</t>
  </si>
  <si>
    <t>USD</t>
  </si>
  <si>
    <t>CNY</t>
  </si>
  <si>
    <t>KRW</t>
  </si>
  <si>
    <t>EUR</t>
  </si>
  <si>
    <t>PLN</t>
  </si>
  <si>
    <t>GBP</t>
  </si>
  <si>
    <t>SGD</t>
  </si>
  <si>
    <t>IDR</t>
  </si>
  <si>
    <t>AUD</t>
  </si>
  <si>
    <t>RUB</t>
  </si>
  <si>
    <t>CAD</t>
  </si>
  <si>
    <t>BRL</t>
  </si>
  <si>
    <t>THB</t>
  </si>
  <si>
    <t>MXN</t>
  </si>
  <si>
    <t>INR</t>
  </si>
  <si>
    <t>PHP</t>
  </si>
  <si>
    <t>ZAR</t>
  </si>
  <si>
    <t>PEN</t>
  </si>
  <si>
    <t>HKD</t>
  </si>
  <si>
    <t>TRY</t>
  </si>
  <si>
    <t>NGN</t>
  </si>
  <si>
    <t>MYR</t>
  </si>
  <si>
    <t>CZK</t>
  </si>
  <si>
    <t>UAH</t>
  </si>
  <si>
    <t>VEF</t>
  </si>
  <si>
    <t>SEK</t>
  </si>
  <si>
    <t>NZD</t>
  </si>
  <si>
    <t>BOB</t>
  </si>
  <si>
    <t>PKR</t>
  </si>
  <si>
    <t>COP</t>
  </si>
  <si>
    <t>ARS</t>
  </si>
  <si>
    <t>NIS</t>
  </si>
  <si>
    <t>BSF</t>
  </si>
  <si>
    <t>AED</t>
  </si>
  <si>
    <t>KES</t>
  </si>
  <si>
    <t>CHF</t>
  </si>
  <si>
    <t>VND</t>
  </si>
  <si>
    <t>RON</t>
  </si>
  <si>
    <t>NOK</t>
  </si>
  <si>
    <t>CLP</t>
  </si>
  <si>
    <t>SAR</t>
  </si>
  <si>
    <t>TZS</t>
  </si>
  <si>
    <t>DOP</t>
  </si>
  <si>
    <t>PAB</t>
  </si>
  <si>
    <t>DKK</t>
  </si>
  <si>
    <t>IRR</t>
  </si>
  <si>
    <t>MAD</t>
  </si>
  <si>
    <t>HRK</t>
  </si>
  <si>
    <t>HUF</t>
  </si>
  <si>
    <t>QAR</t>
  </si>
  <si>
    <t>BWP</t>
  </si>
  <si>
    <t>OMR</t>
  </si>
  <si>
    <t>BYN</t>
  </si>
  <si>
    <t>ILS</t>
  </si>
  <si>
    <t>ISK</t>
  </si>
  <si>
    <t>BDT</t>
  </si>
  <si>
    <t>JOD</t>
  </si>
  <si>
    <t>RWF</t>
  </si>
  <si>
    <t>CRC</t>
  </si>
  <si>
    <t>ZMW</t>
  </si>
  <si>
    <t>XAF</t>
  </si>
  <si>
    <t>KZT</t>
  </si>
  <si>
    <t>PYG</t>
  </si>
  <si>
    <t>UGX</t>
  </si>
  <si>
    <t>RSD</t>
  </si>
  <si>
    <t>HNL</t>
  </si>
  <si>
    <t>EGP</t>
  </si>
  <si>
    <t>LKR</t>
  </si>
  <si>
    <t>GHS</t>
  </si>
  <si>
    <t>BAM</t>
  </si>
  <si>
    <t>GTQ</t>
  </si>
  <si>
    <t>ALL</t>
  </si>
  <si>
    <t>TWD</t>
  </si>
  <si>
    <t>BGN</t>
  </si>
  <si>
    <t>UYU</t>
  </si>
  <si>
    <t>MUR</t>
  </si>
  <si>
    <t>GEL</t>
  </si>
  <si>
    <t>TTD</t>
  </si>
  <si>
    <t>BND</t>
  </si>
  <si>
    <t>GGP</t>
  </si>
  <si>
    <t>TND</t>
  </si>
  <si>
    <t>AOA</t>
  </si>
  <si>
    <t>MMK</t>
  </si>
  <si>
    <t>XOF</t>
  </si>
  <si>
    <t>MDL</t>
  </si>
  <si>
    <t>KWD</t>
  </si>
  <si>
    <t>UZS</t>
  </si>
  <si>
    <t>JMD</t>
  </si>
  <si>
    <t>KHR</t>
  </si>
  <si>
    <t>BIF</t>
  </si>
  <si>
    <t>NPR</t>
  </si>
  <si>
    <t>BHD</t>
  </si>
  <si>
    <t>NAD</t>
  </si>
  <si>
    <t>CUC</t>
  </si>
  <si>
    <t>MZN</t>
  </si>
  <si>
    <t>AMD</t>
  </si>
  <si>
    <t>MOP</t>
  </si>
  <si>
    <t>SZL</t>
  </si>
  <si>
    <t>MGA</t>
  </si>
  <si>
    <t>MWK</t>
  </si>
  <si>
    <t>PGK</t>
  </si>
  <si>
    <t>SCR</t>
  </si>
  <si>
    <t>IQD</t>
  </si>
  <si>
    <t>SYP</t>
  </si>
  <si>
    <t>Country</t>
  </si>
  <si>
    <t>Volume BTC transactions</t>
  </si>
  <si>
    <t>Capital</t>
  </si>
  <si>
    <t>Currency Name</t>
  </si>
  <si>
    <t>Code</t>
  </si>
  <si>
    <t>Afghanistan</t>
  </si>
  <si>
    <t>Kabul</t>
  </si>
  <si>
    <t>Afghanistan Afghani</t>
  </si>
  <si>
    <t>AFN</t>
  </si>
  <si>
    <t>Albania</t>
  </si>
  <si>
    <t>Tirana</t>
  </si>
  <si>
    <t>Albanian Lek</t>
  </si>
  <si>
    <t>Algeria</t>
  </si>
  <si>
    <t>Algiers</t>
  </si>
  <si>
    <t>Algerian Dinar</t>
  </si>
  <si>
    <t>DZD</t>
  </si>
  <si>
    <t>American Samoa</t>
  </si>
  <si>
    <t>Pago Pago</t>
  </si>
  <si>
    <t>US Dollar</t>
  </si>
  <si>
    <t>Andorra</t>
  </si>
  <si>
    <t>Euro</t>
  </si>
  <si>
    <t>Angola</t>
  </si>
  <si>
    <t>Luanda</t>
  </si>
  <si>
    <t>Angolan Kwanza</t>
  </si>
  <si>
    <t>Anguilla</t>
  </si>
  <si>
    <t>The Valley</t>
  </si>
  <si>
    <t>East Caribbean Dollar</t>
  </si>
  <si>
    <t>XCD</t>
  </si>
  <si>
    <t>Antarctica</t>
  </si>
  <si>
    <t>None</t>
  </si>
  <si>
    <t>Antigua and Barbuda</t>
  </si>
  <si>
    <t>St. Johns</t>
  </si>
  <si>
    <t>Argentina</t>
  </si>
  <si>
    <t>Buenos Aires</t>
  </si>
  <si>
    <t>Argentine Peso</t>
  </si>
  <si>
    <t>Armenia</t>
  </si>
  <si>
    <t>Yerevan</t>
  </si>
  <si>
    <t>Armenian Dram</t>
  </si>
  <si>
    <t>Aruba</t>
  </si>
  <si>
    <t>Oranjestad</t>
  </si>
  <si>
    <t>Aruban Guilder</t>
  </si>
  <si>
    <t>AWG</t>
  </si>
  <si>
    <t>Australia</t>
  </si>
  <si>
    <t>Canberra</t>
  </si>
  <si>
    <t>Australian Dollar</t>
  </si>
  <si>
    <t>Austria</t>
  </si>
  <si>
    <t>Vienna</t>
  </si>
  <si>
    <t>Azerbaijan</t>
  </si>
  <si>
    <t>Baku</t>
  </si>
  <si>
    <t>Azerbaijan New Manat</t>
  </si>
  <si>
    <t>AZN</t>
  </si>
  <si>
    <t>Bahamas</t>
  </si>
  <si>
    <t>Nassau</t>
  </si>
  <si>
    <t>Bahamian Dollar</t>
  </si>
  <si>
    <t>BSD</t>
  </si>
  <si>
    <t>Bahrain</t>
  </si>
  <si>
    <t>Al-Manamah</t>
  </si>
  <si>
    <t>Bahraini Dinar</t>
  </si>
  <si>
    <t>Bangladesh</t>
  </si>
  <si>
    <t>Dhaka</t>
  </si>
  <si>
    <t>Bangladeshi Taka</t>
  </si>
  <si>
    <t>Barbados</t>
  </si>
  <si>
    <t>Bridgetown</t>
  </si>
  <si>
    <t>Barbados Dollar</t>
  </si>
  <si>
    <t>BBD</t>
  </si>
  <si>
    <t>Belarus</t>
  </si>
  <si>
    <t>Minsk</t>
  </si>
  <si>
    <t>Belarussian Ruble</t>
  </si>
  <si>
    <t>BYR</t>
  </si>
  <si>
    <t>Belgium</t>
  </si>
  <si>
    <t>Brussels</t>
  </si>
  <si>
    <t>Belize</t>
  </si>
  <si>
    <t>Belmopan</t>
  </si>
  <si>
    <t>Belize Dollar</t>
  </si>
  <si>
    <t>BZD</t>
  </si>
  <si>
    <t>Benin</t>
  </si>
  <si>
    <t>Porto-Novo</t>
  </si>
  <si>
    <t>CFA Franc BCEAO</t>
  </si>
  <si>
    <t>Bermuda</t>
  </si>
  <si>
    <t>Hamilton</t>
  </si>
  <si>
    <t>Bermudian Dollar</t>
  </si>
  <si>
    <t>BMD</t>
  </si>
  <si>
    <t>Bhutan</t>
  </si>
  <si>
    <t>Thimphu</t>
  </si>
  <si>
    <t>Bhutan Ngultrum</t>
  </si>
  <si>
    <t>BTN</t>
  </si>
  <si>
    <t>Bolivia</t>
  </si>
  <si>
    <t>La Paz</t>
  </si>
  <si>
    <t>Boliviano</t>
  </si>
  <si>
    <t>Bosnia-Herzegovina</t>
  </si>
  <si>
    <t>Sarajevo</t>
  </si>
  <si>
    <t>Marka</t>
  </si>
  <si>
    <t>Botswana</t>
  </si>
  <si>
    <t>Gaborone</t>
  </si>
  <si>
    <t>Botswana Pula</t>
  </si>
  <si>
    <t>Bouvet Island</t>
  </si>
  <si>
    <t>Norwegian Krone</t>
  </si>
  <si>
    <t>Brazil</t>
  </si>
  <si>
    <t>Brasilia</t>
  </si>
  <si>
    <t>Brazilian Real</t>
  </si>
  <si>
    <t>British Indian Ocean Territory</t>
  </si>
  <si>
    <t>Brunei Darussalam</t>
  </si>
  <si>
    <t>Bandar Seri Begawan</t>
  </si>
  <si>
    <t>Brunei Dollar</t>
  </si>
  <si>
    <t>Bulgaria</t>
  </si>
  <si>
    <t>Sofia</t>
  </si>
  <si>
    <t>Bulgarian Lev</t>
  </si>
  <si>
    <t>Burkina Faso</t>
  </si>
  <si>
    <t>Ouagadougou</t>
  </si>
  <si>
    <t>Burundi</t>
  </si>
  <si>
    <t>Bujumbura</t>
  </si>
  <si>
    <t>Burundi Franc</t>
  </si>
  <si>
    <t>Cabo Verde</t>
  </si>
  <si>
    <t>Praia</t>
  </si>
  <si>
    <t>Cape Verde Escudo</t>
  </si>
  <si>
    <t>CVE</t>
  </si>
  <si>
    <t>Cambodia</t>
  </si>
  <si>
    <t>Phnom Penh</t>
  </si>
  <si>
    <t>Kampuchean Riel</t>
  </si>
  <si>
    <t>Cameroon</t>
  </si>
  <si>
    <t>Yaounde</t>
  </si>
  <si>
    <t>CFA Franc BEAC</t>
  </si>
  <si>
    <t>Canada</t>
  </si>
  <si>
    <t>Ottawa</t>
  </si>
  <si>
    <t>Canadian Dollar</t>
  </si>
  <si>
    <t>Cayman Islands</t>
  </si>
  <si>
    <t>Georgetown</t>
  </si>
  <si>
    <t>Cayman Islands Dollar</t>
  </si>
  <si>
    <t>KYD</t>
  </si>
  <si>
    <t>Central African Republic</t>
  </si>
  <si>
    <t>Bangui</t>
  </si>
  <si>
    <t>Chad</t>
  </si>
  <si>
    <t>N'Djamena</t>
  </si>
  <si>
    <t>Chile</t>
  </si>
  <si>
    <t>Santiago</t>
  </si>
  <si>
    <t>Chilean Peso</t>
  </si>
  <si>
    <t>China</t>
  </si>
  <si>
    <t>Beijing</t>
  </si>
  <si>
    <t>Yuan Renminbi</t>
  </si>
  <si>
    <t>Christmas Island</t>
  </si>
  <si>
    <t>The Settlement</t>
  </si>
  <si>
    <t>Cocos (Keeling) Islands</t>
  </si>
  <si>
    <t>West Island</t>
  </si>
  <si>
    <t>Colombia</t>
  </si>
  <si>
    <t>Bogota</t>
  </si>
  <si>
    <t>Colombian Peso</t>
  </si>
  <si>
    <t>Comoros</t>
  </si>
  <si>
    <t>Moroni</t>
  </si>
  <si>
    <t>Comoros Franc</t>
  </si>
  <si>
    <t>KMF</t>
  </si>
  <si>
    <t>Congo</t>
  </si>
  <si>
    <t>Brazzaville</t>
  </si>
  <si>
    <t>Congo, Dem. Republic</t>
  </si>
  <si>
    <t>Kinshasa</t>
  </si>
  <si>
    <t>Francs</t>
  </si>
  <si>
    <t>CDF</t>
  </si>
  <si>
    <t>Cook Islands</t>
  </si>
  <si>
    <t>Avarua</t>
  </si>
  <si>
    <t>New Zealand Dollar</t>
  </si>
  <si>
    <t>Costa Rica</t>
  </si>
  <si>
    <t>San Jose</t>
  </si>
  <si>
    <t>Costa Rican Colon</t>
  </si>
  <si>
    <t>Croatia</t>
  </si>
  <si>
    <t>Zagreb</t>
  </si>
  <si>
    <t>Croatian Kuna</t>
  </si>
  <si>
    <t>Cuba</t>
  </si>
  <si>
    <t>Havana</t>
  </si>
  <si>
    <t>Cuban Peso</t>
  </si>
  <si>
    <t>CUP</t>
  </si>
  <si>
    <t>Cyprus</t>
  </si>
  <si>
    <t>Nicosia</t>
  </si>
  <si>
    <t>Czechia</t>
  </si>
  <si>
    <t>Prague</t>
  </si>
  <si>
    <t>Czech Koruna</t>
  </si>
  <si>
    <t>Denmark</t>
  </si>
  <si>
    <t>Copenhagen</t>
  </si>
  <si>
    <t>Danish Krone</t>
  </si>
  <si>
    <t>Djibouti</t>
  </si>
  <si>
    <t>Djibouti Franc</t>
  </si>
  <si>
    <t>DJF</t>
  </si>
  <si>
    <t>Dominica</t>
  </si>
  <si>
    <t>Roseau</t>
  </si>
  <si>
    <t>Dominican Republic</t>
  </si>
  <si>
    <t>Santo Domingo</t>
  </si>
  <si>
    <t>Dominican Peso</t>
  </si>
  <si>
    <t>Ecuador</t>
  </si>
  <si>
    <t>Quito</t>
  </si>
  <si>
    <t>Ecuador Sucre</t>
  </si>
  <si>
    <t>ECS</t>
  </si>
  <si>
    <t>Egypt</t>
  </si>
  <si>
    <t>Cairo</t>
  </si>
  <si>
    <t>Egyptian Pound</t>
  </si>
  <si>
    <t>El Salvador</t>
  </si>
  <si>
    <t>San Salvador</t>
  </si>
  <si>
    <t>El Salvador Colon</t>
  </si>
  <si>
    <t>SVC</t>
  </si>
  <si>
    <t>Equatorial Guinea</t>
  </si>
  <si>
    <t>Malabo</t>
  </si>
  <si>
    <t>Eritrea</t>
  </si>
  <si>
    <t>Asmara</t>
  </si>
  <si>
    <t>Eritrean Nakfa</t>
  </si>
  <si>
    <t>ERN</t>
  </si>
  <si>
    <t>Estonia</t>
  </si>
  <si>
    <t>Tallinn</t>
  </si>
  <si>
    <t>Ethiopia</t>
  </si>
  <si>
    <t>Addis Ababa</t>
  </si>
  <si>
    <t>Ethiopian Birr</t>
  </si>
  <si>
    <t>ETB</t>
  </si>
  <si>
    <t>European Union</t>
  </si>
  <si>
    <t>Falkland Islands (Malvinas)</t>
  </si>
  <si>
    <t>Stanley</t>
  </si>
  <si>
    <t>Falkland Islands Pound</t>
  </si>
  <si>
    <t>FKP</t>
  </si>
  <si>
    <t>Faroe Islands</t>
  </si>
  <si>
    <t>Torshavn</t>
  </si>
  <si>
    <t>Fiji</t>
  </si>
  <si>
    <t>Suva</t>
  </si>
  <si>
    <t>Fiji Dollar</t>
  </si>
  <si>
    <t>FJD</t>
  </si>
  <si>
    <t>Finland</t>
  </si>
  <si>
    <t>Helsinki</t>
  </si>
  <si>
    <t>France</t>
  </si>
  <si>
    <t>Paris</t>
  </si>
  <si>
    <t>French Guiana</t>
  </si>
  <si>
    <t>Cayenne</t>
  </si>
  <si>
    <t>French Southern Territories</t>
  </si>
  <si>
    <t>Gabon</t>
  </si>
  <si>
    <t>Libreville</t>
  </si>
  <si>
    <t>Gambia</t>
  </si>
  <si>
    <t>Banjul</t>
  </si>
  <si>
    <t>Gambian Dalasi</t>
  </si>
  <si>
    <t>GMD</t>
  </si>
  <si>
    <t>Georgia</t>
  </si>
  <si>
    <t>Tbilisi</t>
  </si>
  <si>
    <t>Georgian Lari</t>
  </si>
  <si>
    <t>Germany</t>
  </si>
  <si>
    <t>Berlin</t>
  </si>
  <si>
    <t>Ghana</t>
  </si>
  <si>
    <t>Accra</t>
  </si>
  <si>
    <t>Ghanaian Cedi</t>
  </si>
  <si>
    <t>Gibraltar</t>
  </si>
  <si>
    <t>Gibraltar Pound</t>
  </si>
  <si>
    <t>GIP</t>
  </si>
  <si>
    <t>Great Britain</t>
  </si>
  <si>
    <t>London</t>
  </si>
  <si>
    <t>Pound Sterling</t>
  </si>
  <si>
    <t>Greece</t>
  </si>
  <si>
    <t>Athens</t>
  </si>
  <si>
    <t>Greenland</t>
  </si>
  <si>
    <t>Godthab</t>
  </si>
  <si>
    <t>Grenada</t>
  </si>
  <si>
    <t>St. George's</t>
  </si>
  <si>
    <t>East Carribean Dollar</t>
  </si>
  <si>
    <t>Guadeloupe (French)</t>
  </si>
  <si>
    <t>Basse-Terre</t>
  </si>
  <si>
    <t>Guam (USA)</t>
  </si>
  <si>
    <t>Agana</t>
  </si>
  <si>
    <t>Guatemala</t>
  </si>
  <si>
    <t>Guatemala City</t>
  </si>
  <si>
    <t>Guatemalan Quetzal</t>
  </si>
  <si>
    <t>QTQ</t>
  </si>
  <si>
    <t>Guernsey</t>
  </si>
  <si>
    <t>St. Peter Port</t>
  </si>
  <si>
    <t>Guinea</t>
  </si>
  <si>
    <t>Conakry</t>
  </si>
  <si>
    <t>Guinea Franc</t>
  </si>
  <si>
    <t>GNF</t>
  </si>
  <si>
    <t>Guinea Bissau</t>
  </si>
  <si>
    <t>Bissau</t>
  </si>
  <si>
    <t>Guinea-Bissau Peso</t>
  </si>
  <si>
    <t>GWP</t>
  </si>
  <si>
    <t>Guyana</t>
  </si>
  <si>
    <t>Guyana Dollar</t>
  </si>
  <si>
    <t>GYD</t>
  </si>
  <si>
    <t>Haiti</t>
  </si>
  <si>
    <t>Port-au-Prince</t>
  </si>
  <si>
    <t>Haitian Gourde</t>
  </si>
  <si>
    <t>HTG</t>
  </si>
  <si>
    <t>Heard Island and McDonald Islands</t>
  </si>
  <si>
    <t>Honduras</t>
  </si>
  <si>
    <t>Tegucigalpa</t>
  </si>
  <si>
    <t>Honduran Lempira</t>
  </si>
  <si>
    <t>Hong Kong</t>
  </si>
  <si>
    <t>Victoria</t>
  </si>
  <si>
    <t>Hong Kong Dollar</t>
  </si>
  <si>
    <t>Hungary</t>
  </si>
  <si>
    <t>Budapest</t>
  </si>
  <si>
    <t>Hungarian Forint</t>
  </si>
  <si>
    <t>Iceland</t>
  </si>
  <si>
    <t>Reykjavik</t>
  </si>
  <si>
    <t>Iceland Krona</t>
  </si>
  <si>
    <t>India</t>
  </si>
  <si>
    <t>New Delhi</t>
  </si>
  <si>
    <t>Indian Rupee</t>
  </si>
  <si>
    <t>Indonesia</t>
  </si>
  <si>
    <t>Jakarta</t>
  </si>
  <si>
    <t>Indonesian Rupiah</t>
  </si>
  <si>
    <t>International</t>
  </si>
  <si>
    <t>Iran</t>
  </si>
  <si>
    <t>Tehran</t>
  </si>
  <si>
    <t>Iranian Rial</t>
  </si>
  <si>
    <t>Iraq</t>
  </si>
  <si>
    <t>Baghdad</t>
  </si>
  <si>
    <t>Iraqi Dinar</t>
  </si>
  <si>
    <t>Ireland</t>
  </si>
  <si>
    <t>Dublin</t>
  </si>
  <si>
    <t>Isle of Man</t>
  </si>
  <si>
    <t>Douglas</t>
  </si>
  <si>
    <t>Israel</t>
  </si>
  <si>
    <t>Jerusalem</t>
  </si>
  <si>
    <t>Israeli New Shekel</t>
  </si>
  <si>
    <t>Italy</t>
  </si>
  <si>
    <t>Rome</t>
  </si>
  <si>
    <t>Ivory Coast</t>
  </si>
  <si>
    <t>Abidjan</t>
  </si>
  <si>
    <t>Jamaica</t>
  </si>
  <si>
    <t>Kingston</t>
  </si>
  <si>
    <t>Jamaican Dollar</t>
  </si>
  <si>
    <t>Japan</t>
  </si>
  <si>
    <t>Tokyo</t>
  </si>
  <si>
    <t>Japanese Yen</t>
  </si>
  <si>
    <t>Jersey</t>
  </si>
  <si>
    <t>Saint Helier</t>
  </si>
  <si>
    <t>Jordan</t>
  </si>
  <si>
    <t>Amman</t>
  </si>
  <si>
    <t>Jordanian Dinar</t>
  </si>
  <si>
    <t>Kazakhstan</t>
  </si>
  <si>
    <t>Astana</t>
  </si>
  <si>
    <t>Kazakhstan Tenge</t>
  </si>
  <si>
    <t>Kenya</t>
  </si>
  <si>
    <t>Nairobi</t>
  </si>
  <si>
    <t>Kenyan Shilling</t>
  </si>
  <si>
    <t>Kiribati</t>
  </si>
  <si>
    <t>Tarawa</t>
  </si>
  <si>
    <t>Korea-North</t>
  </si>
  <si>
    <t>Pyongyang</t>
  </si>
  <si>
    <t>North Korean Won</t>
  </si>
  <si>
    <t>KPW</t>
  </si>
  <si>
    <t>Korea-South</t>
  </si>
  <si>
    <t>Seoul</t>
  </si>
  <si>
    <t>Korean Won</t>
  </si>
  <si>
    <t>Kuwait</t>
  </si>
  <si>
    <t>Kuwait City</t>
  </si>
  <si>
    <t>Kuwaiti Dinar</t>
  </si>
  <si>
    <t>Kyrgyzstan</t>
  </si>
  <si>
    <t>Bishkek</t>
  </si>
  <si>
    <t>Som</t>
  </si>
  <si>
    <t>KGS</t>
  </si>
  <si>
    <t>Laos</t>
  </si>
  <si>
    <t>Vientiane</t>
  </si>
  <si>
    <t>Lao Kip</t>
  </si>
  <si>
    <t>LAK</t>
  </si>
  <si>
    <t>Latvia</t>
  </si>
  <si>
    <t>Riga</t>
  </si>
  <si>
    <t>Latvian Lats</t>
  </si>
  <si>
    <t>LVL</t>
  </si>
  <si>
    <t>Lebanon</t>
  </si>
  <si>
    <t>Beirut</t>
  </si>
  <si>
    <t>Lebanese Pound</t>
  </si>
  <si>
    <t>LBP</t>
  </si>
  <si>
    <t>Lesotho</t>
  </si>
  <si>
    <t>Maseru</t>
  </si>
  <si>
    <t>Lesotho Loti</t>
  </si>
  <si>
    <t>LSL</t>
  </si>
  <si>
    <t>Liberia</t>
  </si>
  <si>
    <t>Monrovia</t>
  </si>
  <si>
    <t>Liberian Dollar</t>
  </si>
  <si>
    <t>LRD</t>
  </si>
  <si>
    <t>Libya</t>
  </si>
  <si>
    <t>Tripoli</t>
  </si>
  <si>
    <t>Libyan Dinar</t>
  </si>
  <si>
    <t>LYD</t>
  </si>
  <si>
    <t>Liechtenstein</t>
  </si>
  <si>
    <t>Vaduz</t>
  </si>
  <si>
    <t>Swiss Franc</t>
  </si>
  <si>
    <t>Lithuania</t>
  </si>
  <si>
    <t>Vilnius</t>
  </si>
  <si>
    <t>Lithuanian Litas</t>
  </si>
  <si>
    <t>LTL</t>
  </si>
  <si>
    <t>Luxembourg</t>
  </si>
  <si>
    <t>Macau</t>
  </si>
  <si>
    <t>Macau Pataca</t>
  </si>
  <si>
    <t>Macedonia</t>
  </si>
  <si>
    <t>Skopje</t>
  </si>
  <si>
    <t>Denar</t>
  </si>
  <si>
    <t>MKD</t>
  </si>
  <si>
    <t>Madagascar</t>
  </si>
  <si>
    <t>Antananarivo</t>
  </si>
  <si>
    <t>Malagasy Franc</t>
  </si>
  <si>
    <t>MGF</t>
  </si>
  <si>
    <t>Malawi</t>
  </si>
  <si>
    <t>Lilongwe</t>
  </si>
  <si>
    <t>Malawi Kwacha</t>
  </si>
  <si>
    <t>Malaysia</t>
  </si>
  <si>
    <t>Kuala Lumpur</t>
  </si>
  <si>
    <t>Malaysian Ringgit</t>
  </si>
  <si>
    <t>Maldives</t>
  </si>
  <si>
    <t>Male</t>
  </si>
  <si>
    <t>Maldive Rufiyaa</t>
  </si>
  <si>
    <t>MVR</t>
  </si>
  <si>
    <t>Mali</t>
  </si>
  <si>
    <t>Bamako</t>
  </si>
  <si>
    <t>Malta</t>
  </si>
  <si>
    <t>Valletta</t>
  </si>
  <si>
    <t>Marshall Islands</t>
  </si>
  <si>
    <t>Majuro</t>
  </si>
  <si>
    <t>Martinique (French)</t>
  </si>
  <si>
    <t>Fort-de-France</t>
  </si>
  <si>
    <t>Mauritania</t>
  </si>
  <si>
    <t>Nouakchott</t>
  </si>
  <si>
    <t>Mauritanian Ouguiya</t>
  </si>
  <si>
    <t>MRO</t>
  </si>
  <si>
    <t>Mauritius</t>
  </si>
  <si>
    <t>Port Louis</t>
  </si>
  <si>
    <t>Mauritius Rupee</t>
  </si>
  <si>
    <t>Mayotte</t>
  </si>
  <si>
    <t>Dzaoudzi</t>
  </si>
  <si>
    <t>Mexico</t>
  </si>
  <si>
    <t>Mexico City</t>
  </si>
  <si>
    <t>Mexican Nuevo Peso</t>
  </si>
  <si>
    <t>Micronesia</t>
  </si>
  <si>
    <t>Palikir</t>
  </si>
  <si>
    <t>Moldova</t>
  </si>
  <si>
    <t>Kishinev</t>
  </si>
  <si>
    <t>Moldovan Leu</t>
  </si>
  <si>
    <t>Monaco</t>
  </si>
  <si>
    <t>Mongolia</t>
  </si>
  <si>
    <t>Ulan Bator</t>
  </si>
  <si>
    <t>Mongolian Tugrik</t>
  </si>
  <si>
    <t>MNT</t>
  </si>
  <si>
    <t>Montenegro</t>
  </si>
  <si>
    <t>Podgorica</t>
  </si>
  <si>
    <t>Montserrat</t>
  </si>
  <si>
    <t>Plymouth</t>
  </si>
  <si>
    <t>Morocco</t>
  </si>
  <si>
    <t>Rabat</t>
  </si>
  <si>
    <t>Moroccan Dirham</t>
  </si>
  <si>
    <t>Mozambique</t>
  </si>
  <si>
    <t>Maputo</t>
  </si>
  <si>
    <t>Mozambique Metical</t>
  </si>
  <si>
    <t>Myanmar</t>
  </si>
  <si>
    <t>Naypyidaw</t>
  </si>
  <si>
    <t>Myanmar Kyat</t>
  </si>
  <si>
    <t>Namibia</t>
  </si>
  <si>
    <t>Windhoek</t>
  </si>
  <si>
    <t>Namibian Dollar</t>
  </si>
  <si>
    <t>Nauru</t>
  </si>
  <si>
    <t>Yaren</t>
  </si>
  <si>
    <t>Nepal</t>
  </si>
  <si>
    <t>Kathmandu</t>
  </si>
  <si>
    <t>Nepalese Rupee</t>
  </si>
  <si>
    <t>Netherlands</t>
  </si>
  <si>
    <t>Amsterdam</t>
  </si>
  <si>
    <t>Netherlands Antilles</t>
  </si>
  <si>
    <t>Willemstad</t>
  </si>
  <si>
    <t>Netherlands Antillean Guilder</t>
  </si>
  <si>
    <t>ANG</t>
  </si>
  <si>
    <t>New Caledonia (French)</t>
  </si>
  <si>
    <t>Noumea</t>
  </si>
  <si>
    <t>CFP Franc</t>
  </si>
  <si>
    <t>XPF</t>
  </si>
  <si>
    <t>New Zealand</t>
  </si>
  <si>
    <t>Wellington</t>
  </si>
  <si>
    <t>Nicaragua</t>
  </si>
  <si>
    <t>Managua</t>
  </si>
  <si>
    <t>Nicaraguan Cordoba Oro</t>
  </si>
  <si>
    <t>NIO</t>
  </si>
  <si>
    <t>Niger</t>
  </si>
  <si>
    <t>Niamey</t>
  </si>
  <si>
    <t>Nigeria</t>
  </si>
  <si>
    <t>Lagos</t>
  </si>
  <si>
    <t>Nigerian Naira</t>
  </si>
  <si>
    <t>Niue</t>
  </si>
  <si>
    <t>Alofi</t>
  </si>
  <si>
    <t>Norfolk Island</t>
  </si>
  <si>
    <t>Northern Mariana Islands</t>
  </si>
  <si>
    <t>Saipan</t>
  </si>
  <si>
    <t>Norway</t>
  </si>
  <si>
    <t>Oslo</t>
  </si>
  <si>
    <t>Oman</t>
  </si>
  <si>
    <t>Muscat</t>
  </si>
  <si>
    <t>Omani Rial</t>
  </si>
  <si>
    <t>Pakistan</t>
  </si>
  <si>
    <t>Islamabad</t>
  </si>
  <si>
    <t>Pakistan Rupee</t>
  </si>
  <si>
    <t>Palau</t>
  </si>
  <si>
    <t>Koror</t>
  </si>
  <si>
    <t>Panama</t>
  </si>
  <si>
    <t>Panama City</t>
  </si>
  <si>
    <t>Panamanian Balboa</t>
  </si>
  <si>
    <t>Papua New Guinea</t>
  </si>
  <si>
    <t>Port Moresby</t>
  </si>
  <si>
    <t>Papua New Guinea Kina</t>
  </si>
  <si>
    <t>Paraguay</t>
  </si>
  <si>
    <t>Asuncion</t>
  </si>
  <si>
    <t>Paraguay Guarani</t>
  </si>
  <si>
    <t>Peru</t>
  </si>
  <si>
    <t>Lima</t>
  </si>
  <si>
    <t>Peruvian Nuevo Sol</t>
  </si>
  <si>
    <t>Philippines</t>
  </si>
  <si>
    <t>Manila</t>
  </si>
  <si>
    <t>Philippine Peso</t>
  </si>
  <si>
    <t>Pitcairn Island</t>
  </si>
  <si>
    <t>Adamstown</t>
  </si>
  <si>
    <t>Poland</t>
  </si>
  <si>
    <t>Warsaw</t>
  </si>
  <si>
    <t>Polish Zloty</t>
  </si>
  <si>
    <t>Polynesia (French)</t>
  </si>
  <si>
    <t>Papeete</t>
  </si>
  <si>
    <t>Portugal</t>
  </si>
  <si>
    <t>Lisbon</t>
  </si>
  <si>
    <t>Puerto Rico</t>
  </si>
  <si>
    <t>San Juan</t>
  </si>
  <si>
    <t>Qatar</t>
  </si>
  <si>
    <t>Doha</t>
  </si>
  <si>
    <t>Qatari Rial</t>
  </si>
  <si>
    <t>Reunion (French)</t>
  </si>
  <si>
    <t>Saint-Denis</t>
  </si>
  <si>
    <t>Romania</t>
  </si>
  <si>
    <t>Bucharest</t>
  </si>
  <si>
    <t>Romanian New Leu</t>
  </si>
  <si>
    <t>Russia</t>
  </si>
  <si>
    <t>Moscow</t>
  </si>
  <si>
    <t>Russian Ruble</t>
  </si>
  <si>
    <t>Rwanda</t>
  </si>
  <si>
    <t>Kigali</t>
  </si>
  <si>
    <t>Rwanda Franc</t>
  </si>
  <si>
    <t>Saint Helena</t>
  </si>
  <si>
    <t>Jamestown</t>
  </si>
  <si>
    <t>St. Helena Pound</t>
  </si>
  <si>
    <t>SHP</t>
  </si>
  <si>
    <t>Saint Kitts &amp; Nevis Anguilla</t>
  </si>
  <si>
    <t>Basseterre</t>
  </si>
  <si>
    <t>Saint Lucia</t>
  </si>
  <si>
    <t>Castries</t>
  </si>
  <si>
    <t>Saint Pierre and Miquelon</t>
  </si>
  <si>
    <t>St. Pierre</t>
  </si>
  <si>
    <t>Saint Vincent &amp; Grenadines</t>
  </si>
  <si>
    <t>Kingstown</t>
  </si>
  <si>
    <t>Samoa</t>
  </si>
  <si>
    <t>Apia</t>
  </si>
  <si>
    <t>Samoan Tala</t>
  </si>
  <si>
    <t>WST</t>
  </si>
  <si>
    <t>San Marino</t>
  </si>
  <si>
    <t>Sao Tome and Principe</t>
  </si>
  <si>
    <t>Sao Tome</t>
  </si>
  <si>
    <t>Dobra</t>
  </si>
  <si>
    <t>STD</t>
  </si>
  <si>
    <t>Saudi Arabia</t>
  </si>
  <si>
    <t>Riyadh</t>
  </si>
  <si>
    <t>Saudi Riyal</t>
  </si>
  <si>
    <t>Senegal</t>
  </si>
  <si>
    <t>Dakar</t>
  </si>
  <si>
    <t>Serbia</t>
  </si>
  <si>
    <t>Belgrade</t>
  </si>
  <si>
    <t>Dinar</t>
  </si>
  <si>
    <t>Seychelles</t>
  </si>
  <si>
    <t>Seychelles Rupee</t>
  </si>
  <si>
    <t>Sierra Leone</t>
  </si>
  <si>
    <t>Freetown</t>
  </si>
  <si>
    <t>Sierra Leone Leone</t>
  </si>
  <si>
    <t>SLL</t>
  </si>
  <si>
    <t>Singapore</t>
  </si>
  <si>
    <t>Singapore Dollar</t>
  </si>
  <si>
    <t>Slovakia</t>
  </si>
  <si>
    <t>Bratislava</t>
  </si>
  <si>
    <t>Slovenia</t>
  </si>
  <si>
    <t>Ljubljana</t>
  </si>
  <si>
    <t>Solomon Islands</t>
  </si>
  <si>
    <t>Honiara</t>
  </si>
  <si>
    <t>Solomon Islands Dollar</t>
  </si>
  <si>
    <t>SBD</t>
  </si>
  <si>
    <t>Somalia</t>
  </si>
  <si>
    <t>Mogadishu</t>
  </si>
  <si>
    <t>Somali Shilling</t>
  </si>
  <si>
    <t>SOS</t>
  </si>
  <si>
    <t>South Africa</t>
  </si>
  <si>
    <t>Pretoria</t>
  </si>
  <si>
    <t>South African Rand</t>
  </si>
  <si>
    <t>South Georgia &amp; South Sandwich Islands</t>
  </si>
  <si>
    <t>South Sudan</t>
  </si>
  <si>
    <t>Ramciel</t>
  </si>
  <si>
    <t>South Sudan Pound</t>
  </si>
  <si>
    <t>SSP</t>
  </si>
  <si>
    <t>Spain</t>
  </si>
  <si>
    <t>Madrid</t>
  </si>
  <si>
    <t>Sri Lanka</t>
  </si>
  <si>
    <t>Colombo</t>
  </si>
  <si>
    <t>Sri Lanka Rupee</t>
  </si>
  <si>
    <t>Sudan</t>
  </si>
  <si>
    <t>Khartoum</t>
  </si>
  <si>
    <t>Sudanese Pound</t>
  </si>
  <si>
    <t>SDG</t>
  </si>
  <si>
    <t>Suriname</t>
  </si>
  <si>
    <t>Paramaribo</t>
  </si>
  <si>
    <t>Surinam Dollar</t>
  </si>
  <si>
    <t>SRD</t>
  </si>
  <si>
    <t>Svalbard and Jan Mayen Islands</t>
  </si>
  <si>
    <t>Longyearbyen</t>
  </si>
  <si>
    <t>Swaziland</t>
  </si>
  <si>
    <t>Mbabane</t>
  </si>
  <si>
    <t>Swaziland Lilangeni</t>
  </si>
  <si>
    <t>Sweden</t>
  </si>
  <si>
    <t>Stockholm</t>
  </si>
  <si>
    <t>Swedish Krona</t>
  </si>
  <si>
    <t>Switzerland</t>
  </si>
  <si>
    <t>Bern</t>
  </si>
  <si>
    <t>Syria</t>
  </si>
  <si>
    <t>Damascus</t>
  </si>
  <si>
    <t>Syrian Pound</t>
  </si>
  <si>
    <t>Taiwan</t>
  </si>
  <si>
    <t>Taipei</t>
  </si>
  <si>
    <t>Taiwan Dollar</t>
  </si>
  <si>
    <t>Tajikistan</t>
  </si>
  <si>
    <t>Dushanbe</t>
  </si>
  <si>
    <t>Tajik Somoni</t>
  </si>
  <si>
    <t>TJS</t>
  </si>
  <si>
    <t>Tanzania</t>
  </si>
  <si>
    <t>Dodoma</t>
  </si>
  <si>
    <t>Tanzanian Shilling</t>
  </si>
  <si>
    <t>Thailand</t>
  </si>
  <si>
    <t>Bangkok</t>
  </si>
  <si>
    <t>Thai Baht</t>
  </si>
  <si>
    <t>Togo</t>
  </si>
  <si>
    <t>Lome</t>
  </si>
  <si>
    <t>Tokelau</t>
  </si>
  <si>
    <t>Tonga</t>
  </si>
  <si>
    <t>Nuku'alofa</t>
  </si>
  <si>
    <t>Tongan Pa'anga</t>
  </si>
  <si>
    <t>TOP</t>
  </si>
  <si>
    <t>Trinidad and Tobago</t>
  </si>
  <si>
    <t>Port of Spain</t>
  </si>
  <si>
    <t>Trinidad and Tobago Dollar</t>
  </si>
  <si>
    <t>Tunisia</t>
  </si>
  <si>
    <t>Tunis</t>
  </si>
  <si>
    <t>Tunisian Dollar</t>
  </si>
  <si>
    <t>Turkey</t>
  </si>
  <si>
    <t>Ankara</t>
  </si>
  <si>
    <t>Turkish Lira</t>
  </si>
  <si>
    <t>Turkmenistan</t>
  </si>
  <si>
    <t>Ashgabat</t>
  </si>
  <si>
    <t>Manat</t>
  </si>
  <si>
    <t>TMT</t>
  </si>
  <si>
    <t>Turks and Caicos Islands</t>
  </si>
  <si>
    <t>Grand Turk</t>
  </si>
  <si>
    <t>Tuvalu</t>
  </si>
  <si>
    <t>Funafuti</t>
  </si>
  <si>
    <t>U.K.</t>
  </si>
  <si>
    <t>USA</t>
  </si>
  <si>
    <t>Washington</t>
  </si>
  <si>
    <t>USA Minor Outlying Islands</t>
  </si>
  <si>
    <t>Uganda</t>
  </si>
  <si>
    <t>Kampala</t>
  </si>
  <si>
    <t>Uganda Shilling</t>
  </si>
  <si>
    <t>Ukraine</t>
  </si>
  <si>
    <t>Kiev</t>
  </si>
  <si>
    <t>Ukraine Hryvnia</t>
  </si>
  <si>
    <t>United Arab Emirates</t>
  </si>
  <si>
    <t>Abu Dhabi</t>
  </si>
  <si>
    <t>Arab Emirates Dirham</t>
  </si>
  <si>
    <t>Uruguay</t>
  </si>
  <si>
    <t>Montevideo</t>
  </si>
  <si>
    <t>Uruguayan Peso</t>
  </si>
  <si>
    <t>Uzbekistan</t>
  </si>
  <si>
    <t>Tashkent</t>
  </si>
  <si>
    <t>Uzbekistan Sum</t>
  </si>
  <si>
    <t>Vanuatu</t>
  </si>
  <si>
    <t>Port Vila</t>
  </si>
  <si>
    <t>Vanuatu Vatu</t>
  </si>
  <si>
    <t>VUV</t>
  </si>
  <si>
    <t>Vatican</t>
  </si>
  <si>
    <t>Vatican City</t>
  </si>
  <si>
    <t>Venezuela</t>
  </si>
  <si>
    <t>Caracas</t>
  </si>
  <si>
    <t>Venezuelan Bolivar</t>
  </si>
  <si>
    <t>Vietnam</t>
  </si>
  <si>
    <t>Hanoi</t>
  </si>
  <si>
    <t>Vietnamese Dong</t>
  </si>
  <si>
    <t>Virgin Islands (British)</t>
  </si>
  <si>
    <t>Road Town</t>
  </si>
  <si>
    <t>Virgin Islands (USA)</t>
  </si>
  <si>
    <t>Charlotte Amalie</t>
  </si>
  <si>
    <t>Wallis and Futuna Islands</t>
  </si>
  <si>
    <t>Mata-Utu</t>
  </si>
  <si>
    <t>Western Sahara</t>
  </si>
  <si>
    <t>El Aaiun</t>
  </si>
  <si>
    <t>Yemen</t>
  </si>
  <si>
    <t>San'a</t>
  </si>
  <si>
    <t>Yemeni Rial</t>
  </si>
  <si>
    <t>YER</t>
  </si>
  <si>
    <t>Zambia</t>
  </si>
  <si>
    <t>Lusaka</t>
  </si>
  <si>
    <t>Zambian Kwacha</t>
  </si>
  <si>
    <t>Zimbabwe</t>
  </si>
  <si>
    <t>Harare</t>
  </si>
  <si>
    <t>Zimbabwe Dollar</t>
  </si>
  <si>
    <t>ZWD</t>
  </si>
  <si>
    <t>Currency_code</t>
  </si>
  <si>
    <t>Population</t>
  </si>
  <si>
    <t>United Kingdom</t>
  </si>
  <si>
    <t>Arab World</t>
  </si>
  <si>
    <t>Bosnia and Herzegovina</t>
  </si>
  <si>
    <t>Central Europe and the Baltics</t>
  </si>
  <si>
    <t>Channel Islands</t>
  </si>
  <si>
    <t>Cote d'Ivoire</t>
  </si>
  <si>
    <t>Congo, Dem. Rep.</t>
  </si>
  <si>
    <t>Congo, Rep.</t>
  </si>
  <si>
    <t>Caribbean small states</t>
  </si>
  <si>
    <t>Curacao</t>
  </si>
  <si>
    <t>Czech Republic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</si>
  <si>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</si>
  <si>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</si>
  <si>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</si>
  <si>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</si>
  <si>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</si>
  <si>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Egypt, Arab Rep.</t>
  </si>
  <si>
    <t>Euro area</t>
  </si>
  <si>
    <t>Fragile and conflict affected situations</t>
  </si>
  <si>
    <t>Micronesia, Fed. Sts.</t>
  </si>
  <si>
    <t>Gambia, The</t>
  </si>
  <si>
    <t>Guinea-Bissau</t>
  </si>
  <si>
    <t>Guam</t>
  </si>
  <si>
    <t>High income</t>
  </si>
  <si>
    <t>Hong Kong SAR, China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</si>
  <si>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</si>
  <si>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</si>
  <si>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</si>
  <si>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</si>
  <si>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</si>
  <si>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</si>
  <si>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</si>
  <si>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Iran, Islamic Rep.</t>
  </si>
  <si>
    <t>Kyrgyz Republic</t>
  </si>
  <si>
    <t>St. Kitts and Nevis</t>
  </si>
  <si>
    <t>Korea, Rep.</t>
  </si>
  <si>
    <t>Latin America &amp; Caribbean (excluding high income)</t>
  </si>
  <si>
    <t>Lao PDR</t>
  </si>
  <si>
    <t>St. Lucia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</si>
  <si>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</si>
  <si>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</si>
  <si>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</si>
  <si>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</si>
  <si>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</si>
  <si>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</si>
  <si>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Macao SAR, China</t>
  </si>
  <si>
    <t>St. Martin (French part)</t>
  </si>
  <si>
    <t>Middle East &amp; North Africa</t>
  </si>
  <si>
    <t>Middle income</t>
  </si>
  <si>
    <t>Macedonia, FYR</t>
  </si>
  <si>
    <t>Middle East &amp; North Africa (excluding high income)</t>
  </si>
  <si>
    <t>North America</t>
  </si>
  <si>
    <t>New Caledonia</t>
  </si>
  <si>
    <t>OECD members</t>
  </si>
  <si>
    <t>Other small states</t>
  </si>
  <si>
    <t>Pre-demographic dividend</t>
  </si>
  <si>
    <t>Korea, Dem. People’s Rep.</t>
  </si>
  <si>
    <t>West Bank and Gaza</t>
  </si>
  <si>
    <t>Pacific island small states</t>
  </si>
  <si>
    <t>Post-demographic dividend</t>
  </si>
  <si>
    <t>French Polynesia</t>
  </si>
  <si>
    <t>Russian Federation</t>
  </si>
  <si>
    <t>South Asia</t>
  </si>
  <si>
    <t>Sub-Saharan Africa (excluding high income)</t>
  </si>
  <si>
    <t>Sub-Saharan Africa</t>
  </si>
  <si>
    <t>Small states</t>
  </si>
  <si>
    <t>Slovak Republic</t>
  </si>
  <si>
    <t>Sint Maarten (Dutch part)</t>
  </si>
  <si>
    <t>Syrian Arab Republic</t>
  </si>
  <si>
    <t>East Asia &amp; Pacific (IDA &amp; IBRD countries)</t>
  </si>
  <si>
    <t>Europe &amp; Central Asia (IDA &amp; IBRD countries)</t>
  </si>
  <si>
    <t>Latin America &amp; the Caribbean (IDA &amp; IBRD countries)</t>
  </si>
  <si>
    <t>Timor-Leste</t>
  </si>
  <si>
    <t>Middle East &amp; North Africa (IDA &amp; IBRD countries)</t>
  </si>
  <si>
    <t>South Asia (IDA &amp; IBRD)</t>
  </si>
  <si>
    <t>Sub-Saharan Africa (IDA &amp; IBRD countries)</t>
  </si>
  <si>
    <t>Upper middle income</t>
  </si>
  <si>
    <t>United States</t>
  </si>
  <si>
    <t>St. Vincent and the Grenadines</t>
  </si>
  <si>
    <t>British Virgin Islands</t>
  </si>
  <si>
    <t>Virgin Islands (U.S.)</t>
  </si>
  <si>
    <t>World</t>
  </si>
  <si>
    <t>Kosovo</t>
  </si>
  <si>
    <t>Yemen, Rep.</t>
  </si>
  <si>
    <t>btc volume traded per capita</t>
  </si>
  <si>
    <t>average local btc ownership per 100k people</t>
  </si>
  <si>
    <t>Timon Leste</t>
  </si>
  <si>
    <t>Republic of the Congo</t>
  </si>
  <si>
    <t>Svalbard</t>
  </si>
  <si>
    <t>log ownership</t>
  </si>
  <si>
    <t>10 BTC</t>
  </si>
  <si>
    <t>100 BTC</t>
  </si>
  <si>
    <t>average per 1000 people</t>
  </si>
  <si>
    <t>1000BTC</t>
  </si>
  <si>
    <t>1 BTC</t>
  </si>
  <si>
    <t>0.01BTC per 1,000 people</t>
  </si>
  <si>
    <t>.1BTC per 1,000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</si>
</sst>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3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E015-A1C5-4767-8DC1-719E4678D198}">
  <dimension ref="A1:L206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1" width="8.42578125" customWidth="1"/>
    <col min="2" max="2" width="12.7109375" customWidth="1"/>
    <col min="3" max="3" width="26.85546875" customWidth="1"/>
    <col min="4" max="4" width="11.140625" bestFit="1" customWidth="1"/>
    <col min="5" max="5" width="25.85546875" customWidth="1"/>
  </cols>
  <sheetData>
    <row r="1" spans="1:12" x14ac:dyDescent="0.25">
      <c r="A1" t="s">
        <v>802</v>
      </c>
      <c r="B1" t="s">
        <v>106</v>
      </c>
      <c r="C1" t="s">
        <v>105</v>
      </c>
      <c r="D1" t="s">
        <v>803</v>
      </c>
      <c r="E1" t="s">
        <v>888</v>
      </c>
      <c r="F1" t="s">
        <v>889</v>
      </c>
      <c r="G1" t="s">
        <v>893</v>
      </c>
      <c r="H1" t="s">
        <v>896</v>
      </c>
    </row>
    <row r="2" spans="1:12" x14ac:dyDescent="0.25">
      <c r="A2" t="s">
        <v>0</v>
      </c>
      <c r="B2">
        <v>85722891.781719998</v>
      </c>
      <c r="C2" t="str">
        <f>IFERROR(VLOOKUP($A2,currency_codes!$A$1:$D$246,COLUMN(B1),FALSE),"")</f>
        <v>Japan</v>
      </c>
      <c r="D2">
        <f>IFERROR(VLOOKUP($C2,population!$A$1:$B$280,COLUMN(B1),FALSE),"")</f>
        <v>126994511</v>
      </c>
      <c r="E2" s="3">
        <f t="shared" ref="E2:E33" si="0">B2/D2</f>
        <v>0.67501257421842431</v>
      </c>
      <c r="F2">
        <f>100000*E2</f>
        <v>67501.257421842427</v>
      </c>
      <c r="G2">
        <f>LOG10(F2)</f>
        <v>4.8293118629981544</v>
      </c>
      <c r="H2">
        <f>1000*E2</f>
        <v>675.01257421842433</v>
      </c>
      <c r="K2">
        <v>0</v>
      </c>
      <c r="L2" t="s">
        <v>899</v>
      </c>
    </row>
    <row r="3" spans="1:12" x14ac:dyDescent="0.25">
      <c r="A3" t="s">
        <v>4</v>
      </c>
      <c r="B3">
        <v>359380.89641141001</v>
      </c>
      <c r="C3" t="s">
        <v>274</v>
      </c>
      <c r="D3">
        <f>IFERROR(VLOOKUP($C3,population!$A$1:$B$280,COLUMN(B2),FALSE),"")</f>
        <v>1170125</v>
      </c>
      <c r="E3" s="3">
        <f t="shared" si="0"/>
        <v>0.30713034625481039</v>
      </c>
      <c r="F3">
        <f t="shared" ref="F3:F66" si="1">100000*E3</f>
        <v>30713.034625481039</v>
      </c>
      <c r="G3">
        <f t="shared" ref="G3:G66" si="2">LOG10(F3)</f>
        <v>4.4873227293701223</v>
      </c>
      <c r="H3">
        <f t="shared" ref="H3:H66" si="3">1000*E3</f>
        <v>307.13034625481038</v>
      </c>
      <c r="K3">
        <v>0.01</v>
      </c>
      <c r="L3" t="s">
        <v>900</v>
      </c>
    </row>
    <row r="4" spans="1:12" x14ac:dyDescent="0.25">
      <c r="A4" t="s">
        <v>3</v>
      </c>
      <c r="B4">
        <v>15171277.667299004</v>
      </c>
      <c r="C4" t="str">
        <f>IFERROR(VLOOKUP($A4,currency_codes!$A$1:$D$246,COLUMN(B3),FALSE),"")</f>
        <v>Korea-South</v>
      </c>
      <c r="D4" s="2">
        <v>51140688</v>
      </c>
      <c r="E4" s="3">
        <f t="shared" si="0"/>
        <v>0.29665767631634138</v>
      </c>
      <c r="F4">
        <f t="shared" si="1"/>
        <v>29665.767631634139</v>
      </c>
      <c r="G4">
        <f t="shared" si="2"/>
        <v>4.472255590626264</v>
      </c>
      <c r="H4">
        <f t="shared" si="3"/>
        <v>296.65767631634139</v>
      </c>
      <c r="K4">
        <v>0.11</v>
      </c>
      <c r="L4" t="s">
        <v>898</v>
      </c>
    </row>
    <row r="5" spans="1:12" x14ac:dyDescent="0.25">
      <c r="A5" t="s">
        <v>4</v>
      </c>
      <c r="B5">
        <v>135932.89641141801</v>
      </c>
      <c r="C5" t="s">
        <v>484</v>
      </c>
      <c r="D5">
        <f>IFERROR(VLOOKUP($C5,population!$A$1:$B$280,COLUMN(B4),FALSE),"")</f>
        <v>582014</v>
      </c>
      <c r="E5" s="3">
        <f t="shared" si="0"/>
        <v>0.23355605949585065</v>
      </c>
      <c r="F5">
        <f t="shared" si="1"/>
        <v>23355.605949585064</v>
      </c>
      <c r="G5">
        <f t="shared" si="2"/>
        <v>4.3683911393243919</v>
      </c>
      <c r="H5">
        <f t="shared" si="3"/>
        <v>233.55605949585066</v>
      </c>
      <c r="K5">
        <v>1.01</v>
      </c>
      <c r="L5" t="s">
        <v>894</v>
      </c>
    </row>
    <row r="6" spans="1:12" x14ac:dyDescent="0.25">
      <c r="A6" t="s">
        <v>1</v>
      </c>
      <c r="B6">
        <v>45568964.379669994</v>
      </c>
      <c r="C6" t="s">
        <v>881</v>
      </c>
      <c r="D6">
        <f>IFERROR(VLOOKUP($C6,population!$A$1:$B$280,COLUMN(B5),FALSE),"")</f>
        <v>323127513</v>
      </c>
      <c r="E6" s="3">
        <f t="shared" si="0"/>
        <v>0.14102471175108508</v>
      </c>
      <c r="F6">
        <f t="shared" si="1"/>
        <v>14102.471175108509</v>
      </c>
      <c r="G6">
        <f t="shared" si="2"/>
        <v>4.1492952207176508</v>
      </c>
      <c r="H6">
        <f t="shared" si="3"/>
        <v>141.02471175108508</v>
      </c>
      <c r="K6">
        <v>10.01</v>
      </c>
      <c r="L6" t="s">
        <v>895</v>
      </c>
    </row>
    <row r="7" spans="1:12" x14ac:dyDescent="0.25">
      <c r="A7" t="s">
        <v>4</v>
      </c>
      <c r="B7">
        <v>359382.89641141804</v>
      </c>
      <c r="C7" t="s">
        <v>417</v>
      </c>
      <c r="D7" s="2">
        <v>2869461</v>
      </c>
      <c r="E7" s="3">
        <f t="shared" si="0"/>
        <v>0.12524404283989851</v>
      </c>
      <c r="F7">
        <f t="shared" si="1"/>
        <v>12524.404283989852</v>
      </c>
      <c r="G7">
        <f t="shared" si="2"/>
        <v>4.0977570780659311</v>
      </c>
      <c r="H7">
        <f t="shared" si="3"/>
        <v>125.24404283989851</v>
      </c>
      <c r="K7">
        <v>100.01</v>
      </c>
      <c r="L7" t="s">
        <v>897</v>
      </c>
    </row>
    <row r="8" spans="1:12" x14ac:dyDescent="0.25">
      <c r="A8" t="s">
        <v>4</v>
      </c>
      <c r="B8">
        <v>35938.896411417998</v>
      </c>
      <c r="C8" t="s">
        <v>328</v>
      </c>
      <c r="D8" s="2">
        <v>288783</v>
      </c>
      <c r="E8" s="3">
        <f t="shared" si="0"/>
        <v>0.12444948771713708</v>
      </c>
      <c r="F8">
        <f t="shared" si="1"/>
        <v>12444.948771713709</v>
      </c>
      <c r="G8">
        <f t="shared" si="2"/>
        <v>4.0949931132220048</v>
      </c>
      <c r="H8">
        <f t="shared" si="3"/>
        <v>124.44948771713709</v>
      </c>
    </row>
    <row r="9" spans="1:12" x14ac:dyDescent="0.25">
      <c r="A9" t="s">
        <v>4</v>
      </c>
      <c r="B9">
        <v>3593.8964114179998</v>
      </c>
      <c r="C9" t="s">
        <v>648</v>
      </c>
      <c r="D9">
        <f>IFERROR(VLOOKUP($C9,population!$A$1:$B$280,COLUMN(B8),FALSE),"")</f>
        <v>33203</v>
      </c>
      <c r="E9" s="3">
        <f t="shared" si="0"/>
        <v>0.10824011117724301</v>
      </c>
      <c r="F9">
        <f t="shared" si="1"/>
        <v>10824.011117724302</v>
      </c>
      <c r="G9">
        <f t="shared" si="2"/>
        <v>4.0343882296690046</v>
      </c>
      <c r="H9">
        <f t="shared" si="3"/>
        <v>108.24011117724301</v>
      </c>
    </row>
    <row r="10" spans="1:12" x14ac:dyDescent="0.25">
      <c r="A10" t="s">
        <v>4</v>
      </c>
      <c r="B10">
        <v>3593.8964114179998</v>
      </c>
      <c r="C10" t="s">
        <v>530</v>
      </c>
      <c r="D10">
        <f>IFERROR(VLOOKUP($C10,population!$A$1:$B$280,COLUMN(B27),FALSE),"")</f>
        <v>38499</v>
      </c>
      <c r="E10" s="3">
        <f t="shared" si="0"/>
        <v>9.3350383423413591E-2</v>
      </c>
      <c r="F10">
        <f t="shared" si="1"/>
        <v>9335.0383423413587</v>
      </c>
      <c r="G10">
        <f t="shared" si="2"/>
        <v>3.9701161060915329</v>
      </c>
      <c r="H10">
        <f t="shared" si="3"/>
        <v>93.350383423413589</v>
      </c>
    </row>
    <row r="11" spans="1:12" x14ac:dyDescent="0.25">
      <c r="A11" t="s">
        <v>19</v>
      </c>
      <c r="B11">
        <v>645843.61831250065</v>
      </c>
      <c r="C11" t="str">
        <f>IFERROR(VLOOKUP($A11,currency_codes!$A$1:$D$246,COLUMN(B10),FALSE),"")</f>
        <v>Hong Kong</v>
      </c>
      <c r="D11" s="2">
        <v>7420405</v>
      </c>
      <c r="E11" s="3">
        <f t="shared" si="0"/>
        <v>8.7036168283604554E-2</v>
      </c>
      <c r="F11">
        <f t="shared" si="1"/>
        <v>8703.6168283604547</v>
      </c>
      <c r="G11">
        <f t="shared" si="2"/>
        <v>3.9396997632144379</v>
      </c>
      <c r="H11">
        <f t="shared" si="3"/>
        <v>87.036168283604553</v>
      </c>
    </row>
    <row r="12" spans="1:12" x14ac:dyDescent="0.25">
      <c r="A12" t="s">
        <v>4</v>
      </c>
      <c r="B12">
        <v>35938.896411417998</v>
      </c>
      <c r="C12" t="s">
        <v>507</v>
      </c>
      <c r="D12">
        <f>IFERROR(VLOOKUP($C12,population!$A$1:$B$280,COLUMN(B11),FALSE),"")</f>
        <v>437418</v>
      </c>
      <c r="E12" s="3">
        <f t="shared" si="0"/>
        <v>8.2161448343273477E-2</v>
      </c>
      <c r="F12">
        <f t="shared" si="1"/>
        <v>8216.1448343273478</v>
      </c>
      <c r="G12">
        <f t="shared" si="2"/>
        <v>3.9146680864064987</v>
      </c>
      <c r="H12">
        <f t="shared" si="3"/>
        <v>82.161448343273477</v>
      </c>
    </row>
    <row r="13" spans="1:12" x14ac:dyDescent="0.25">
      <c r="A13" t="s">
        <v>7</v>
      </c>
      <c r="B13">
        <v>456840.8673559801</v>
      </c>
      <c r="C13" t="str">
        <f>IFERROR(VLOOKUP($A13,currency_codes!$A$1:$D$246,COLUMN(B12),FALSE),"")</f>
        <v>Singapore</v>
      </c>
      <c r="D13">
        <f>IFERROR(VLOOKUP($C13,population!$A$1:$B$280,COLUMN(B12),FALSE),"")</f>
        <v>5607283</v>
      </c>
      <c r="E13" s="3">
        <f t="shared" si="0"/>
        <v>8.1472768068952484E-2</v>
      </c>
      <c r="F13">
        <f t="shared" si="1"/>
        <v>8147.2768068952482</v>
      </c>
      <c r="G13">
        <f t="shared" si="2"/>
        <v>3.9110124718850812</v>
      </c>
      <c r="H13">
        <f t="shared" si="3"/>
        <v>81.47276806895249</v>
      </c>
    </row>
    <row r="14" spans="1:12" x14ac:dyDescent="0.25">
      <c r="A14" t="s">
        <v>4</v>
      </c>
      <c r="B14">
        <v>359382.89641141804</v>
      </c>
      <c r="C14" t="s">
        <v>409</v>
      </c>
      <c r="D14">
        <f>IFERROR(VLOOKUP($C14,population!$A$1:$B$280,COLUMN(B13),FALSE),"")</f>
        <v>4749777</v>
      </c>
      <c r="E14" s="3">
        <f t="shared" si="0"/>
        <v>7.566310932311518E-2</v>
      </c>
      <c r="F14">
        <f t="shared" si="1"/>
        <v>7566.3109323115177</v>
      </c>
      <c r="G14">
        <f t="shared" si="2"/>
        <v>3.8788841843546225</v>
      </c>
      <c r="H14">
        <f t="shared" si="3"/>
        <v>75.663109323115179</v>
      </c>
    </row>
    <row r="15" spans="1:12" x14ac:dyDescent="0.25">
      <c r="A15" t="s">
        <v>4</v>
      </c>
      <c r="B15">
        <v>359382.89641141804</v>
      </c>
      <c r="C15" t="s">
        <v>669</v>
      </c>
      <c r="D15" s="2">
        <v>5449538</v>
      </c>
      <c r="E15" s="3">
        <f t="shared" si="0"/>
        <v>6.5947406259286204E-2</v>
      </c>
      <c r="F15">
        <f t="shared" si="1"/>
        <v>6594.7406259286199</v>
      </c>
      <c r="G15">
        <f t="shared" si="2"/>
        <v>3.8191977192238391</v>
      </c>
      <c r="H15">
        <f t="shared" si="3"/>
        <v>65.947406259286197</v>
      </c>
    </row>
    <row r="16" spans="1:12" x14ac:dyDescent="0.25">
      <c r="A16" t="s">
        <v>4</v>
      </c>
      <c r="B16">
        <v>359382.89641141804</v>
      </c>
      <c r="C16" t="s">
        <v>324</v>
      </c>
      <c r="D16">
        <f>IFERROR(VLOOKUP($C16,population!$A$1:$B$280,COLUMN(B15),FALSE),"")</f>
        <v>5495303</v>
      </c>
      <c r="E16" s="3">
        <f t="shared" si="0"/>
        <v>6.5398194860486869E-2</v>
      </c>
      <c r="F16">
        <f t="shared" si="1"/>
        <v>6539.8194860486865</v>
      </c>
      <c r="G16">
        <f t="shared" si="2"/>
        <v>3.8155657609703058</v>
      </c>
      <c r="H16">
        <f t="shared" si="3"/>
        <v>65.398194860486868</v>
      </c>
    </row>
    <row r="17" spans="1:8" x14ac:dyDescent="0.25">
      <c r="A17" t="s">
        <v>4</v>
      </c>
      <c r="B17">
        <v>35938.896411417998</v>
      </c>
      <c r="C17" t="s">
        <v>535</v>
      </c>
      <c r="D17">
        <f>IFERROR(VLOOKUP($C17,population!$A$1:$B$280,COLUMN(B16),FALSE),"")</f>
        <v>622303</v>
      </c>
      <c r="E17" s="3">
        <f t="shared" si="0"/>
        <v>5.7751443286338001E-2</v>
      </c>
      <c r="F17">
        <f t="shared" si="1"/>
        <v>5775.1443286337999</v>
      </c>
      <c r="G17">
        <f t="shared" si="2"/>
        <v>3.7615628423037473</v>
      </c>
      <c r="H17">
        <f t="shared" si="3"/>
        <v>57.751443286338002</v>
      </c>
    </row>
    <row r="18" spans="1:8" x14ac:dyDescent="0.25">
      <c r="A18" t="s">
        <v>4</v>
      </c>
      <c r="B18">
        <v>359.89641141800001</v>
      </c>
      <c r="C18" t="s">
        <v>640</v>
      </c>
      <c r="D18" s="2">
        <v>6339</v>
      </c>
      <c r="E18" s="3">
        <f t="shared" si="0"/>
        <v>5.6774950531314088E-2</v>
      </c>
      <c r="F18">
        <f t="shared" si="1"/>
        <v>5677.4950531314089</v>
      </c>
      <c r="G18">
        <f t="shared" si="2"/>
        <v>3.754156764486019</v>
      </c>
      <c r="H18">
        <f t="shared" si="3"/>
        <v>56.77495053131409</v>
      </c>
    </row>
    <row r="19" spans="1:8" x14ac:dyDescent="0.25">
      <c r="A19" t="s">
        <v>4</v>
      </c>
      <c r="B19">
        <v>3593821.8964114101</v>
      </c>
      <c r="C19" t="s">
        <v>326</v>
      </c>
      <c r="D19">
        <f>IFERROR(VLOOKUP($C19,population!$A$1:$B$280,COLUMN(B18),FALSE),"")</f>
        <v>66892205</v>
      </c>
      <c r="E19" s="3">
        <f t="shared" si="0"/>
        <v>5.3725570810700743E-2</v>
      </c>
      <c r="F19">
        <f t="shared" si="1"/>
        <v>5372.5570810700747</v>
      </c>
      <c r="G19">
        <f t="shared" si="2"/>
        <v>3.7301810383769873</v>
      </c>
      <c r="H19">
        <f t="shared" si="3"/>
        <v>53.725570810700745</v>
      </c>
    </row>
    <row r="20" spans="1:8" x14ac:dyDescent="0.25">
      <c r="A20" t="s">
        <v>4</v>
      </c>
      <c r="B20">
        <v>3593.8964114179998</v>
      </c>
      <c r="C20" t="s">
        <v>124</v>
      </c>
      <c r="D20">
        <f>IFERROR(VLOOKUP($C20,population!$A$1:$B$280,COLUMN(B19),FALSE),"")</f>
        <v>77281</v>
      </c>
      <c r="E20" s="3">
        <f t="shared" si="0"/>
        <v>4.6504268984847504E-2</v>
      </c>
      <c r="F20">
        <f t="shared" si="1"/>
        <v>4650.4268984847504</v>
      </c>
      <c r="G20">
        <f t="shared" si="2"/>
        <v>3.6674928219536893</v>
      </c>
      <c r="H20">
        <f t="shared" si="3"/>
        <v>46.504268984847506</v>
      </c>
    </row>
    <row r="21" spans="1:8" x14ac:dyDescent="0.25">
      <c r="A21" t="s">
        <v>4</v>
      </c>
      <c r="B21">
        <v>3593820.8964114101</v>
      </c>
      <c r="C21" t="s">
        <v>340</v>
      </c>
      <c r="D21">
        <f>IFERROR(VLOOKUP($C21,population!$A$1:$B$280,COLUMN(B20),FALSE),"")</f>
        <v>82487842</v>
      </c>
      <c r="E21" s="3">
        <f t="shared" si="0"/>
        <v>4.356788599720441E-2</v>
      </c>
      <c r="F21">
        <f t="shared" si="1"/>
        <v>4356.7885997204412</v>
      </c>
      <c r="G21">
        <f t="shared" si="2"/>
        <v>3.6391664875918814</v>
      </c>
      <c r="H21">
        <f t="shared" si="3"/>
        <v>43.567885997204407</v>
      </c>
    </row>
    <row r="22" spans="1:8" x14ac:dyDescent="0.25">
      <c r="A22" t="s">
        <v>4</v>
      </c>
      <c r="B22">
        <v>359382.89641141804</v>
      </c>
      <c r="C22" t="s">
        <v>150</v>
      </c>
      <c r="D22">
        <f>IFERROR(VLOOKUP($C22,population!$A$1:$B$280,COLUMN(B21),FALSE),"")</f>
        <v>8731471</v>
      </c>
      <c r="E22" s="3">
        <f t="shared" si="0"/>
        <v>4.1159490355223996E-2</v>
      </c>
      <c r="F22">
        <f t="shared" si="1"/>
        <v>4115.9490355223998</v>
      </c>
      <c r="G22">
        <f t="shared" si="2"/>
        <v>3.6144699886053551</v>
      </c>
      <c r="H22">
        <f t="shared" si="3"/>
        <v>41.159490355223994</v>
      </c>
    </row>
    <row r="23" spans="1:8" x14ac:dyDescent="0.25">
      <c r="A23" t="s">
        <v>9</v>
      </c>
      <c r="B23">
        <v>925956.97265209956</v>
      </c>
      <c r="C23" t="str">
        <f>IFERROR(VLOOKUP($A23,currency_codes!$A$1:$D$246,COLUMN(B22),FALSE),"")</f>
        <v>Australia</v>
      </c>
      <c r="D23">
        <f>IFERROR(VLOOKUP($C23,population!$A$1:$B$246,COLUMN(B22),FALSE),"")</f>
        <v>24210809</v>
      </c>
      <c r="E23" s="3">
        <f t="shared" si="0"/>
        <v>3.8245602311434514E-2</v>
      </c>
      <c r="F23">
        <f t="shared" si="1"/>
        <v>3824.5602311434513</v>
      </c>
      <c r="G23">
        <f t="shared" si="2"/>
        <v>3.582581504805249</v>
      </c>
      <c r="H23">
        <f t="shared" si="3"/>
        <v>38.245602311434517</v>
      </c>
    </row>
    <row r="24" spans="1:8" x14ac:dyDescent="0.25">
      <c r="A24" t="s">
        <v>4</v>
      </c>
      <c r="B24">
        <v>359382.89641141804</v>
      </c>
      <c r="C24" t="s">
        <v>614</v>
      </c>
      <c r="D24">
        <f>IFERROR(VLOOKUP($C24,population!$A$1:$B$280,COLUMN(B23),FALSE),"")</f>
        <v>10325452</v>
      </c>
      <c r="E24" s="3">
        <f t="shared" si="0"/>
        <v>3.4805536494810885E-2</v>
      </c>
      <c r="F24">
        <f t="shared" si="1"/>
        <v>3480.5536494810885</v>
      </c>
      <c r="G24">
        <f t="shared" si="2"/>
        <v>3.5416483323918859</v>
      </c>
      <c r="H24">
        <f t="shared" si="3"/>
        <v>34.805536494810887</v>
      </c>
    </row>
    <row r="25" spans="1:8" x14ac:dyDescent="0.25">
      <c r="A25" t="s">
        <v>4</v>
      </c>
      <c r="B25">
        <v>359382.89641141804</v>
      </c>
      <c r="C25" t="s">
        <v>351</v>
      </c>
      <c r="D25">
        <f>IFERROR(VLOOKUP($C25,population!$A$1:$B$280,COLUMN(B24),FALSE),"")</f>
        <v>10770521</v>
      </c>
      <c r="E25" s="3">
        <f t="shared" si="0"/>
        <v>3.3367271315047624E-2</v>
      </c>
      <c r="F25">
        <f t="shared" si="1"/>
        <v>3336.7271315047624</v>
      </c>
      <c r="G25">
        <f t="shared" si="2"/>
        <v>3.5233206926820162</v>
      </c>
      <c r="H25">
        <f t="shared" si="3"/>
        <v>33.367271315047624</v>
      </c>
    </row>
    <row r="26" spans="1:8" x14ac:dyDescent="0.25">
      <c r="A26" t="s">
        <v>4</v>
      </c>
      <c r="B26">
        <v>359382.89641141804</v>
      </c>
      <c r="C26" t="s">
        <v>174</v>
      </c>
      <c r="D26">
        <f>IFERROR(VLOOKUP($C26,population!$A$1:$B$280,COLUMN(B25),FALSE),"")</f>
        <v>11338476</v>
      </c>
      <c r="E26" s="3">
        <f t="shared" si="0"/>
        <v>3.1695873097179729E-2</v>
      </c>
      <c r="F26">
        <f t="shared" si="1"/>
        <v>3169.5873097179729</v>
      </c>
      <c r="G26">
        <f t="shared" si="2"/>
        <v>3.5010027193850033</v>
      </c>
      <c r="H26">
        <f t="shared" si="3"/>
        <v>31.695873097179728</v>
      </c>
    </row>
    <row r="27" spans="1:8" x14ac:dyDescent="0.25">
      <c r="A27" t="s">
        <v>4</v>
      </c>
      <c r="B27">
        <v>35938.896411417998</v>
      </c>
      <c r="C27" t="s">
        <v>307</v>
      </c>
      <c r="D27">
        <f>IFERROR(VLOOKUP($C27,population!$A$1:$B$280,COLUMN(B26),FALSE),"")</f>
        <v>1315790</v>
      </c>
      <c r="E27" s="3">
        <f t="shared" si="0"/>
        <v>2.7313550347257541E-2</v>
      </c>
      <c r="F27">
        <f t="shared" si="1"/>
        <v>2731.3550347257542</v>
      </c>
      <c r="G27">
        <f t="shared" si="2"/>
        <v>3.4363781555043209</v>
      </c>
      <c r="H27">
        <f t="shared" si="3"/>
        <v>27.313550347257539</v>
      </c>
    </row>
    <row r="28" spans="1:8" x14ac:dyDescent="0.25">
      <c r="A28" t="s">
        <v>4</v>
      </c>
      <c r="B28">
        <v>1359382.8964114101</v>
      </c>
      <c r="C28" t="s">
        <v>416</v>
      </c>
      <c r="D28">
        <f>IFERROR(VLOOKUP($C28,population!$A$1:$B$280,COLUMN(B27),FALSE),"")</f>
        <v>60627498</v>
      </c>
      <c r="E28" s="3">
        <f t="shared" si="0"/>
        <v>2.2421886788259182E-2</v>
      </c>
      <c r="F28">
        <f t="shared" si="1"/>
        <v>2242.188678825918</v>
      </c>
      <c r="G28">
        <f t="shared" si="2"/>
        <v>3.3506721554155821</v>
      </c>
      <c r="H28">
        <f t="shared" si="3"/>
        <v>22.421886788259183</v>
      </c>
    </row>
    <row r="29" spans="1:8" x14ac:dyDescent="0.25">
      <c r="A29" t="s">
        <v>4</v>
      </c>
      <c r="B29">
        <v>359382.89641141804</v>
      </c>
      <c r="C29" t="s">
        <v>556</v>
      </c>
      <c r="D29">
        <f>IFERROR(VLOOKUP($C29,population!$A$1:$B$280,COLUMN(B28),FALSE),"")</f>
        <v>17030314</v>
      </c>
      <c r="E29" s="3">
        <f t="shared" si="0"/>
        <v>2.1102540822877255E-2</v>
      </c>
      <c r="F29">
        <f t="shared" si="1"/>
        <v>2110.2540822877254</v>
      </c>
      <c r="G29">
        <f t="shared" si="2"/>
        <v>3.3243347490854553</v>
      </c>
      <c r="H29">
        <f t="shared" si="3"/>
        <v>21.102540822877256</v>
      </c>
    </row>
    <row r="30" spans="1:8" x14ac:dyDescent="0.25">
      <c r="A30" t="s">
        <v>5</v>
      </c>
      <c r="B30">
        <v>698981.17322890006</v>
      </c>
      <c r="C30" t="str">
        <f>IFERROR(VLOOKUP($A30,currency_codes!$A$1:$D$246,COLUMN(B29),FALSE),"")</f>
        <v>Poland</v>
      </c>
      <c r="D30">
        <f>IFERROR(VLOOKUP($C30,population!$A$1:$B$280,COLUMN(B29),FALSE),"")</f>
        <v>37970087</v>
      </c>
      <c r="E30" s="3">
        <f t="shared" si="0"/>
        <v>1.8408732464292223E-2</v>
      </c>
      <c r="F30">
        <f t="shared" si="1"/>
        <v>1840.8732464292223</v>
      </c>
      <c r="G30">
        <f t="shared" si="2"/>
        <v>3.2650238861294962</v>
      </c>
      <c r="H30">
        <f t="shared" si="3"/>
        <v>18.408732464292225</v>
      </c>
    </row>
    <row r="31" spans="1:8" x14ac:dyDescent="0.25">
      <c r="A31" t="s">
        <v>4</v>
      </c>
      <c r="B31">
        <v>35938.896411417998</v>
      </c>
      <c r="C31" t="s">
        <v>671</v>
      </c>
      <c r="D31">
        <f>IFERROR(VLOOKUP($C31,population!$A$1:$B$280,COLUMN(B30),FALSE),"")</f>
        <v>2065042</v>
      </c>
      <c r="E31" s="3">
        <f t="shared" si="0"/>
        <v>1.7403469959166931E-2</v>
      </c>
      <c r="F31">
        <f t="shared" si="1"/>
        <v>1740.3469959166932</v>
      </c>
      <c r="G31">
        <f t="shared" si="2"/>
        <v>3.2406358479305881</v>
      </c>
      <c r="H31">
        <f t="shared" si="3"/>
        <v>17.40346995916693</v>
      </c>
    </row>
    <row r="32" spans="1:8" x14ac:dyDescent="0.25">
      <c r="A32" t="s">
        <v>6</v>
      </c>
      <c r="B32">
        <v>1104931.8471233002</v>
      </c>
      <c r="C32" s="1" t="s">
        <v>804</v>
      </c>
      <c r="D32">
        <f>IFERROR(VLOOKUP($C32,population!$A$1:$B$280,COLUMN(B31),FALSE),"")</f>
        <v>65595565</v>
      </c>
      <c r="E32" s="3">
        <f t="shared" si="0"/>
        <v>1.6844612088077908E-2</v>
      </c>
      <c r="F32">
        <f t="shared" si="1"/>
        <v>1684.4612088077909</v>
      </c>
      <c r="G32">
        <f t="shared" si="2"/>
        <v>3.2264610141329877</v>
      </c>
      <c r="H32">
        <f t="shared" si="3"/>
        <v>16.844612088077909</v>
      </c>
    </row>
    <row r="33" spans="1:8" x14ac:dyDescent="0.25">
      <c r="A33" t="s">
        <v>11</v>
      </c>
      <c r="B33">
        <v>303470.94336679985</v>
      </c>
      <c r="C33" t="str">
        <f>IFERROR(VLOOKUP($A33,currency_codes!$A$1:$D$246,COLUMN(B31),FALSE),"")</f>
        <v>Canada</v>
      </c>
      <c r="D33">
        <f>IFERROR(VLOOKUP($C33,population!$A$1:$B$280,COLUMN(B32),FALSE),"")</f>
        <v>36264604</v>
      </c>
      <c r="E33" s="3">
        <f t="shared" si="0"/>
        <v>8.3682409262431177E-3</v>
      </c>
      <c r="F33">
        <f t="shared" si="1"/>
        <v>836.82409262431179</v>
      </c>
      <c r="G33">
        <f t="shared" si="2"/>
        <v>2.9226341752793772</v>
      </c>
      <c r="H33">
        <f t="shared" si="3"/>
        <v>8.3682409262431179</v>
      </c>
    </row>
    <row r="34" spans="1:8" x14ac:dyDescent="0.25">
      <c r="A34" t="s">
        <v>4</v>
      </c>
      <c r="B34">
        <v>559382.89641141798</v>
      </c>
      <c r="C34" t="s">
        <v>689</v>
      </c>
      <c r="D34">
        <f>IFERROR(VLOOKUP($C34,population!$A$1:$B$280,COLUMN(B33),FALSE),"")</f>
        <v>46484533</v>
      </c>
      <c r="E34" s="3">
        <f t="shared" ref="E34:E65" si="4">B34/D34</f>
        <v>1.2033742415168891E-2</v>
      </c>
      <c r="F34">
        <f t="shared" si="1"/>
        <v>1203.374241516889</v>
      </c>
      <c r="G34">
        <f t="shared" si="2"/>
        <v>3.080400711088823</v>
      </c>
      <c r="H34">
        <f t="shared" si="3"/>
        <v>12.033742415168891</v>
      </c>
    </row>
    <row r="35" spans="1:8" x14ac:dyDescent="0.25">
      <c r="A35" t="s">
        <v>2</v>
      </c>
      <c r="B35">
        <f>8817515.27848735+52164.54</f>
        <v>8869679.8184873499</v>
      </c>
      <c r="C35" t="str">
        <f>IFERROR(VLOOKUP($A35,currency_codes!$A$1:$D$246,COLUMN(B34),FALSE),"")</f>
        <v>China</v>
      </c>
      <c r="D35">
        <f>IFERROR(VLOOKUP($C35,population!$A$1:$B$280,COLUMN(B34),FALSE),"")</f>
        <v>1378665000</v>
      </c>
      <c r="E35" s="3">
        <f t="shared" si="4"/>
        <v>6.4335279552954127E-3</v>
      </c>
      <c r="F35">
        <f t="shared" si="1"/>
        <v>643.35279552954125</v>
      </c>
      <c r="G35">
        <f t="shared" si="2"/>
        <v>2.8084491924174966</v>
      </c>
      <c r="H35">
        <f t="shared" si="3"/>
        <v>6.4335279552954123</v>
      </c>
    </row>
    <row r="36" spans="1:8" x14ac:dyDescent="0.25">
      <c r="A36" t="s">
        <v>10</v>
      </c>
      <c r="B36">
        <f>712828.0148531+108591.80470435</f>
        <v>821419.8195574499</v>
      </c>
      <c r="C36" t="s">
        <v>626</v>
      </c>
      <c r="D36" s="2">
        <v>143967932</v>
      </c>
      <c r="E36" s="3">
        <f t="shared" si="4"/>
        <v>5.7055749023153983E-3</v>
      </c>
      <c r="F36">
        <f t="shared" si="1"/>
        <v>570.55749023153987</v>
      </c>
      <c r="G36">
        <f t="shared" si="2"/>
        <v>2.7562994111247643</v>
      </c>
      <c r="H36">
        <f t="shared" si="3"/>
        <v>5.7055749023153988</v>
      </c>
    </row>
    <row r="37" spans="1:8" x14ac:dyDescent="0.25">
      <c r="A37" t="s">
        <v>17</v>
      </c>
      <c r="B37">
        <v>279750.54450010014</v>
      </c>
      <c r="C37" t="s">
        <v>681</v>
      </c>
      <c r="D37">
        <f>IFERROR(VLOOKUP($C37,population!$A$1:$B$280,COLUMN(B55),FALSE),"")</f>
        <v>56015473</v>
      </c>
      <c r="E37" s="3">
        <f t="shared" si="4"/>
        <v>4.9941655317290662E-3</v>
      </c>
      <c r="F37">
        <f t="shared" si="1"/>
        <v>499.41655317290662</v>
      </c>
      <c r="G37">
        <f t="shared" si="2"/>
        <v>2.698462932954278</v>
      </c>
      <c r="H37">
        <f t="shared" si="3"/>
        <v>4.9941655317290659</v>
      </c>
    </row>
    <row r="38" spans="1:8" x14ac:dyDescent="0.25">
      <c r="A38" t="s">
        <v>16</v>
      </c>
      <c r="B38">
        <v>490233.55343717994</v>
      </c>
      <c r="C38" t="str">
        <f>IFERROR(VLOOKUP($A38,currency_codes!$A$1:$D$246,COLUMN(B37),FALSE),"")</f>
        <v>Philippines</v>
      </c>
      <c r="D38">
        <f>IFERROR(VLOOKUP($C38,population!$A$1:$B$280,COLUMN(B37),FALSE),"")</f>
        <v>103320222</v>
      </c>
      <c r="E38" s="3">
        <f t="shared" si="4"/>
        <v>4.7447977167255793E-3</v>
      </c>
      <c r="F38">
        <f t="shared" si="1"/>
        <v>474.47977167255794</v>
      </c>
      <c r="G38">
        <f t="shared" si="2"/>
        <v>2.6762177020357067</v>
      </c>
      <c r="H38">
        <f t="shared" si="3"/>
        <v>4.7447977167255795</v>
      </c>
    </row>
    <row r="39" spans="1:8" x14ac:dyDescent="0.25">
      <c r="A39" t="s">
        <v>20</v>
      </c>
      <c r="B39">
        <v>298482.87654713978</v>
      </c>
      <c r="C39" t="str">
        <f>IFERROR(VLOOKUP($A39,currency_codes!$A$1:$D$246,COLUMN(B39),FALSE),"")</f>
        <v>Turkey</v>
      </c>
      <c r="D39">
        <f>IFERROR(VLOOKUP($C39,population!$A$1:$B$280,COLUMN(B38),FALSE),"")</f>
        <v>79512426</v>
      </c>
      <c r="E39" s="3">
        <f t="shared" si="4"/>
        <v>3.7539148478143501E-3</v>
      </c>
      <c r="F39">
        <f t="shared" si="1"/>
        <v>375.391484781435</v>
      </c>
      <c r="G39">
        <f t="shared" si="2"/>
        <v>2.5744844170483061</v>
      </c>
      <c r="H39">
        <f t="shared" si="3"/>
        <v>3.7539148478143503</v>
      </c>
    </row>
    <row r="40" spans="1:8" x14ac:dyDescent="0.25">
      <c r="A40" t="s">
        <v>23</v>
      </c>
      <c r="B40">
        <v>39839.655302539977</v>
      </c>
      <c r="C40" t="str">
        <f>IFERROR(VLOOKUP($A40,currency_codes!$A$1:$D$246,COLUMN(B38),FALSE),"")</f>
        <v>Czechia</v>
      </c>
      <c r="D40" s="2">
        <v>10624353</v>
      </c>
      <c r="E40" s="3">
        <f t="shared" si="4"/>
        <v>3.7498429600880145E-3</v>
      </c>
      <c r="F40">
        <f t="shared" si="1"/>
        <v>374.98429600880144</v>
      </c>
      <c r="G40">
        <f t="shared" si="2"/>
        <v>2.5740130802623047</v>
      </c>
      <c r="H40">
        <f t="shared" si="3"/>
        <v>3.7498429600880145</v>
      </c>
    </row>
    <row r="41" spans="1:8" x14ac:dyDescent="0.25">
      <c r="A41" t="s">
        <v>22</v>
      </c>
      <c r="B41">
        <v>85492.217040299962</v>
      </c>
      <c r="C41" t="str">
        <f>IFERROR(VLOOKUP($A41,currency_codes!$A$1:$D$246,COLUMN(B40),FALSE),"")</f>
        <v>Malaysia</v>
      </c>
      <c r="D41">
        <f>IFERROR(VLOOKUP($C41,population!$A$1:$B$280,COLUMN(B40),FALSE),"")</f>
        <v>31187265</v>
      </c>
      <c r="E41" s="3">
        <f t="shared" si="4"/>
        <v>2.7412540676554987E-3</v>
      </c>
      <c r="F41">
        <f t="shared" si="1"/>
        <v>274.12540676554988</v>
      </c>
      <c r="G41">
        <f t="shared" si="2"/>
        <v>2.4379492891211569</v>
      </c>
      <c r="H41">
        <f t="shared" si="3"/>
        <v>2.7412540676554986</v>
      </c>
    </row>
    <row r="42" spans="1:8" x14ac:dyDescent="0.25">
      <c r="A42" t="s">
        <v>8</v>
      </c>
      <c r="B42">
        <v>667490.79146610002</v>
      </c>
      <c r="C42" t="str">
        <f>IFERROR(VLOOKUP($A42,currency_codes!$A$1:$D$246,COLUMN(B41),FALSE),"")</f>
        <v>Indonesia</v>
      </c>
      <c r="D42">
        <f>IFERROR(VLOOKUP($C42,population!$A$1:$B$280,COLUMN(B41),FALSE),"")</f>
        <v>261115456</v>
      </c>
      <c r="E42" s="3">
        <f t="shared" si="4"/>
        <v>2.5563051750797164E-3</v>
      </c>
      <c r="F42">
        <f t="shared" si="1"/>
        <v>255.63051750797163</v>
      </c>
      <c r="G42">
        <f t="shared" si="2"/>
        <v>2.4076126992287992</v>
      </c>
      <c r="H42">
        <f t="shared" si="3"/>
        <v>2.5563051750797166</v>
      </c>
    </row>
    <row r="43" spans="1:8" x14ac:dyDescent="0.25">
      <c r="A43" t="s">
        <v>13</v>
      </c>
      <c r="B43">
        <v>173892.7795534</v>
      </c>
      <c r="C43" t="str">
        <f>IFERROR(VLOOKUP($A43,currency_codes!$A$1:$D$246,COLUMN(B42),FALSE),"")</f>
        <v>Thailand</v>
      </c>
      <c r="D43">
        <f>IFERROR(VLOOKUP($C43,population!$A$1:$B$280,COLUMN(B42),FALSE),"")</f>
        <v>68863514</v>
      </c>
      <c r="E43" s="3">
        <f t="shared" si="4"/>
        <v>2.5251801636698356E-3</v>
      </c>
      <c r="F43">
        <f t="shared" si="1"/>
        <v>252.51801636698357</v>
      </c>
      <c r="G43">
        <f t="shared" si="2"/>
        <v>2.4022923691066991</v>
      </c>
      <c r="H43">
        <f t="shared" si="3"/>
        <v>2.5251801636698357</v>
      </c>
    </row>
    <row r="44" spans="1:8" x14ac:dyDescent="0.25">
      <c r="A44" t="s">
        <v>12</v>
      </c>
      <c r="B44">
        <v>469804.55064230046</v>
      </c>
      <c r="C44" t="str">
        <f>IFERROR(VLOOKUP($A44,currency_codes!$A$1:$D$246,COLUMN(B43),FALSE),"")</f>
        <v>Brazil</v>
      </c>
      <c r="D44">
        <f>IFERROR(VLOOKUP($C44,population!$A$1:$B$246,COLUMN(B43),FALSE),"")</f>
        <v>207652865</v>
      </c>
      <c r="E44" s="3">
        <f t="shared" si="4"/>
        <v>2.2624515710019241E-3</v>
      </c>
      <c r="F44">
        <f t="shared" si="1"/>
        <v>226.24515710019242</v>
      </c>
      <c r="G44">
        <f t="shared" si="2"/>
        <v>2.3545792916687405</v>
      </c>
      <c r="H44">
        <f t="shared" si="3"/>
        <v>2.262451571001924</v>
      </c>
    </row>
    <row r="45" spans="1:8" x14ac:dyDescent="0.25">
      <c r="A45" t="s">
        <v>32</v>
      </c>
      <c r="B45">
        <v>13855.553914806998</v>
      </c>
      <c r="C45" t="s">
        <v>413</v>
      </c>
      <c r="D45">
        <f>IFERROR(VLOOKUP($C45,population!$A$1:$B$280,COLUMN(B44),FALSE),"")</f>
        <v>8546000</v>
      </c>
      <c r="E45" s="3">
        <f t="shared" si="4"/>
        <v>1.6212911203846241E-3</v>
      </c>
      <c r="F45">
        <f t="shared" si="1"/>
        <v>162.12911203846241</v>
      </c>
      <c r="G45">
        <f t="shared" si="2"/>
        <v>2.2098610041297095</v>
      </c>
      <c r="H45">
        <f t="shared" si="3"/>
        <v>1.6212911203846241</v>
      </c>
    </row>
    <row r="46" spans="1:8" x14ac:dyDescent="0.25">
      <c r="A46" t="s">
        <v>18</v>
      </c>
      <c r="B46">
        <v>46902.694136880018</v>
      </c>
      <c r="C46" t="str">
        <f>IFERROR(VLOOKUP($A46,currency_codes!$A$1:$D$246,COLUMN(B45),FALSE),"")</f>
        <v>Peru</v>
      </c>
      <c r="D46">
        <f>IFERROR(VLOOKUP($C46,population!$A$1:$B$280,COLUMN(B45),FALSE),"")</f>
        <v>31773839</v>
      </c>
      <c r="E46" s="3">
        <f t="shared" si="4"/>
        <v>1.4761418705772386E-3</v>
      </c>
      <c r="F46">
        <f t="shared" si="1"/>
        <v>147.61418705772385</v>
      </c>
      <c r="G46">
        <f t="shared" si="2"/>
        <v>2.1691280991184128</v>
      </c>
      <c r="H46">
        <f t="shared" si="3"/>
        <v>1.4761418705772387</v>
      </c>
    </row>
    <row r="47" spans="1:8" x14ac:dyDescent="0.25">
      <c r="A47" t="s">
        <v>27</v>
      </c>
      <c r="B47">
        <v>6606.4691482500011</v>
      </c>
      <c r="C47" t="s">
        <v>566</v>
      </c>
      <c r="D47">
        <f>IFERROR(VLOOKUP($C47,population!$A$1:$B$280,COLUMN(B46),FALSE),"")</f>
        <v>4693200</v>
      </c>
      <c r="E47" s="3">
        <f t="shared" si="4"/>
        <v>1.4076683602339557E-3</v>
      </c>
      <c r="F47">
        <f t="shared" si="1"/>
        <v>140.76683602339557</v>
      </c>
      <c r="G47">
        <f t="shared" si="2"/>
        <v>2.1485003492057086</v>
      </c>
      <c r="H47">
        <f t="shared" si="3"/>
        <v>1.4076683602339557</v>
      </c>
    </row>
    <row r="48" spans="1:8" x14ac:dyDescent="0.25">
      <c r="A48" t="s">
        <v>37</v>
      </c>
      <c r="B48">
        <v>117798.62120633996</v>
      </c>
      <c r="C48" t="str">
        <f>IFERROR(VLOOKUP($A48,currency_codes!$A$1:$D$246,COLUMN(B47),FALSE),"")</f>
        <v>Vietnam</v>
      </c>
      <c r="D48">
        <f>IFERROR(VLOOKUP($C48,population!$A$1:$B$280,COLUMN(B47),FALSE),"")</f>
        <v>94569072</v>
      </c>
      <c r="E48" s="3">
        <f t="shared" si="4"/>
        <v>1.245635795245405E-3</v>
      </c>
      <c r="F48">
        <f t="shared" si="1"/>
        <v>124.5635795245405</v>
      </c>
      <c r="G48">
        <f t="shared" si="2"/>
        <v>2.0953910798540516</v>
      </c>
      <c r="H48">
        <f t="shared" si="3"/>
        <v>1.2456357952454051</v>
      </c>
    </row>
    <row r="49" spans="1:8" x14ac:dyDescent="0.25">
      <c r="A49" t="s">
        <v>14</v>
      </c>
      <c r="B49">
        <v>151364.70982799985</v>
      </c>
      <c r="C49" t="str">
        <f>IFERROR(VLOOKUP($A49,currency_codes!$A$1:$D$246,COLUMN(B49),FALSE),"")</f>
        <v>Mexico</v>
      </c>
      <c r="D49">
        <f>IFERROR(VLOOKUP($C49,population!$A$1:$B$280,COLUMN(B48),FALSE),"")</f>
        <v>127540423</v>
      </c>
      <c r="E49" s="3">
        <f t="shared" si="4"/>
        <v>1.1867979285908425E-3</v>
      </c>
      <c r="F49">
        <f t="shared" si="1"/>
        <v>118.67979285908426</v>
      </c>
      <c r="G49">
        <f t="shared" si="2"/>
        <v>2.0743767796381039</v>
      </c>
      <c r="H49">
        <f t="shared" si="3"/>
        <v>1.1867979285908425</v>
      </c>
    </row>
    <row r="50" spans="1:8" x14ac:dyDescent="0.25">
      <c r="A50" t="s">
        <v>39</v>
      </c>
      <c r="B50">
        <v>5198.4962293699964</v>
      </c>
      <c r="C50" t="s">
        <v>582</v>
      </c>
      <c r="D50">
        <f>IFERROR(VLOOKUP($C50,population!$A$1:$B$280,COLUMN(B50),FALSE),"")</f>
        <v>5236151</v>
      </c>
      <c r="E50" s="3">
        <f t="shared" si="4"/>
        <v>9.928086927535123E-4</v>
      </c>
      <c r="F50">
        <f t="shared" si="1"/>
        <v>99.280869275351236</v>
      </c>
      <c r="G50">
        <f t="shared" si="2"/>
        <v>1.9968655710675827</v>
      </c>
      <c r="H50">
        <f t="shared" si="3"/>
        <v>0.99280869275351225</v>
      </c>
    </row>
    <row r="51" spans="1:8" x14ac:dyDescent="0.25">
      <c r="A51" t="s">
        <v>26</v>
      </c>
      <c r="B51">
        <v>6990.8962274000005</v>
      </c>
      <c r="C51" t="str">
        <f>IFERROR(VLOOKUP($A51,currency_codes!$A$1:$D$246,COLUMN(B50),FALSE),"")</f>
        <v>Sweden</v>
      </c>
      <c r="D51">
        <f>IFERROR(VLOOKUP($C51,population!$A$1:$B$280,COLUMN(B50),FALSE),"")</f>
        <v>9923085</v>
      </c>
      <c r="E51" s="3">
        <f t="shared" si="4"/>
        <v>7.0450834870405734E-4</v>
      </c>
      <c r="F51">
        <f t="shared" si="1"/>
        <v>70.450834870405728</v>
      </c>
      <c r="G51">
        <f t="shared" si="2"/>
        <v>1.8478861440381638</v>
      </c>
      <c r="H51">
        <f t="shared" si="3"/>
        <v>0.70450834870405732</v>
      </c>
    </row>
    <row r="52" spans="1:8" x14ac:dyDescent="0.25">
      <c r="A52" t="s">
        <v>36</v>
      </c>
      <c r="B52">
        <v>5867.289979043001</v>
      </c>
      <c r="C52" t="s">
        <v>710</v>
      </c>
      <c r="D52">
        <f>IFERROR(VLOOKUP($C52,population!$A$1:$B$280,COLUMN(B51),FALSE),"")</f>
        <v>8372413</v>
      </c>
      <c r="E52" s="3">
        <f t="shared" si="4"/>
        <v>7.007884081976129E-4</v>
      </c>
      <c r="F52">
        <f t="shared" si="1"/>
        <v>70.078840819761297</v>
      </c>
      <c r="G52">
        <f t="shared" si="2"/>
        <v>1.8455869095164059</v>
      </c>
      <c r="H52">
        <f t="shared" si="3"/>
        <v>0.7007884081976129</v>
      </c>
    </row>
    <row r="53" spans="1:8" x14ac:dyDescent="0.25">
      <c r="A53" t="s">
        <v>31</v>
      </c>
      <c r="B53">
        <v>29106.479213080002</v>
      </c>
      <c r="C53" t="str">
        <f>IFERROR(VLOOKUP($A53,currency_codes!$A$1:$D$246,COLUMN(B52),FALSE),"")</f>
        <v>Argentina</v>
      </c>
      <c r="D53">
        <f>IFERROR(VLOOKUP($C53,population!$A$1:$B$246,COLUMN(B52),FALSE),"")</f>
        <v>43847430</v>
      </c>
      <c r="E53" s="3">
        <f t="shared" si="4"/>
        <v>6.6381266161049811E-4</v>
      </c>
      <c r="F53">
        <f t="shared" si="1"/>
        <v>66.381266161049808</v>
      </c>
      <c r="G53">
        <f t="shared" si="2"/>
        <v>1.8220455319158031</v>
      </c>
      <c r="H53">
        <f t="shared" si="3"/>
        <v>0.66381266161049812</v>
      </c>
    </row>
    <row r="54" spans="1:8" x14ac:dyDescent="0.25">
      <c r="A54" t="s">
        <v>28</v>
      </c>
      <c r="B54">
        <v>7159.9313957300074</v>
      </c>
      <c r="C54" t="str">
        <f>IFERROR(VLOOKUP($A54,currency_codes!$A$1:$D$246,COLUMN(B53),FALSE),"")</f>
        <v>Bolivia</v>
      </c>
      <c r="D54">
        <f>IFERROR(VLOOKUP($C54,population!$A$1:$B$246,COLUMN(B53),FALSE),"")</f>
        <v>10887882</v>
      </c>
      <c r="E54" s="3">
        <f t="shared" si="4"/>
        <v>6.576055283966163E-4</v>
      </c>
      <c r="F54">
        <f t="shared" si="1"/>
        <v>65.760552839661628</v>
      </c>
      <c r="G54">
        <f t="shared" si="2"/>
        <v>1.8179654555995912</v>
      </c>
      <c r="H54">
        <f t="shared" si="3"/>
        <v>0.65760552839661635</v>
      </c>
    </row>
    <row r="55" spans="1:8" x14ac:dyDescent="0.25">
      <c r="A55" t="s">
        <v>24</v>
      </c>
      <c r="B55">
        <v>27657.267053580003</v>
      </c>
      <c r="C55" t="str">
        <f>IFERROR(VLOOKUP($A55,currency_codes!$A$1:$D$246,COLUMN(B54),FALSE),"")</f>
        <v>Ukraine</v>
      </c>
      <c r="D55">
        <f>IFERROR(VLOOKUP($C55,population!$A$1:$B$280,COLUMN(B54),FALSE),"")</f>
        <v>45004645</v>
      </c>
      <c r="E55" s="3">
        <f t="shared" si="4"/>
        <v>6.1454250008149166E-4</v>
      </c>
      <c r="F55">
        <f t="shared" si="1"/>
        <v>61.454250008149167</v>
      </c>
      <c r="G55">
        <f t="shared" si="2"/>
        <v>1.7885519228817417</v>
      </c>
      <c r="H55">
        <f t="shared" si="3"/>
        <v>0.61454250008149169</v>
      </c>
    </row>
    <row r="56" spans="1:8" x14ac:dyDescent="0.25">
      <c r="A56" t="s">
        <v>25</v>
      </c>
      <c r="B56">
        <v>18749.219172150002</v>
      </c>
      <c r="C56" t="str">
        <f>IFERROR(VLOOKUP($A56,currency_codes!$A$1:$D$246,COLUMN(B55),FALSE),"")</f>
        <v>Venezuela</v>
      </c>
      <c r="D56">
        <f>IFERROR(VLOOKUP($C56,population!$A$1:$B$280,COLUMN(B55),FALSE),"")</f>
        <v>31568179</v>
      </c>
      <c r="E56" s="3">
        <f t="shared" si="4"/>
        <v>5.939278021754122E-4</v>
      </c>
      <c r="F56">
        <f t="shared" si="1"/>
        <v>59.392780217541222</v>
      </c>
      <c r="G56">
        <f t="shared" si="2"/>
        <v>1.773733655381009</v>
      </c>
      <c r="H56">
        <f t="shared" si="3"/>
        <v>0.59392780217541219</v>
      </c>
    </row>
    <row r="57" spans="1:8" x14ac:dyDescent="0.25">
      <c r="A57" t="s">
        <v>44</v>
      </c>
      <c r="B57">
        <v>2292.1894690000017</v>
      </c>
      <c r="C57" t="str">
        <f>IFERROR(VLOOKUP($A57,currency_codes!$A$1:$D$246,COLUMN(B56),FALSE),"")</f>
        <v>Panama</v>
      </c>
      <c r="D57">
        <f>IFERROR(VLOOKUP($C57,population!$A$1:$B$280,COLUMN(B56),FALSE),"")</f>
        <v>4034119</v>
      </c>
      <c r="E57" s="3">
        <f t="shared" si="4"/>
        <v>5.6820075684430775E-4</v>
      </c>
      <c r="F57">
        <f t="shared" si="1"/>
        <v>56.820075684430776</v>
      </c>
      <c r="G57">
        <f t="shared" si="2"/>
        <v>1.7545018078682399</v>
      </c>
      <c r="H57">
        <f t="shared" si="3"/>
        <v>0.56820075684430771</v>
      </c>
    </row>
    <row r="58" spans="1:8" x14ac:dyDescent="0.25">
      <c r="A58" t="s">
        <v>40</v>
      </c>
      <c r="B58">
        <v>10092.644480759995</v>
      </c>
      <c r="C58" t="str">
        <f>IFERROR(VLOOKUP($A58,currency_codes!$A$1:$D$246,COLUMN(B57),FALSE),"")</f>
        <v>Chile</v>
      </c>
      <c r="D58">
        <f>IFERROR(VLOOKUP($C58,population!$A$1:$B$280,COLUMN(B57),FALSE),"")</f>
        <v>17909754</v>
      </c>
      <c r="E58" s="3">
        <f t="shared" si="4"/>
        <v>5.6352781175888816E-4</v>
      </c>
      <c r="F58">
        <f t="shared" si="1"/>
        <v>56.352781175888815</v>
      </c>
      <c r="G58">
        <f t="shared" si="2"/>
        <v>1.7509153546241087</v>
      </c>
      <c r="H58">
        <f t="shared" si="3"/>
        <v>0.56352781175888811</v>
      </c>
    </row>
    <row r="59" spans="1:8" x14ac:dyDescent="0.25">
      <c r="A59" t="s">
        <v>21</v>
      </c>
      <c r="B59">
        <v>65784.98284945995</v>
      </c>
      <c r="C59" t="str">
        <f>IFERROR(VLOOKUP($A59,currency_codes!$A$1:$D$246,COLUMN(B58),FALSE),"")</f>
        <v>Nigeria</v>
      </c>
      <c r="D59">
        <f>IFERROR(VLOOKUP($C59,population!$A$1:$B$280,COLUMN(B58),FALSE),"")</f>
        <v>185989640</v>
      </c>
      <c r="E59" s="3">
        <f t="shared" si="4"/>
        <v>3.5370240433531649E-4</v>
      </c>
      <c r="F59">
        <f t="shared" si="1"/>
        <v>35.370240433531649</v>
      </c>
      <c r="G59">
        <f t="shared" si="2"/>
        <v>1.5486380119945977</v>
      </c>
      <c r="H59">
        <f t="shared" si="3"/>
        <v>0.35370240433531647</v>
      </c>
    </row>
    <row r="60" spans="1:8" x14ac:dyDescent="0.25">
      <c r="A60" t="s">
        <v>34</v>
      </c>
      <c r="B60">
        <v>3272.4613075500024</v>
      </c>
      <c r="C60" t="str">
        <f>IFERROR(VLOOKUP($A60,currency_codes!$A$1:$D$246,COLUMN(B59),FALSE),"")</f>
        <v>United Arab Emirates</v>
      </c>
      <c r="D60">
        <f>IFERROR(VLOOKUP($C60,population!$A$1:$B$246,COLUMN(B59),FALSE),"")</f>
        <v>9269612</v>
      </c>
      <c r="E60" s="3">
        <f t="shared" si="4"/>
        <v>3.5303109855622895E-4</v>
      </c>
      <c r="F60">
        <f t="shared" si="1"/>
        <v>35.303109855622893</v>
      </c>
      <c r="G60">
        <f t="shared" si="2"/>
        <v>1.5478129641313871</v>
      </c>
      <c r="H60">
        <f t="shared" si="3"/>
        <v>0.35303109855622894</v>
      </c>
    </row>
    <row r="61" spans="1:8" x14ac:dyDescent="0.25">
      <c r="A61" t="s">
        <v>30</v>
      </c>
      <c r="B61">
        <v>15566.33684869</v>
      </c>
      <c r="C61" t="str">
        <f>IFERROR(VLOOKUP($A61,currency_codes!$A$1:$D$246,COLUMN(B60),FALSE),"")</f>
        <v>Colombia</v>
      </c>
      <c r="D61">
        <f>IFERROR(VLOOKUP($C61,population!$A$1:$B$280,COLUMN(B60),FALSE),"")</f>
        <v>48653419</v>
      </c>
      <c r="E61" s="3">
        <f t="shared" si="4"/>
        <v>3.199433291356153E-4</v>
      </c>
      <c r="F61">
        <f t="shared" si="1"/>
        <v>31.994332913561529</v>
      </c>
      <c r="G61">
        <f t="shared" si="2"/>
        <v>1.505073059497158</v>
      </c>
      <c r="H61">
        <f t="shared" si="3"/>
        <v>0.3199433291356153</v>
      </c>
    </row>
    <row r="62" spans="1:8" x14ac:dyDescent="0.25">
      <c r="A62" t="s">
        <v>55</v>
      </c>
      <c r="B62">
        <v>73.227666819999982</v>
      </c>
      <c r="C62" t="str">
        <f>IFERROR(VLOOKUP($A62,currency_codes!$A$1:$D$246,COLUMN(B61),FALSE),"")</f>
        <v>Iceland</v>
      </c>
      <c r="D62">
        <f>IFERROR(VLOOKUP($C62,population!$A$1:$B$280,COLUMN(B61),FALSE),"")</f>
        <v>335439</v>
      </c>
      <c r="E62" s="3">
        <f t="shared" si="4"/>
        <v>2.1830397425463342E-4</v>
      </c>
      <c r="F62">
        <f t="shared" si="1"/>
        <v>21.830397425463342</v>
      </c>
      <c r="G62">
        <f t="shared" si="2"/>
        <v>1.3390616421733896</v>
      </c>
      <c r="H62">
        <f t="shared" si="3"/>
        <v>0.21830397425463341</v>
      </c>
    </row>
    <row r="63" spans="1:8" x14ac:dyDescent="0.25">
      <c r="A63" t="s">
        <v>38</v>
      </c>
      <c r="B63">
        <v>1862.1172528699992</v>
      </c>
      <c r="C63" t="str">
        <f>IFERROR(VLOOKUP($A63,currency_codes!$A$1:$D$246,COLUMN(B62),FALSE),"")</f>
        <v>Romania</v>
      </c>
      <c r="D63">
        <f>IFERROR(VLOOKUP($C63,population!$A$1:$B$280,COLUMN(B62),FALSE),"")</f>
        <v>19699312</v>
      </c>
      <c r="E63" s="3">
        <f t="shared" si="4"/>
        <v>9.4527019667996491E-5</v>
      </c>
      <c r="F63">
        <f t="shared" si="1"/>
        <v>9.4527019667996495</v>
      </c>
      <c r="G63">
        <f t="shared" si="2"/>
        <v>0.97555596528657729</v>
      </c>
      <c r="H63">
        <f t="shared" si="3"/>
        <v>9.4527019667996495E-2</v>
      </c>
    </row>
    <row r="64" spans="1:8" x14ac:dyDescent="0.25">
      <c r="A64" t="s">
        <v>45</v>
      </c>
      <c r="B64">
        <v>459.30735145000045</v>
      </c>
      <c r="C64" t="str">
        <f>IFERROR(VLOOKUP($A64,currency_codes!$A$1:$D$246,COLUMN(B63),FALSE),"")</f>
        <v>Denmark</v>
      </c>
      <c r="D64">
        <f>IFERROR(VLOOKUP($C64,population!$A$1:$B$280,COLUMN(B63),FALSE),"")</f>
        <v>5728010</v>
      </c>
      <c r="E64" s="3">
        <f t="shared" si="4"/>
        <v>8.0186199299582311E-5</v>
      </c>
      <c r="F64">
        <f t="shared" si="1"/>
        <v>8.0186199299582306</v>
      </c>
      <c r="G64">
        <f t="shared" si="2"/>
        <v>0.90409962908492103</v>
      </c>
      <c r="H64">
        <f t="shared" si="3"/>
        <v>8.0186199299582317E-2</v>
      </c>
    </row>
    <row r="65" spans="1:8" x14ac:dyDescent="0.25">
      <c r="A65" t="s">
        <v>48</v>
      </c>
      <c r="B65">
        <v>304.92143055999941</v>
      </c>
      <c r="C65" t="str">
        <f>IFERROR(VLOOKUP($A65,currency_codes!$A$1:$D$246,COLUMN(B64),FALSE),"")</f>
        <v>Croatia</v>
      </c>
      <c r="D65">
        <f>IFERROR(VLOOKUP($C65,population!$A$1:$B$280,COLUMN(B64),FALSE),"")</f>
        <v>4174349</v>
      </c>
      <c r="E65" s="3">
        <f t="shared" si="4"/>
        <v>7.30464631874334E-5</v>
      </c>
      <c r="F65">
        <f t="shared" si="1"/>
        <v>7.3046463187433401</v>
      </c>
      <c r="G65">
        <f t="shared" si="2"/>
        <v>0.8635991928183433</v>
      </c>
      <c r="H65">
        <f t="shared" si="3"/>
        <v>7.3046463187433394E-2</v>
      </c>
    </row>
    <row r="66" spans="1:8" x14ac:dyDescent="0.25">
      <c r="A66" t="s">
        <v>35</v>
      </c>
      <c r="B66">
        <v>3140.5296225700004</v>
      </c>
      <c r="C66" t="str">
        <f>IFERROR(VLOOKUP($A66,currency_codes!$A$1:$D$246,COLUMN(B65),FALSE),"")</f>
        <v>Kenya</v>
      </c>
      <c r="D66">
        <f>IFERROR(VLOOKUP($C66,population!$A$1:$B$280,COLUMN(B65),FALSE),"")</f>
        <v>48461567</v>
      </c>
      <c r="E66" s="3">
        <f t="shared" ref="E66:E97" si="5">B66/D66</f>
        <v>6.4804541350674857E-5</v>
      </c>
      <c r="F66">
        <f t="shared" si="1"/>
        <v>6.480454135067486</v>
      </c>
      <c r="G66">
        <f t="shared" si="2"/>
        <v>0.81160544127846923</v>
      </c>
      <c r="H66">
        <f t="shared" si="3"/>
        <v>6.4804541350674857E-2</v>
      </c>
    </row>
    <row r="67" spans="1:8" x14ac:dyDescent="0.25">
      <c r="A67" t="s">
        <v>41</v>
      </c>
      <c r="B67">
        <v>2042.9586711299985</v>
      </c>
      <c r="C67" t="str">
        <f>IFERROR(VLOOKUP($A67,currency_codes!$A$1:$D$246,COLUMN(B66),FALSE),"")</f>
        <v>Saudi Arabia</v>
      </c>
      <c r="D67">
        <f>IFERROR(VLOOKUP($C67,population!$A$1:$B$280,COLUMN(B66),FALSE),"")</f>
        <v>32275687</v>
      </c>
      <c r="E67" s="3">
        <f t="shared" si="5"/>
        <v>6.32971397674664E-5</v>
      </c>
      <c r="F67">
        <f t="shared" ref="F67:F130" si="6">100000*E67</f>
        <v>6.3297139767466399</v>
      </c>
      <c r="G67">
        <f t="shared" ref="G67:G84" si="7">LOG10(F67)</f>
        <v>0.80138408582665388</v>
      </c>
      <c r="H67">
        <f t="shared" ref="H67:H130" si="8">1000*E67</f>
        <v>6.3297139767466398E-2</v>
      </c>
    </row>
    <row r="68" spans="1:8" x14ac:dyDescent="0.25">
      <c r="A68" t="s">
        <v>43</v>
      </c>
      <c r="B68">
        <v>508.68136662000006</v>
      </c>
      <c r="C68" t="str">
        <f>IFERROR(VLOOKUP($A68,currency_codes!$A$1:$D$246,COLUMN(B67),FALSE),"")</f>
        <v>Dominican Republic</v>
      </c>
      <c r="D68">
        <f>IFERROR(VLOOKUP($C68,population!$A$1:$B$280,COLUMN(B67),FALSE),"")</f>
        <v>10648791</v>
      </c>
      <c r="E68" s="3">
        <f t="shared" si="5"/>
        <v>4.7768931385731961E-5</v>
      </c>
      <c r="F68">
        <f t="shared" si="6"/>
        <v>4.7768931385731959</v>
      </c>
      <c r="G68">
        <f t="shared" si="7"/>
        <v>0.67914552601287337</v>
      </c>
      <c r="H68">
        <f t="shared" si="8"/>
        <v>4.7768931385731961E-2</v>
      </c>
    </row>
    <row r="69" spans="1:8" x14ac:dyDescent="0.25">
      <c r="A69" t="s">
        <v>29</v>
      </c>
      <c r="B69">
        <v>9110.8058534799966</v>
      </c>
      <c r="C69" t="str">
        <f>IFERROR(VLOOKUP($A69,currency_codes!$A$1:$D$246,COLUMN(B68),FALSE),"")</f>
        <v>Pakistan</v>
      </c>
      <c r="D69">
        <f>IFERROR(VLOOKUP($C69,population!$A$1:$B$280,COLUMN(B68),FALSE),"")</f>
        <v>193203476</v>
      </c>
      <c r="E69" s="3">
        <f t="shared" si="5"/>
        <v>4.7156531766954323E-5</v>
      </c>
      <c r="F69">
        <f t="shared" si="6"/>
        <v>4.7156531766954322</v>
      </c>
      <c r="G69">
        <f t="shared" si="7"/>
        <v>0.67354185643445874</v>
      </c>
      <c r="H69">
        <f t="shared" si="8"/>
        <v>4.7156531766954321E-2</v>
      </c>
    </row>
    <row r="70" spans="1:8" x14ac:dyDescent="0.25">
      <c r="A70" t="s">
        <v>59</v>
      </c>
      <c r="B70">
        <v>171.64921742999996</v>
      </c>
      <c r="C70" t="str">
        <f>IFERROR(VLOOKUP($A70,currency_codes!$A$1:$D$246,COLUMN(B69),FALSE),"")</f>
        <v>Costa Rica</v>
      </c>
      <c r="D70">
        <f>IFERROR(VLOOKUP($C70,population!$A$1:$B$280,COLUMN(B69),FALSE),"")</f>
        <v>4857274</v>
      </c>
      <c r="E70" s="3">
        <f t="shared" si="5"/>
        <v>3.533859062305317E-5</v>
      </c>
      <c r="F70">
        <f t="shared" si="6"/>
        <v>3.533859062305317</v>
      </c>
      <c r="G70">
        <f t="shared" si="7"/>
        <v>0.5482492249433436</v>
      </c>
      <c r="H70">
        <f t="shared" si="8"/>
        <v>3.5338590623053168E-2</v>
      </c>
    </row>
    <row r="71" spans="1:8" x14ac:dyDescent="0.25">
      <c r="A71" t="s">
        <v>15</v>
      </c>
      <c r="B71">
        <v>34808.784295547935</v>
      </c>
      <c r="C71" t="str">
        <f>IFERROR(VLOOKUP($A71,currency_codes!$A$1:$D$246,COLUMN(B70),FALSE),"")</f>
        <v>India</v>
      </c>
      <c r="D71">
        <f>IFERROR(VLOOKUP($C71,population!$A$1:$B$280,COLUMN(B70),FALSE),"")</f>
        <v>1324171354</v>
      </c>
      <c r="E71" s="3">
        <f t="shared" si="5"/>
        <v>2.6287220449527967E-5</v>
      </c>
      <c r="F71">
        <f t="shared" si="6"/>
        <v>2.6287220449527968</v>
      </c>
      <c r="G71">
        <f t="shared" si="7"/>
        <v>0.41974466723035603</v>
      </c>
      <c r="H71">
        <f t="shared" si="8"/>
        <v>2.6287220449527967E-2</v>
      </c>
    </row>
    <row r="72" spans="1:8" x14ac:dyDescent="0.25">
      <c r="A72" t="s">
        <v>53</v>
      </c>
      <c r="B72">
        <v>241.97159674000005</v>
      </c>
      <c r="C72" t="s">
        <v>170</v>
      </c>
      <c r="D72">
        <f>IFERROR(VLOOKUP($C72,population!$A$1:$B$280,COLUMN(B71),FALSE),"")</f>
        <v>9501534</v>
      </c>
      <c r="E72" s="3">
        <f t="shared" si="5"/>
        <v>2.5466582210830382E-5</v>
      </c>
      <c r="F72">
        <f t="shared" si="6"/>
        <v>2.546658221083038</v>
      </c>
      <c r="G72">
        <f t="shared" si="7"/>
        <v>0.4059706635904064</v>
      </c>
      <c r="H72">
        <f t="shared" si="8"/>
        <v>2.5466582210830382E-2</v>
      </c>
    </row>
    <row r="73" spans="1:8" x14ac:dyDescent="0.25">
      <c r="A73" t="s">
        <v>47</v>
      </c>
      <c r="B73">
        <v>898.35979292000093</v>
      </c>
      <c r="C73" t="str">
        <f>IFERROR(VLOOKUP($A73,currency_codes!$A$1:$D$246,COLUMN(B72),FALSE),"")</f>
        <v>Morocco</v>
      </c>
      <c r="D73">
        <f>IFERROR(VLOOKUP($C73,population!$A$1:$B$280,COLUMN(B72),FALSE),"")</f>
        <v>35276786</v>
      </c>
      <c r="E73" s="3">
        <f t="shared" si="5"/>
        <v>2.5466032901069869E-5</v>
      </c>
      <c r="F73">
        <f t="shared" si="6"/>
        <v>2.546603290106987</v>
      </c>
      <c r="G73">
        <f t="shared" si="7"/>
        <v>0.40596129583273954</v>
      </c>
      <c r="H73">
        <f t="shared" si="8"/>
        <v>2.5466032901069868E-2</v>
      </c>
    </row>
    <row r="74" spans="1:8" x14ac:dyDescent="0.25">
      <c r="A74" t="s">
        <v>33</v>
      </c>
      <c r="B74">
        <v>667.43195849999995</v>
      </c>
      <c r="C74" t="s">
        <v>777</v>
      </c>
      <c r="D74">
        <f>IFERROR(VLOOKUP($C74,population!$A$1:$B$280,COLUMN(B73),FALSE),"")</f>
        <v>31568179</v>
      </c>
      <c r="E74" s="3">
        <f t="shared" si="5"/>
        <v>2.1142554928493025E-5</v>
      </c>
      <c r="F74">
        <f t="shared" si="6"/>
        <v>2.1142554928493023</v>
      </c>
      <c r="G74">
        <f t="shared" si="7"/>
        <v>0.32515746756461161</v>
      </c>
      <c r="H74">
        <f t="shared" si="8"/>
        <v>2.1142554928493023E-2</v>
      </c>
    </row>
    <row r="75" spans="1:8" x14ac:dyDescent="0.25">
      <c r="A75" t="s">
        <v>62</v>
      </c>
      <c r="B75">
        <v>330.32858721000008</v>
      </c>
      <c r="C75" t="str">
        <f>IFERROR(VLOOKUP($A75,currency_codes!$A$1:$D$246,COLUMN(B74),FALSE),"")</f>
        <v>Kazakhstan</v>
      </c>
      <c r="D75">
        <f>IFERROR(VLOOKUP($C75,population!$A$1:$B$280,COLUMN(B74),FALSE),"")</f>
        <v>17794397</v>
      </c>
      <c r="E75" s="3">
        <f t="shared" si="5"/>
        <v>1.8563629169901069E-5</v>
      </c>
      <c r="F75">
        <f t="shared" si="6"/>
        <v>1.856362916990107</v>
      </c>
      <c r="G75">
        <f t="shared" si="7"/>
        <v>0.26866288429589058</v>
      </c>
      <c r="H75">
        <f t="shared" si="8"/>
        <v>1.8563629169901071E-2</v>
      </c>
    </row>
    <row r="76" spans="1:8" x14ac:dyDescent="0.25">
      <c r="A76" t="s">
        <v>80</v>
      </c>
      <c r="B76">
        <v>1.0893081099999999</v>
      </c>
      <c r="C76" t="str">
        <f>IFERROR(VLOOKUP($A76,currency_codes!$A$1:$D$246,COLUMN(B75),FALSE),"")</f>
        <v>Guernsey</v>
      </c>
      <c r="D76" s="2">
        <v>63026</v>
      </c>
      <c r="E76" s="3">
        <f t="shared" si="5"/>
        <v>1.7283472059150193E-5</v>
      </c>
      <c r="F76">
        <f t="shared" si="6"/>
        <v>1.7283472059150193</v>
      </c>
      <c r="G76">
        <f t="shared" si="7"/>
        <v>0.23763099188475911</v>
      </c>
      <c r="H76">
        <f t="shared" si="8"/>
        <v>1.7283472059150193E-2</v>
      </c>
    </row>
    <row r="77" spans="1:8" x14ac:dyDescent="0.25">
      <c r="A77" t="s">
        <v>65</v>
      </c>
      <c r="B77">
        <v>98.976143199999939</v>
      </c>
      <c r="C77" t="str">
        <f>IFERROR(VLOOKUP($A77,currency_codes!$A$1:$D$246,COLUMN(B76),FALSE),"")</f>
        <v>Serbia</v>
      </c>
      <c r="D77">
        <f>IFERROR(VLOOKUP($C77,population!$A$1:$B$280,COLUMN(B76),FALSE),"")</f>
        <v>7058322</v>
      </c>
      <c r="E77" s="3">
        <f t="shared" si="5"/>
        <v>1.4022616593575631E-5</v>
      </c>
      <c r="F77">
        <f t="shared" si="6"/>
        <v>1.4022616593575632</v>
      </c>
      <c r="G77">
        <f t="shared" si="7"/>
        <v>0.14682905971639196</v>
      </c>
      <c r="H77">
        <f t="shared" si="8"/>
        <v>1.4022616593575631E-2</v>
      </c>
    </row>
    <row r="78" spans="1:8" x14ac:dyDescent="0.25">
      <c r="A78" t="s">
        <v>52</v>
      </c>
      <c r="B78">
        <v>61.038166420000017</v>
      </c>
      <c r="C78" t="str">
        <f>IFERROR(VLOOKUP($A78,currency_codes!$A$1:$D$246,COLUMN(B77),FALSE),"")</f>
        <v>Oman</v>
      </c>
      <c r="D78">
        <f>IFERROR(VLOOKUP($C78,population!$A$1:$B$280,COLUMN(B77),FALSE),"")</f>
        <v>4424762</v>
      </c>
      <c r="E78" s="3">
        <f t="shared" si="5"/>
        <v>1.3794677865159758E-5</v>
      </c>
      <c r="F78">
        <f t="shared" si="6"/>
        <v>1.3794677865159759</v>
      </c>
      <c r="G78">
        <f t="shared" si="7"/>
        <v>0.13971156324093612</v>
      </c>
      <c r="H78">
        <f t="shared" si="8"/>
        <v>1.3794677865159758E-2</v>
      </c>
    </row>
    <row r="79" spans="1:8" x14ac:dyDescent="0.25">
      <c r="A79" t="s">
        <v>50</v>
      </c>
      <c r="B79">
        <v>34.909774779999978</v>
      </c>
      <c r="C79" t="str">
        <f>IFERROR(VLOOKUP($A79,currency_codes!$A$1:$D$246,COLUMN(B78),FALSE),"")</f>
        <v>Qatar</v>
      </c>
      <c r="D79">
        <f>IFERROR(VLOOKUP($C79,population!$A$1:$B$280,COLUMN(B78),FALSE),"")</f>
        <v>2569804</v>
      </c>
      <c r="E79" s="3">
        <f t="shared" si="5"/>
        <v>1.3584605977732146E-5</v>
      </c>
      <c r="F79">
        <f t="shared" si="6"/>
        <v>1.3584605977732147</v>
      </c>
      <c r="G79">
        <f t="shared" si="7"/>
        <v>0.13304704620047941</v>
      </c>
      <c r="H79">
        <f t="shared" si="8"/>
        <v>1.3584605977732147E-2</v>
      </c>
    </row>
    <row r="80" spans="1:8" x14ac:dyDescent="0.25">
      <c r="A80" t="s">
        <v>49</v>
      </c>
      <c r="B80">
        <v>132.03162714000015</v>
      </c>
      <c r="C80" t="str">
        <f>IFERROR(VLOOKUP($A80,currency_codes!$A$1:$D$246,COLUMN(B79),FALSE),"")</f>
        <v>Hungary</v>
      </c>
      <c r="D80">
        <f>IFERROR(VLOOKUP($C80,population!$A$1:$B$280,COLUMN(B79),FALSE),"")</f>
        <v>9814023</v>
      </c>
      <c r="E80" s="3">
        <f t="shared" si="5"/>
        <v>1.3453364348137371E-5</v>
      </c>
      <c r="F80">
        <f t="shared" si="6"/>
        <v>1.3453364348137371</v>
      </c>
      <c r="G80">
        <f t="shared" si="7"/>
        <v>0.12883090405007108</v>
      </c>
      <c r="H80">
        <f t="shared" si="8"/>
        <v>1.345336434813737E-2</v>
      </c>
    </row>
    <row r="81" spans="1:8" x14ac:dyDescent="0.25">
      <c r="A81" t="s">
        <v>46</v>
      </c>
      <c r="B81">
        <v>1071.3058348099999</v>
      </c>
      <c r="C81" t="str">
        <f>IFERROR(VLOOKUP($A81,currency_codes!$A$1:$D$246,COLUMN(B80),FALSE),"")</f>
        <v>Iran</v>
      </c>
      <c r="D81" s="2">
        <v>81898588</v>
      </c>
      <c r="E81" s="3">
        <f t="shared" si="5"/>
        <v>1.3080882845135252E-5</v>
      </c>
      <c r="F81">
        <f t="shared" si="6"/>
        <v>1.3080882845135253</v>
      </c>
      <c r="G81">
        <f t="shared" si="7"/>
        <v>0.11663705605489628</v>
      </c>
      <c r="H81">
        <f t="shared" si="8"/>
        <v>1.3080882845135252E-2</v>
      </c>
    </row>
    <row r="82" spans="1:8" x14ac:dyDescent="0.25">
      <c r="A82" t="s">
        <v>69</v>
      </c>
      <c r="B82">
        <v>365.06958541000006</v>
      </c>
      <c r="C82" t="str">
        <f>IFERROR(VLOOKUP($A82,currency_codes!$A$1:$D$246,COLUMN(B82),FALSE),"")</f>
        <v>Ghana</v>
      </c>
      <c r="D82">
        <f>IFERROR(VLOOKUP($C82,population!$A$1:$B$280,COLUMN(B81),FALSE),"")</f>
        <v>28206728</v>
      </c>
      <c r="E82" s="3">
        <f t="shared" si="5"/>
        <v>1.294264210333081E-5</v>
      </c>
      <c r="F82">
        <f t="shared" si="6"/>
        <v>1.294264210333081</v>
      </c>
      <c r="G82">
        <f t="shared" si="7"/>
        <v>0.1120229420026386</v>
      </c>
      <c r="H82">
        <f t="shared" si="8"/>
        <v>1.294264210333081E-2</v>
      </c>
    </row>
    <row r="83" spans="1:8" x14ac:dyDescent="0.25">
      <c r="A83" t="s">
        <v>73</v>
      </c>
      <c r="B83">
        <v>279.09239418999999</v>
      </c>
      <c r="C83" t="str">
        <f>IFERROR(VLOOKUP($A83,currency_codes!$A$1:$D$246,COLUMN(B82),FALSE),"")</f>
        <v>Taiwan</v>
      </c>
      <c r="D83" s="2">
        <v>23685296</v>
      </c>
      <c r="E83" s="3">
        <f t="shared" si="5"/>
        <v>1.1783361043492975E-5</v>
      </c>
      <c r="F83">
        <f t="shared" si="6"/>
        <v>1.1783361043492975</v>
      </c>
      <c r="G83">
        <f t="shared" si="7"/>
        <v>7.1269184716390821E-2</v>
      </c>
      <c r="H83">
        <f t="shared" si="8"/>
        <v>1.1783361043492974E-2</v>
      </c>
    </row>
    <row r="84" spans="1:8" x14ac:dyDescent="0.25">
      <c r="A84" t="s">
        <v>76</v>
      </c>
      <c r="B84">
        <v>12.786940079999995</v>
      </c>
      <c r="C84" t="str">
        <f>IFERROR(VLOOKUP($A84,currency_codes!$A$1:$D$246,COLUMN(B83),FALSE),"")</f>
        <v>Mauritius</v>
      </c>
      <c r="D84">
        <f>IFERROR(VLOOKUP($C84,population!$A$1:$B$280,COLUMN(B83),FALSE),"")</f>
        <v>1263473</v>
      </c>
      <c r="E84" s="3">
        <f t="shared" si="5"/>
        <v>1.0120469594522396E-5</v>
      </c>
      <c r="F84">
        <f t="shared" si="6"/>
        <v>1.0120469594522397</v>
      </c>
      <c r="G84">
        <f t="shared" si="7"/>
        <v>5.2006644383876584E-3</v>
      </c>
      <c r="H84">
        <f t="shared" si="8"/>
        <v>1.0120469594522397E-2</v>
      </c>
    </row>
    <row r="85" spans="1:8" x14ac:dyDescent="0.25">
      <c r="A85" t="s">
        <v>75</v>
      </c>
      <c r="B85">
        <v>34.339325830000021</v>
      </c>
      <c r="C85" t="str">
        <f>IFERROR(VLOOKUP($A85,currency_codes!$A$1:$D$246,COLUMN(B84),FALSE),"")</f>
        <v>Uruguay</v>
      </c>
      <c r="D85">
        <f>IFERROR(VLOOKUP($C85,population!$A$1:$B$280,COLUMN(B84),FALSE),"")</f>
        <v>3444006</v>
      </c>
      <c r="E85" s="3">
        <f t="shared" si="5"/>
        <v>9.9707508726756053E-6</v>
      </c>
      <c r="F85">
        <f t="shared" si="6"/>
        <v>0.99707508726756056</v>
      </c>
      <c r="G85">
        <v>0</v>
      </c>
      <c r="H85">
        <f t="shared" si="8"/>
        <v>9.9707508726756058E-3</v>
      </c>
    </row>
    <row r="86" spans="1:8" x14ac:dyDescent="0.25">
      <c r="A86" t="s">
        <v>77</v>
      </c>
      <c r="B86">
        <v>34.008573400000003</v>
      </c>
      <c r="C86" t="str">
        <f>IFERROR(VLOOKUP($A86,currency_codes!$A$1:$D$246,COLUMN(B85),FALSE),"")</f>
        <v>Georgia</v>
      </c>
      <c r="D86">
        <f>IFERROR(VLOOKUP($C86,population!$A$1:$B$280,COLUMN(B85),FALSE),"")</f>
        <v>3719300</v>
      </c>
      <c r="E86" s="3">
        <f t="shared" si="5"/>
        <v>9.143810233108381E-6</v>
      </c>
      <c r="F86">
        <f t="shared" si="6"/>
        <v>0.91438102331083815</v>
      </c>
      <c r="G86">
        <v>0</v>
      </c>
      <c r="H86">
        <f t="shared" si="8"/>
        <v>9.1438102331083803E-3</v>
      </c>
    </row>
    <row r="87" spans="1:8" x14ac:dyDescent="0.25">
      <c r="A87" t="s">
        <v>42</v>
      </c>
      <c r="B87">
        <v>453.06642446999984</v>
      </c>
      <c r="C87" t="str">
        <f>IFERROR(VLOOKUP($A87,currency_codes!$A$1:$D$246,COLUMN(B86),FALSE),"")</f>
        <v>Tanzania</v>
      </c>
      <c r="D87">
        <f>IFERROR(VLOOKUP($C87,population!$A$1:$B$280,COLUMN(B86),FALSE),"")</f>
        <v>55572201</v>
      </c>
      <c r="E87" s="3">
        <f t="shared" si="5"/>
        <v>8.1527529289329369E-6</v>
      </c>
      <c r="F87">
        <f t="shared" si="6"/>
        <v>0.8152752928932937</v>
      </c>
      <c r="G87">
        <v>0</v>
      </c>
      <c r="H87">
        <f t="shared" si="8"/>
        <v>8.1527529289329367E-3</v>
      </c>
    </row>
    <row r="88" spans="1:8" x14ac:dyDescent="0.25">
      <c r="A88" t="s">
        <v>61</v>
      </c>
      <c r="B88">
        <v>9.1067249666666594</v>
      </c>
      <c r="C88" t="s">
        <v>301</v>
      </c>
      <c r="D88">
        <f>IFERROR(VLOOKUP($C88,population!$A$1:$B$280,COLUMN(B87),FALSE),"")</f>
        <v>1221490</v>
      </c>
      <c r="E88" s="3">
        <f t="shared" si="5"/>
        <v>7.4554232672118968E-6</v>
      </c>
      <c r="F88">
        <f t="shared" si="6"/>
        <v>0.7455423267211897</v>
      </c>
      <c r="G88">
        <v>0</v>
      </c>
      <c r="H88">
        <f t="shared" si="8"/>
        <v>7.4554232672118968E-3</v>
      </c>
    </row>
    <row r="89" spans="1:8" x14ac:dyDescent="0.25">
      <c r="A89" t="s">
        <v>78</v>
      </c>
      <c r="B89">
        <v>9.2660816600000011</v>
      </c>
      <c r="C89" t="str">
        <f>IFERROR(VLOOKUP($A89,currency_codes!$A$1:$D$246,COLUMN(B88),FALSE),"")</f>
        <v>Trinidad and Tobago</v>
      </c>
      <c r="D89">
        <f>IFERROR(VLOOKUP($C89,population!$A$1:$B$280,COLUMN(B88),FALSE),"")</f>
        <v>1364962</v>
      </c>
      <c r="E89" s="3">
        <f t="shared" si="5"/>
        <v>6.7885271970941322E-6</v>
      </c>
      <c r="F89">
        <f t="shared" si="6"/>
        <v>0.67885271970941319</v>
      </c>
      <c r="G89">
        <v>0</v>
      </c>
      <c r="H89">
        <f t="shared" si="8"/>
        <v>6.7885271970941326E-3</v>
      </c>
    </row>
    <row r="90" spans="1:8" x14ac:dyDescent="0.25">
      <c r="A90" t="s">
        <v>54</v>
      </c>
      <c r="B90">
        <v>53.34686462999997</v>
      </c>
      <c r="C90" t="str">
        <f>IFERROR(VLOOKUP($A90,currency_codes!$A$1:$D$246,COLUMN(B89),FALSE),"")</f>
        <v>Israel</v>
      </c>
      <c r="D90">
        <f>IFERROR(VLOOKUP($C90,population!$A$1:$B$280,COLUMN(B89),FALSE),"")</f>
        <v>8546000</v>
      </c>
      <c r="E90" s="3">
        <f t="shared" si="5"/>
        <v>6.2423197554411383E-6</v>
      </c>
      <c r="F90">
        <f t="shared" si="6"/>
        <v>0.6242319755441138</v>
      </c>
      <c r="G90">
        <v>0</v>
      </c>
      <c r="H90">
        <f t="shared" si="8"/>
        <v>6.2423197554411381E-3</v>
      </c>
    </row>
    <row r="91" spans="1:8" x14ac:dyDescent="0.25">
      <c r="A91" t="s">
        <v>70</v>
      </c>
      <c r="B91">
        <v>19.534262700000006</v>
      </c>
      <c r="C91" t="s">
        <v>806</v>
      </c>
      <c r="D91">
        <f>IFERROR(VLOOKUP($C91,population!$A$1:$B$246,COLUMN(B90),FALSE),"")</f>
        <v>3516816</v>
      </c>
      <c r="E91" s="3">
        <f t="shared" si="5"/>
        <v>5.5545307744277796E-6</v>
      </c>
      <c r="F91">
        <f t="shared" si="6"/>
        <v>0.55545307744277794</v>
      </c>
      <c r="G91">
        <v>0</v>
      </c>
      <c r="H91">
        <f t="shared" si="8"/>
        <v>5.5545307744277799E-3</v>
      </c>
    </row>
    <row r="92" spans="1:8" x14ac:dyDescent="0.25">
      <c r="A92" t="s">
        <v>68</v>
      </c>
      <c r="B92">
        <v>100.23030159999999</v>
      </c>
      <c r="C92" t="str">
        <f>IFERROR(VLOOKUP($A92,currency_codes!$A$1:$D$246,COLUMN(B91),FALSE),"")</f>
        <v>Sri Lanka</v>
      </c>
      <c r="D92">
        <f>IFERROR(VLOOKUP($C92,population!$A$1:$B$280,COLUMN(B91),FALSE),"")</f>
        <v>21203000</v>
      </c>
      <c r="E92" s="3">
        <f t="shared" si="5"/>
        <v>4.7271754751686082E-6</v>
      </c>
      <c r="F92">
        <f t="shared" si="6"/>
        <v>0.47271754751686079</v>
      </c>
      <c r="G92">
        <v>0</v>
      </c>
      <c r="H92">
        <f t="shared" si="8"/>
        <v>4.7271754751686086E-3</v>
      </c>
    </row>
    <row r="93" spans="1:8" x14ac:dyDescent="0.25">
      <c r="A93" t="s">
        <v>61</v>
      </c>
      <c r="B93">
        <v>9.1067249666666594</v>
      </c>
      <c r="C93" t="s">
        <v>331</v>
      </c>
      <c r="D93">
        <f>IFERROR(VLOOKUP($C93,population!$A$1:$B$280,COLUMN(B92),FALSE),"")</f>
        <v>1979786</v>
      </c>
      <c r="E93" s="3">
        <f t="shared" si="5"/>
        <v>4.5998531996219085E-6</v>
      </c>
      <c r="F93">
        <f t="shared" si="6"/>
        <v>0.45998531996219083</v>
      </c>
      <c r="G93">
        <v>0</v>
      </c>
      <c r="H93">
        <f t="shared" si="8"/>
        <v>4.5998531996219085E-3</v>
      </c>
    </row>
    <row r="94" spans="1:8" x14ac:dyDescent="0.25">
      <c r="A94" t="s">
        <v>102</v>
      </c>
      <c r="B94">
        <v>0.41313842000000001</v>
      </c>
      <c r="C94" t="str">
        <f>IFERROR(VLOOKUP($A94,currency_codes!$A$1:$D$246,COLUMN(B94),FALSE),"")</f>
        <v>Seychelles</v>
      </c>
      <c r="D94">
        <f>IFERROR(VLOOKUP($C94,population!$A$1:$B$280,COLUMN(B93),FALSE),"")</f>
        <v>94677</v>
      </c>
      <c r="E94" s="3">
        <f t="shared" si="5"/>
        <v>4.3636619242265811E-6</v>
      </c>
      <c r="F94">
        <f t="shared" si="6"/>
        <v>0.43636619242265812</v>
      </c>
      <c r="G94">
        <v>0</v>
      </c>
      <c r="H94">
        <f t="shared" si="8"/>
        <v>4.3636619242265811E-3</v>
      </c>
    </row>
    <row r="95" spans="1:8" x14ac:dyDescent="0.25">
      <c r="A95" t="s">
        <v>86</v>
      </c>
      <c r="B95">
        <v>17.366287860000011</v>
      </c>
      <c r="C95" t="str">
        <f>IFERROR(VLOOKUP($A95,currency_codes!$A$1:$D$246,COLUMN(B94),FALSE),"")</f>
        <v>Kuwait</v>
      </c>
      <c r="D95">
        <f>IFERROR(VLOOKUP($C95,population!$A$1:$B$280,COLUMN(B94),FALSE),"")</f>
        <v>4052584</v>
      </c>
      <c r="E95" s="3">
        <f t="shared" si="5"/>
        <v>4.2852382233162867E-6</v>
      </c>
      <c r="F95">
        <f t="shared" si="6"/>
        <v>0.42852382233162867</v>
      </c>
      <c r="G95">
        <v>0</v>
      </c>
      <c r="H95">
        <f t="shared" si="8"/>
        <v>4.2852382233162867E-3</v>
      </c>
    </row>
    <row r="96" spans="1:8" x14ac:dyDescent="0.25">
      <c r="A96" t="s">
        <v>57</v>
      </c>
      <c r="B96">
        <v>30.470085330000003</v>
      </c>
      <c r="C96" t="str">
        <f>IFERROR(VLOOKUP($A96,currency_codes!$A$1:$D$246,COLUMN(B95),FALSE),"")</f>
        <v>Jordan</v>
      </c>
      <c r="D96">
        <f>IFERROR(VLOOKUP($C96,population!$A$1:$B$280,COLUMN(B95),FALSE),"")</f>
        <v>9455802</v>
      </c>
      <c r="E96" s="3">
        <f t="shared" si="5"/>
        <v>3.2223692215636499E-6</v>
      </c>
      <c r="F96">
        <f t="shared" si="6"/>
        <v>0.32223692215636501</v>
      </c>
      <c r="G96">
        <v>0</v>
      </c>
      <c r="H96">
        <f t="shared" si="8"/>
        <v>3.2223692215636499E-3</v>
      </c>
    </row>
    <row r="97" spans="1:8" x14ac:dyDescent="0.25">
      <c r="A97" t="s">
        <v>92</v>
      </c>
      <c r="B97">
        <v>3.9709285800000016</v>
      </c>
      <c r="C97" t="str">
        <f>IFERROR(VLOOKUP($A97,currency_codes!$A$1:$D$246,COLUMN(B96),FALSE),"")</f>
        <v>Bahrain</v>
      </c>
      <c r="D97">
        <f>IFERROR(VLOOKUP($C97,population!$A$1:$B$246,COLUMN(B96),FALSE),"")</f>
        <v>1425171</v>
      </c>
      <c r="E97" s="3">
        <f t="shared" si="5"/>
        <v>2.7862821935052014E-6</v>
      </c>
      <c r="F97">
        <f t="shared" si="6"/>
        <v>0.27862821935052012</v>
      </c>
      <c r="G97">
        <v>0</v>
      </c>
      <c r="H97">
        <f t="shared" si="8"/>
        <v>2.7862821935052012E-3</v>
      </c>
    </row>
    <row r="98" spans="1:8" x14ac:dyDescent="0.25">
      <c r="A98" t="s">
        <v>64</v>
      </c>
      <c r="B98">
        <v>99.646267450000096</v>
      </c>
      <c r="C98" t="str">
        <f>IFERROR(VLOOKUP($A98,currency_codes!$A$1:$D$246,COLUMN(B97),FALSE),"")</f>
        <v>Uganda</v>
      </c>
      <c r="D98">
        <f>IFERROR(VLOOKUP($C98,population!$A$1:$B$280,COLUMN(B97),FALSE),"")</f>
        <v>41487965</v>
      </c>
      <c r="E98" s="3">
        <f t="shared" ref="E98:E129" si="9">B98/D98</f>
        <v>2.4018114036203051E-6</v>
      </c>
      <c r="F98">
        <f t="shared" si="6"/>
        <v>0.2401811403620305</v>
      </c>
      <c r="G98">
        <v>0</v>
      </c>
      <c r="H98">
        <f t="shared" si="8"/>
        <v>2.4018114036203049E-3</v>
      </c>
    </row>
    <row r="99" spans="1:8" x14ac:dyDescent="0.25">
      <c r="A99" t="s">
        <v>63</v>
      </c>
      <c r="B99">
        <v>15.798931989999993</v>
      </c>
      <c r="C99" t="str">
        <f>IFERROR(VLOOKUP($A99,currency_codes!$A$1:$D$246,COLUMN(B98),FALSE),"")</f>
        <v>Paraguay</v>
      </c>
      <c r="D99">
        <f>IFERROR(VLOOKUP($C99,population!$A$1:$B$280,COLUMN(B98),FALSE),"")</f>
        <v>6725308</v>
      </c>
      <c r="E99" s="3">
        <f t="shared" si="9"/>
        <v>2.3491759767731073E-6</v>
      </c>
      <c r="F99">
        <f t="shared" si="6"/>
        <v>0.23491759767731074</v>
      </c>
      <c r="G99">
        <v>0</v>
      </c>
      <c r="H99">
        <f t="shared" si="8"/>
        <v>2.3491759767731075E-3</v>
      </c>
    </row>
    <row r="100" spans="1:8" x14ac:dyDescent="0.25">
      <c r="A100" t="s">
        <v>61</v>
      </c>
      <c r="B100">
        <v>9.1067249666666594</v>
      </c>
      <c r="C100" t="s">
        <v>234</v>
      </c>
      <c r="D100">
        <f>IFERROR(VLOOKUP($C100,population!$A$1:$B$280,COLUMN(B99),FALSE),"")</f>
        <v>4594621</v>
      </c>
      <c r="E100" s="3">
        <f t="shared" si="9"/>
        <v>1.98204051360638E-6</v>
      </c>
      <c r="F100">
        <f t="shared" si="6"/>
        <v>0.19820405136063801</v>
      </c>
      <c r="G100">
        <v>0</v>
      </c>
      <c r="H100">
        <f t="shared" si="8"/>
        <v>1.9820405136063801E-3</v>
      </c>
    </row>
    <row r="101" spans="1:8" x14ac:dyDescent="0.25">
      <c r="A101" t="s">
        <v>66</v>
      </c>
      <c r="B101">
        <v>17.133448549999994</v>
      </c>
      <c r="C101" t="str">
        <f>IFERROR(VLOOKUP($A101,currency_codes!$A$1:$D$246,COLUMN(B100),FALSE),"")</f>
        <v>Honduras</v>
      </c>
      <c r="D101">
        <f>IFERROR(VLOOKUP($C101,population!$A$1:$B$280,COLUMN(B100),FALSE),"")</f>
        <v>9112867</v>
      </c>
      <c r="E101" s="3">
        <f t="shared" si="9"/>
        <v>1.8801381113100842E-6</v>
      </c>
      <c r="F101">
        <f t="shared" si="6"/>
        <v>0.18801381113100843</v>
      </c>
      <c r="G101">
        <v>0</v>
      </c>
      <c r="H101">
        <f t="shared" si="8"/>
        <v>1.8801381113100841E-3</v>
      </c>
    </row>
    <row r="102" spans="1:8" x14ac:dyDescent="0.25">
      <c r="A102" t="s">
        <v>61</v>
      </c>
      <c r="B102">
        <v>9.1067249666666594</v>
      </c>
      <c r="C102" t="s">
        <v>255</v>
      </c>
      <c r="D102" s="2">
        <v>5380406</v>
      </c>
      <c r="E102" s="3">
        <f t="shared" si="9"/>
        <v>1.6925720785135284E-6</v>
      </c>
      <c r="F102">
        <f t="shared" si="6"/>
        <v>0.16925720785135284</v>
      </c>
      <c r="G102">
        <v>0</v>
      </c>
      <c r="H102">
        <f t="shared" si="8"/>
        <v>1.6925720785135284E-3</v>
      </c>
    </row>
    <row r="103" spans="1:8" x14ac:dyDescent="0.25">
      <c r="A103" t="s">
        <v>74</v>
      </c>
      <c r="B103">
        <v>12.007134150000013</v>
      </c>
      <c r="C103" t="str">
        <f>IFERROR(VLOOKUP($A103,currency_codes!$A$1:$D$246,COLUMN(B102),FALSE),"")</f>
        <v>Bulgaria</v>
      </c>
      <c r="D103">
        <f>IFERROR(VLOOKUP($C103,population!$A$1:$B$246,COLUMN(B102),FALSE),"")</f>
        <v>7127822</v>
      </c>
      <c r="E103" s="3">
        <f t="shared" si="9"/>
        <v>1.6845446126460528E-6</v>
      </c>
      <c r="F103">
        <f t="shared" si="6"/>
        <v>0.16845446126460528</v>
      </c>
      <c r="G103">
        <v>0</v>
      </c>
      <c r="H103">
        <f t="shared" si="8"/>
        <v>1.6845446126460527E-3</v>
      </c>
    </row>
    <row r="104" spans="1:8" x14ac:dyDescent="0.25">
      <c r="A104" t="s">
        <v>88</v>
      </c>
      <c r="B104">
        <v>3.499671189999999</v>
      </c>
      <c r="C104" t="str">
        <f>IFERROR(VLOOKUP($A104,currency_codes!$A$1:$D$246,COLUMN(B103),FALSE),"")</f>
        <v>Jamaica</v>
      </c>
      <c r="D104">
        <f>IFERROR(VLOOKUP($C104,population!$A$1:$B$280,COLUMN(B103),FALSE),"")</f>
        <v>2881355</v>
      </c>
      <c r="E104" s="3">
        <f t="shared" si="9"/>
        <v>1.2145921588974629E-6</v>
      </c>
      <c r="F104">
        <f t="shared" si="6"/>
        <v>0.12145921588974629</v>
      </c>
      <c r="G104">
        <v>0</v>
      </c>
      <c r="H104">
        <f t="shared" si="8"/>
        <v>1.2145921588974629E-3</v>
      </c>
    </row>
    <row r="105" spans="1:8" x14ac:dyDescent="0.25">
      <c r="A105" t="s">
        <v>98</v>
      </c>
      <c r="B105">
        <v>1.4697996199999994</v>
      </c>
      <c r="C105" t="str">
        <f>IFERROR(VLOOKUP($A105,currency_codes!$A$1:$D$246,COLUMN(B104),FALSE),"")</f>
        <v>Swaziland</v>
      </c>
      <c r="D105">
        <f>IFERROR(VLOOKUP($C105,population!$A$1:$B$280,COLUMN(B104),FALSE),"")</f>
        <v>1343098</v>
      </c>
      <c r="E105" s="3">
        <f t="shared" si="9"/>
        <v>1.0943353500638074E-6</v>
      </c>
      <c r="F105">
        <f t="shared" si="6"/>
        <v>0.10943353500638074</v>
      </c>
      <c r="G105">
        <v>0</v>
      </c>
      <c r="H105">
        <f t="shared" si="8"/>
        <v>1.0943353500638075E-3</v>
      </c>
    </row>
    <row r="106" spans="1:8" x14ac:dyDescent="0.25">
      <c r="A106" t="s">
        <v>51</v>
      </c>
      <c r="B106">
        <v>2.4179494899999989</v>
      </c>
      <c r="C106" t="str">
        <f>IFERROR(VLOOKUP($A106,currency_codes!$A$1:$D$246,COLUMN(B104),FALSE),"")</f>
        <v>Botswana</v>
      </c>
      <c r="D106">
        <f>IFERROR(VLOOKUP($C106,population!$A$1:$B$280,COLUMN(B105),FALSE),"")</f>
        <v>2250260</v>
      </c>
      <c r="E106" s="3">
        <f t="shared" si="9"/>
        <v>1.0745200510163266E-6</v>
      </c>
      <c r="F106">
        <f t="shared" si="6"/>
        <v>0.10745200510163266</v>
      </c>
      <c r="G106">
        <v>0</v>
      </c>
      <c r="H106">
        <f t="shared" si="8"/>
        <v>1.0745200510163266E-3</v>
      </c>
    </row>
    <row r="107" spans="1:8" x14ac:dyDescent="0.25">
      <c r="A107" t="s">
        <v>58</v>
      </c>
      <c r="B107">
        <v>10.52323092</v>
      </c>
      <c r="C107" t="str">
        <f>IFERROR(VLOOKUP($A107,currency_codes!$A$1:$D$246,COLUMN(B106),FALSE),"")</f>
        <v>Rwanda</v>
      </c>
      <c r="D107">
        <f>IFERROR(VLOOKUP($C107,population!$A$1:$B$280,COLUMN(B106),FALSE),"")</f>
        <v>11917508</v>
      </c>
      <c r="E107" s="3">
        <f t="shared" si="9"/>
        <v>8.8300598749335843E-7</v>
      </c>
      <c r="F107">
        <f t="shared" si="6"/>
        <v>8.8300598749335837E-2</v>
      </c>
      <c r="G107">
        <v>0</v>
      </c>
      <c r="H107">
        <f t="shared" si="8"/>
        <v>8.8300598749335843E-4</v>
      </c>
    </row>
    <row r="108" spans="1:8" x14ac:dyDescent="0.25">
      <c r="A108" t="s">
        <v>71</v>
      </c>
      <c r="B108">
        <v>12.261441820000011</v>
      </c>
      <c r="C108" t="s">
        <v>362</v>
      </c>
      <c r="D108">
        <f>IFERROR(VLOOKUP($C108,population!$A$1:$B$280,COLUMN(B107),FALSE),"")</f>
        <v>16582469</v>
      </c>
      <c r="E108" s="3">
        <f t="shared" si="9"/>
        <v>7.3942196545038078E-7</v>
      </c>
      <c r="F108">
        <f t="shared" si="6"/>
        <v>7.3942196545038072E-2</v>
      </c>
      <c r="G108">
        <v>0</v>
      </c>
      <c r="H108">
        <f t="shared" si="8"/>
        <v>7.3942196545038075E-4</v>
      </c>
    </row>
    <row r="109" spans="1:8" x14ac:dyDescent="0.25">
      <c r="A109" t="s">
        <v>67</v>
      </c>
      <c r="B109">
        <v>71.287992990000006</v>
      </c>
      <c r="C109" t="str">
        <f>IFERROR(VLOOKUP($A109,currency_codes!$A$1:$D$246,COLUMN(B108),FALSE),"")</f>
        <v>Egypt</v>
      </c>
      <c r="D109" s="2">
        <v>99126440</v>
      </c>
      <c r="E109" s="3">
        <f t="shared" si="9"/>
        <v>7.1916224359514989E-7</v>
      </c>
      <c r="F109">
        <f t="shared" si="6"/>
        <v>7.1916224359514988E-2</v>
      </c>
      <c r="G109">
        <v>0</v>
      </c>
      <c r="H109">
        <f t="shared" si="8"/>
        <v>7.1916224359514988E-4</v>
      </c>
    </row>
    <row r="110" spans="1:8" x14ac:dyDescent="0.25">
      <c r="A110" t="s">
        <v>61</v>
      </c>
      <c r="B110">
        <v>9.1067249666666594</v>
      </c>
      <c r="C110" t="s">
        <v>236</v>
      </c>
      <c r="D110">
        <f>IFERROR(VLOOKUP($C110,population!$A$1:$B$280,COLUMN(B109),FALSE),"")</f>
        <v>14452543</v>
      </c>
      <c r="E110" s="3">
        <f t="shared" si="9"/>
        <v>6.3011229004242779E-7</v>
      </c>
      <c r="F110">
        <f t="shared" si="6"/>
        <v>6.3011229004242775E-2</v>
      </c>
      <c r="G110">
        <v>0</v>
      </c>
      <c r="H110">
        <f t="shared" si="8"/>
        <v>6.3011229004242774E-4</v>
      </c>
    </row>
    <row r="111" spans="1:8" x14ac:dyDescent="0.25">
      <c r="A111" t="s">
        <v>79</v>
      </c>
      <c r="B111">
        <v>0.21933544000000002</v>
      </c>
      <c r="C111" t="str">
        <f>IFERROR(VLOOKUP($A111,currency_codes!$A$1:$D$246,COLUMN(B109),FALSE),"")</f>
        <v>Brunei Darussalam</v>
      </c>
      <c r="D111">
        <f>IFERROR(VLOOKUP($C111,population!$A$1:$B$246,COLUMN(B110),FALSE),"")</f>
        <v>423196</v>
      </c>
      <c r="E111" s="3">
        <f t="shared" si="9"/>
        <v>5.1828334861388112E-7</v>
      </c>
      <c r="F111">
        <f t="shared" si="6"/>
        <v>5.182833486138811E-2</v>
      </c>
      <c r="G111">
        <v>0</v>
      </c>
      <c r="H111">
        <f t="shared" si="8"/>
        <v>5.1828334861388117E-4</v>
      </c>
    </row>
    <row r="112" spans="1:8" x14ac:dyDescent="0.25">
      <c r="A112" t="s">
        <v>60</v>
      </c>
      <c r="B112">
        <v>7.3956125000000004</v>
      </c>
      <c r="C112" t="str">
        <f>IFERROR(VLOOKUP($A112,currency_codes!$A$1:$D$246,COLUMN(B111),FALSE),"")</f>
        <v>Zambia</v>
      </c>
      <c r="D112">
        <f>IFERROR(VLOOKUP($C112,population!$A$1:$B$280,COLUMN(B111),FALSE),"")</f>
        <v>16591390</v>
      </c>
      <c r="E112" s="3">
        <f t="shared" si="9"/>
        <v>4.4575002456093191E-7</v>
      </c>
      <c r="F112">
        <f t="shared" si="6"/>
        <v>4.4575002456093193E-2</v>
      </c>
      <c r="G112">
        <v>0</v>
      </c>
      <c r="H112">
        <f t="shared" si="8"/>
        <v>4.4575002456093192E-4</v>
      </c>
    </row>
    <row r="113" spans="1:8" x14ac:dyDescent="0.25">
      <c r="A113" t="s">
        <v>85</v>
      </c>
      <c r="B113">
        <v>1.5048071000000007</v>
      </c>
      <c r="C113" t="str">
        <f>IFERROR(VLOOKUP($A113,currency_codes!$A$1:$D$246,COLUMN(B113),FALSE),"")</f>
        <v>Moldova</v>
      </c>
      <c r="D113">
        <f>IFERROR(VLOOKUP($C113,population!$A$1:$B$280,COLUMN(B112),FALSE),"")</f>
        <v>3551954</v>
      </c>
      <c r="E113" s="3">
        <f t="shared" si="9"/>
        <v>4.236561340602949E-7</v>
      </c>
      <c r="F113">
        <f t="shared" si="6"/>
        <v>4.2365613406029491E-2</v>
      </c>
      <c r="G113">
        <v>0</v>
      </c>
      <c r="H113">
        <f t="shared" si="8"/>
        <v>4.2365613406029489E-4</v>
      </c>
    </row>
    <row r="114" spans="1:8" x14ac:dyDescent="0.25">
      <c r="A114" t="s">
        <v>61</v>
      </c>
      <c r="B114">
        <v>9.1067249666666594</v>
      </c>
      <c r="C114" t="s">
        <v>224</v>
      </c>
      <c r="D114">
        <f>IFERROR(VLOOKUP($C114,population!$A$1:$B$280,COLUMN(B113),FALSE),"")</f>
        <v>23439189</v>
      </c>
      <c r="E114" s="3">
        <f t="shared" si="9"/>
        <v>3.8852559986894852E-7</v>
      </c>
      <c r="F114">
        <f t="shared" si="6"/>
        <v>3.8852559986894852E-2</v>
      </c>
      <c r="G114">
        <v>0</v>
      </c>
      <c r="H114">
        <f t="shared" si="8"/>
        <v>3.8852559986894854E-4</v>
      </c>
    </row>
    <row r="115" spans="1:8" x14ac:dyDescent="0.25">
      <c r="A115" t="s">
        <v>97</v>
      </c>
      <c r="B115">
        <v>0.22109013999999999</v>
      </c>
      <c r="C115" t="str">
        <f>IFERROR(VLOOKUP($A115,currency_codes!$A$1:$D$246,COLUMN(B114),FALSE),"")</f>
        <v>Macau</v>
      </c>
      <c r="D115" s="2">
        <v>631083</v>
      </c>
      <c r="E115" s="3">
        <f t="shared" si="9"/>
        <v>3.5033448849042045E-7</v>
      </c>
      <c r="F115">
        <f t="shared" si="6"/>
        <v>3.5033448849042047E-2</v>
      </c>
      <c r="G115">
        <v>0</v>
      </c>
      <c r="H115">
        <f t="shared" si="8"/>
        <v>3.5033448849042042E-4</v>
      </c>
    </row>
    <row r="116" spans="1:8" x14ac:dyDescent="0.25">
      <c r="A116" t="s">
        <v>72</v>
      </c>
      <c r="B116">
        <v>0.60864786999999998</v>
      </c>
      <c r="C116" t="str">
        <f>IFERROR(VLOOKUP($A116,currency_codes!$A$1:$D$246,COLUMN(B114),FALSE),"")</f>
        <v>Albania</v>
      </c>
      <c r="D116">
        <f>IFERROR(VLOOKUP($C116,population!$A$1:$B$246,COLUMN(B115),FALSE),"")</f>
        <v>2876101</v>
      </c>
      <c r="E116" s="3">
        <f t="shared" si="9"/>
        <v>2.1162256471521688E-7</v>
      </c>
      <c r="F116">
        <f t="shared" si="6"/>
        <v>2.1162256471521687E-2</v>
      </c>
      <c r="G116">
        <v>0</v>
      </c>
      <c r="H116">
        <f t="shared" si="8"/>
        <v>2.1162256471521688E-4</v>
      </c>
    </row>
    <row r="117" spans="1:8" x14ac:dyDescent="0.25">
      <c r="A117" t="s">
        <v>90</v>
      </c>
      <c r="B117">
        <v>2.2255277800000002</v>
      </c>
      <c r="C117" t="str">
        <f>IFERROR(VLOOKUP($A117,currency_codes!$A$1:$D$246,COLUMN(B116),FALSE),"")</f>
        <v>Burundi</v>
      </c>
      <c r="D117">
        <f>IFERROR(VLOOKUP($C117,population!$A$1:$B$246,COLUMN(B116),FALSE),"")</f>
        <v>10524117</v>
      </c>
      <c r="E117" s="3">
        <f t="shared" si="9"/>
        <v>2.1146931186720939E-7</v>
      </c>
      <c r="F117">
        <f t="shared" si="6"/>
        <v>2.1146931186720938E-2</v>
      </c>
      <c r="G117">
        <v>0</v>
      </c>
      <c r="H117">
        <f t="shared" si="8"/>
        <v>2.114693118672094E-4</v>
      </c>
    </row>
    <row r="118" spans="1:8" x14ac:dyDescent="0.25">
      <c r="A118" t="s">
        <v>83</v>
      </c>
      <c r="B118">
        <v>9.2232332099999912</v>
      </c>
      <c r="C118" t="str">
        <f>IFERROR(VLOOKUP($A118,currency_codes!$A$1:$D$246,COLUMN(B117),FALSE),"")</f>
        <v>Myanmar</v>
      </c>
      <c r="D118">
        <f>IFERROR(VLOOKUP($C118,population!$A$1:$B$280,COLUMN(B117),FALSE),"")</f>
        <v>52885223</v>
      </c>
      <c r="E118" s="3">
        <f t="shared" si="9"/>
        <v>1.7440095147183159E-7</v>
      </c>
      <c r="F118">
        <f t="shared" si="6"/>
        <v>1.7440095147183157E-2</v>
      </c>
      <c r="G118">
        <v>0</v>
      </c>
      <c r="H118">
        <f t="shared" si="8"/>
        <v>1.7440095147183159E-4</v>
      </c>
    </row>
    <row r="119" spans="1:8" x14ac:dyDescent="0.25">
      <c r="A119" t="s">
        <v>82</v>
      </c>
      <c r="B119">
        <v>4.9211235700000007</v>
      </c>
      <c r="C119" t="str">
        <f>IFERROR(VLOOKUP($A119,currency_codes!$A$1:$D$246,COLUMN(B117),FALSE),"")</f>
        <v>Angola</v>
      </c>
      <c r="D119">
        <f>IFERROR(VLOOKUP($C119,population!$A$1:$B$246,COLUMN(B118),FALSE),"")</f>
        <v>28813463</v>
      </c>
      <c r="E119" s="3">
        <f t="shared" si="9"/>
        <v>1.7079250661400891E-7</v>
      </c>
      <c r="F119">
        <f t="shared" si="6"/>
        <v>1.707925066140089E-2</v>
      </c>
      <c r="G119">
        <v>0</v>
      </c>
      <c r="H119">
        <f t="shared" si="8"/>
        <v>1.7079250661400892E-4</v>
      </c>
    </row>
    <row r="120" spans="1:8" x14ac:dyDescent="0.25">
      <c r="A120" t="s">
        <v>56</v>
      </c>
      <c r="B120">
        <v>27.609627199999995</v>
      </c>
      <c r="C120" t="str">
        <f>IFERROR(VLOOKUP($A120,currency_codes!$A$1:$D$246,COLUMN(B118),FALSE),"")</f>
        <v>Bangladesh</v>
      </c>
      <c r="D120">
        <f>IFERROR(VLOOKUP($C120,population!$A$1:$B$246,COLUMN(B119),FALSE),"")</f>
        <v>162951560</v>
      </c>
      <c r="E120" s="3">
        <f t="shared" si="9"/>
        <v>1.6943456816246495E-7</v>
      </c>
      <c r="F120">
        <f t="shared" si="6"/>
        <v>1.6943456816246493E-2</v>
      </c>
      <c r="G120">
        <v>0</v>
      </c>
      <c r="H120">
        <f t="shared" si="8"/>
        <v>1.6943456816246496E-4</v>
      </c>
    </row>
    <row r="121" spans="1:8" x14ac:dyDescent="0.25">
      <c r="A121" t="s">
        <v>96</v>
      </c>
      <c r="B121">
        <v>0.37360541000000008</v>
      </c>
      <c r="C121" t="str">
        <f>IFERROR(VLOOKUP($A121,currency_codes!$A$1:$D$246,COLUMN(B120),FALSE),"")</f>
        <v>Armenia</v>
      </c>
      <c r="D121">
        <f>IFERROR(VLOOKUP($C121,population!$A$1:$B$246,COLUMN(B120),FALSE),"")</f>
        <v>2924816</v>
      </c>
      <c r="E121" s="3">
        <f t="shared" si="9"/>
        <v>1.2773638068172497E-7</v>
      </c>
      <c r="F121">
        <f t="shared" si="6"/>
        <v>1.2773638068172498E-2</v>
      </c>
      <c r="G121">
        <v>0</v>
      </c>
      <c r="H121">
        <f t="shared" si="8"/>
        <v>1.2773638068172498E-4</v>
      </c>
    </row>
    <row r="122" spans="1:8" x14ac:dyDescent="0.25">
      <c r="A122" t="s">
        <v>100</v>
      </c>
      <c r="B122">
        <v>1.0255852499999998</v>
      </c>
      <c r="C122" t="str">
        <f>IFERROR(VLOOKUP($A122,currency_codes!$A$1:$D$246,COLUMN(B121),FALSE),"")</f>
        <v>Malawi</v>
      </c>
      <c r="D122">
        <f>IFERROR(VLOOKUP($C122,population!$A$1:$B$280,COLUMN(B121),FALSE),"")</f>
        <v>18091575</v>
      </c>
      <c r="E122" s="3">
        <f t="shared" si="9"/>
        <v>5.6688555308202837E-8</v>
      </c>
      <c r="F122">
        <f t="shared" si="6"/>
        <v>5.668855530820284E-3</v>
      </c>
      <c r="G122">
        <v>0</v>
      </c>
      <c r="H122">
        <f t="shared" si="8"/>
        <v>5.668855530820284E-5</v>
      </c>
    </row>
    <row r="123" spans="1:8" x14ac:dyDescent="0.25">
      <c r="A123" t="s">
        <v>89</v>
      </c>
      <c r="B123">
        <v>0.24410250999999999</v>
      </c>
      <c r="C123" t="str">
        <f>IFERROR(VLOOKUP($A123,currency_codes!$A$1:$D$246,COLUMN(B122),FALSE),"")</f>
        <v>Cambodia</v>
      </c>
      <c r="D123">
        <f>IFERROR(VLOOKUP($C123,population!$A$1:$B$280,COLUMN(B122),FALSE),"")</f>
        <v>15762370</v>
      </c>
      <c r="E123" s="3">
        <f t="shared" si="9"/>
        <v>1.548640908695837E-8</v>
      </c>
      <c r="F123">
        <f t="shared" si="6"/>
        <v>1.5486409086958369E-3</v>
      </c>
      <c r="G123">
        <v>0</v>
      </c>
      <c r="H123">
        <f t="shared" si="8"/>
        <v>1.548640908695837E-5</v>
      </c>
    </row>
    <row r="124" spans="1:8" x14ac:dyDescent="0.25">
      <c r="A124" t="s">
        <v>94</v>
      </c>
      <c r="B124">
        <v>4.7167140000000003E-2</v>
      </c>
      <c r="C124" t="s">
        <v>270</v>
      </c>
      <c r="D124">
        <f>IFERROR(VLOOKUP($C124,population!$A$1:$B$280,COLUMN(B123),FALSE),"")</f>
        <v>11475982</v>
      </c>
      <c r="E124" s="3">
        <f t="shared" si="9"/>
        <v>4.1100744145468336E-9</v>
      </c>
      <c r="F124">
        <f t="shared" si="6"/>
        <v>4.1100744145468337E-4</v>
      </c>
      <c r="G124">
        <v>0</v>
      </c>
      <c r="H124">
        <f t="shared" si="8"/>
        <v>4.1100744145468339E-6</v>
      </c>
    </row>
    <row r="125" spans="1:8" x14ac:dyDescent="0.25">
      <c r="A125" t="s">
        <v>84</v>
      </c>
      <c r="B125">
        <v>2.9497522500000001E-2</v>
      </c>
      <c r="C125" t="s">
        <v>728</v>
      </c>
      <c r="D125">
        <f>IFERROR(VLOOKUP($C125,population!$A$1:$B$280,COLUMN(B124),FALSE),"")</f>
        <v>7606374</v>
      </c>
      <c r="E125" s="3">
        <f t="shared" si="9"/>
        <v>3.8780005427027386E-9</v>
      </c>
      <c r="F125">
        <f t="shared" si="6"/>
        <v>3.8780005427027387E-4</v>
      </c>
      <c r="G125">
        <v>0</v>
      </c>
      <c r="H125">
        <f t="shared" si="8"/>
        <v>3.8780005427027388E-6</v>
      </c>
    </row>
    <row r="126" spans="1:8" x14ac:dyDescent="0.25">
      <c r="A126" t="s">
        <v>84</v>
      </c>
      <c r="B126">
        <v>2.9497522500000001E-2</v>
      </c>
      <c r="C126" t="s">
        <v>180</v>
      </c>
      <c r="D126">
        <f>IFERROR(VLOOKUP($C126,population!$A$1:$B$280,COLUMN(B125),FALSE),"")</f>
        <v>10872298</v>
      </c>
      <c r="E126" s="3">
        <f t="shared" si="9"/>
        <v>2.7130899557756788E-9</v>
      </c>
      <c r="F126">
        <f t="shared" si="6"/>
        <v>2.7130899557756787E-4</v>
      </c>
      <c r="G126">
        <v>0</v>
      </c>
      <c r="H126">
        <f t="shared" si="8"/>
        <v>2.7130899557756789E-6</v>
      </c>
    </row>
    <row r="127" spans="1:8" x14ac:dyDescent="0.25">
      <c r="A127" t="s">
        <v>81</v>
      </c>
      <c r="B127">
        <v>2.6082650000000002E-2</v>
      </c>
      <c r="C127" t="str">
        <f>IFERROR(VLOOKUP($A127,currency_codes!$A$1:$D$246,COLUMN(B127),FALSE),"")</f>
        <v>Tunisia</v>
      </c>
      <c r="D127">
        <f>IFERROR(VLOOKUP($C127,population!$A$1:$B$280,COLUMN(B126),FALSE),"")</f>
        <v>11403248</v>
      </c>
      <c r="E127" s="3">
        <f t="shared" si="9"/>
        <v>2.2873000745050885E-9</v>
      </c>
      <c r="F127">
        <f t="shared" si="6"/>
        <v>2.2873000745050884E-4</v>
      </c>
      <c r="G127">
        <v>0</v>
      </c>
      <c r="H127">
        <f t="shared" si="8"/>
        <v>2.2873000745050885E-6</v>
      </c>
    </row>
    <row r="128" spans="1:8" x14ac:dyDescent="0.25">
      <c r="A128" t="s">
        <v>84</v>
      </c>
      <c r="B128">
        <v>2.9497522500000001E-2</v>
      </c>
      <c r="C128" t="s">
        <v>656</v>
      </c>
      <c r="D128">
        <f>IFERROR(VLOOKUP($C128,population!$A$1:$B$280,COLUMN(B127),FALSE),"")</f>
        <v>15411614</v>
      </c>
      <c r="E128" s="3">
        <f t="shared" si="9"/>
        <v>1.9139800996832648E-9</v>
      </c>
      <c r="F128">
        <f t="shared" si="6"/>
        <v>1.9139800996832647E-4</v>
      </c>
      <c r="G128">
        <v>0</v>
      </c>
      <c r="H128">
        <f t="shared" si="8"/>
        <v>1.9139800996832648E-6</v>
      </c>
    </row>
    <row r="129" spans="1:8" x14ac:dyDescent="0.25">
      <c r="A129" t="s">
        <v>84</v>
      </c>
      <c r="B129">
        <v>2.9497522500000001E-2</v>
      </c>
      <c r="C129" t="s">
        <v>505</v>
      </c>
      <c r="D129">
        <f>IFERROR(VLOOKUP($C129,population!$A$1:$B$280,COLUMN(B128),FALSE),"")</f>
        <v>17994837</v>
      </c>
      <c r="E129" s="3">
        <f t="shared" si="9"/>
        <v>1.6392214333477987E-9</v>
      </c>
      <c r="F129">
        <f t="shared" si="6"/>
        <v>1.6392214333477986E-4</v>
      </c>
      <c r="G129">
        <v>0</v>
      </c>
      <c r="H129">
        <f t="shared" si="8"/>
        <v>1.6392214333477988E-6</v>
      </c>
    </row>
    <row r="130" spans="1:8" x14ac:dyDescent="0.25">
      <c r="A130" t="s">
        <v>101</v>
      </c>
      <c r="B130">
        <v>1.27952E-2</v>
      </c>
      <c r="C130" t="str">
        <f>IFERROR(VLOOKUP($A130,currency_codes!$A$1:$D$246,COLUMN(B129),FALSE),"")</f>
        <v>Papua New Guinea</v>
      </c>
      <c r="D130">
        <f>IFERROR(VLOOKUP($C130,population!$A$1:$B$280,COLUMN(B129),FALSE),"")</f>
        <v>8084991</v>
      </c>
      <c r="E130" s="3">
        <f t="shared" ref="E130:E156" si="10">B130/D130</f>
        <v>1.5825867957057713E-9</v>
      </c>
      <c r="F130">
        <f t="shared" si="6"/>
        <v>1.5825867957057713E-4</v>
      </c>
      <c r="G130">
        <v>0</v>
      </c>
      <c r="H130">
        <f t="shared" si="8"/>
        <v>1.5825867957057713E-6</v>
      </c>
    </row>
    <row r="131" spans="1:8" x14ac:dyDescent="0.25">
      <c r="A131" t="s">
        <v>84</v>
      </c>
      <c r="B131">
        <v>2.9497522500000001E-2</v>
      </c>
      <c r="C131" t="s">
        <v>212</v>
      </c>
      <c r="D131">
        <f>IFERROR(VLOOKUP($C131,population!$A$1:$B$280,COLUMN(B130),FALSE),"")</f>
        <v>18646433</v>
      </c>
      <c r="E131" s="3">
        <f t="shared" si="10"/>
        <v>1.5819391569422421E-9</v>
      </c>
      <c r="F131">
        <f t="shared" ref="F131:F190" si="11">100000*E131</f>
        <v>1.5819391569422422E-4</v>
      </c>
      <c r="G131">
        <v>0</v>
      </c>
      <c r="H131">
        <f t="shared" ref="H131:H191" si="12">1000*E131</f>
        <v>1.581939156942242E-6</v>
      </c>
    </row>
    <row r="132" spans="1:8" x14ac:dyDescent="0.25">
      <c r="A132" t="s">
        <v>84</v>
      </c>
      <c r="B132">
        <v>2.9497522500000001E-2</v>
      </c>
      <c r="C132" t="s">
        <v>572</v>
      </c>
      <c r="D132">
        <f>IFERROR(VLOOKUP($C132,population!$A$1:$B$280,COLUMN(B131),FALSE),"")</f>
        <v>20672987</v>
      </c>
      <c r="E132" s="3">
        <f t="shared" si="10"/>
        <v>1.4268631088482763E-9</v>
      </c>
      <c r="F132">
        <f t="shared" si="11"/>
        <v>1.4268631088482762E-4</v>
      </c>
      <c r="G132">
        <v>0</v>
      </c>
      <c r="H132">
        <f t="shared" si="12"/>
        <v>1.4268631088482762E-6</v>
      </c>
    </row>
    <row r="133" spans="1:8" x14ac:dyDescent="0.25">
      <c r="A133" t="s">
        <v>84</v>
      </c>
      <c r="B133">
        <v>2.9497522500000001E-2</v>
      </c>
      <c r="C133" t="s">
        <v>418</v>
      </c>
      <c r="D133" s="2">
        <v>24828701</v>
      </c>
      <c r="E133" s="3">
        <f t="shared" si="10"/>
        <v>1.1880413115450543E-9</v>
      </c>
      <c r="F133">
        <f t="shared" si="11"/>
        <v>1.1880413115450542E-4</v>
      </c>
      <c r="G133">
        <v>0</v>
      </c>
      <c r="H133">
        <f t="shared" si="12"/>
        <v>1.1880413115450542E-6</v>
      </c>
    </row>
    <row r="134" spans="1:8" x14ac:dyDescent="0.25">
      <c r="A134" t="s">
        <v>103</v>
      </c>
      <c r="B134">
        <v>2.8697139999999996E-2</v>
      </c>
      <c r="C134" t="str">
        <f>IFERROR(VLOOKUP($A134,currency_codes!$A$1:$D$246,COLUMN(B134),FALSE),"")</f>
        <v>Iraq</v>
      </c>
      <c r="D134">
        <f>IFERROR(VLOOKUP($C134,population!$A$1:$B$280,COLUMN(B133),FALSE),"")</f>
        <v>37202572</v>
      </c>
      <c r="E134" s="3">
        <f t="shared" si="10"/>
        <v>7.7137516191084845E-10</v>
      </c>
      <c r="F134">
        <f t="shared" si="11"/>
        <v>7.7137516191084848E-5</v>
      </c>
      <c r="G134">
        <v>0</v>
      </c>
      <c r="H134">
        <f t="shared" si="12"/>
        <v>7.7137516191084845E-7</v>
      </c>
    </row>
    <row r="135" spans="1:8" x14ac:dyDescent="0.25">
      <c r="A135" t="s">
        <v>95</v>
      </c>
      <c r="B135">
        <v>3.3507599999999999E-3</v>
      </c>
      <c r="C135" t="str">
        <f>IFERROR(VLOOKUP($A135,currency_codes!$A$1:$D$246,COLUMN(B134),FALSE),"")</f>
        <v>Mozambique</v>
      </c>
      <c r="D135">
        <f>IFERROR(VLOOKUP($C135,population!$A$1:$B$280,COLUMN(B134),FALSE),"")</f>
        <v>28829476</v>
      </c>
      <c r="E135" s="3">
        <f t="shared" si="10"/>
        <v>1.1622687835186459E-10</v>
      </c>
      <c r="F135">
        <f t="shared" si="11"/>
        <v>1.1622687835186459E-5</v>
      </c>
      <c r="G135">
        <v>0</v>
      </c>
      <c r="H135">
        <f t="shared" si="12"/>
        <v>1.1622687835186459E-7</v>
      </c>
    </row>
    <row r="136" spans="1:8" x14ac:dyDescent="0.25">
      <c r="A136" t="s">
        <v>104</v>
      </c>
      <c r="B136">
        <v>4.5080000000000001E-4</v>
      </c>
      <c r="C136" t="str">
        <f>IFERROR(VLOOKUP($A136,currency_codes!$A$1:$D$246,COLUMN(B135),FALSE),"")</f>
        <v>Syria</v>
      </c>
      <c r="D136" s="2">
        <v>18282530</v>
      </c>
      <c r="E136" s="3">
        <f t="shared" si="10"/>
        <v>2.4657418858330878E-11</v>
      </c>
      <c r="F136">
        <f t="shared" si="11"/>
        <v>2.465741885833088E-6</v>
      </c>
      <c r="G136">
        <v>0</v>
      </c>
      <c r="H136">
        <f t="shared" si="12"/>
        <v>2.4657418858330879E-8</v>
      </c>
    </row>
    <row r="137" spans="1:8" x14ac:dyDescent="0.25">
      <c r="A137" t="s">
        <v>99</v>
      </c>
      <c r="B137">
        <v>2.0484E-4</v>
      </c>
      <c r="C137" t="s">
        <v>491</v>
      </c>
      <c r="D137">
        <f>IFERROR(VLOOKUP($C137,population!$A$1:$B$280,COLUMN(B136),FALSE),"")</f>
        <v>24894551</v>
      </c>
      <c r="E137" s="3">
        <f t="shared" si="10"/>
        <v>8.2283066683950236E-12</v>
      </c>
      <c r="F137">
        <f t="shared" si="11"/>
        <v>8.2283066683950235E-7</v>
      </c>
      <c r="G137">
        <v>0</v>
      </c>
      <c r="H137">
        <f t="shared" si="12"/>
        <v>8.2283066683950231E-9</v>
      </c>
    </row>
    <row r="138" spans="1:8" x14ac:dyDescent="0.25">
      <c r="A138" t="s">
        <v>87</v>
      </c>
      <c r="B138">
        <v>2.0000000000000001E-4</v>
      </c>
      <c r="C138" t="str">
        <f>IFERROR(VLOOKUP($A138,currency_codes!$A$1:$D$246,COLUMN(B138),FALSE),"")</f>
        <v>Uzbekistan</v>
      </c>
      <c r="D138">
        <f>IFERROR(VLOOKUP($C138,population!$A$1:$B$280,COLUMN(B137),FALSE),"")</f>
        <v>31847900</v>
      </c>
      <c r="E138" s="3">
        <f t="shared" si="10"/>
        <v>6.2798489068353019E-12</v>
      </c>
      <c r="F138">
        <f t="shared" si="11"/>
        <v>6.2798489068353017E-7</v>
      </c>
      <c r="G138">
        <v>0</v>
      </c>
      <c r="H138">
        <f t="shared" si="12"/>
        <v>6.2798489068353016E-9</v>
      </c>
    </row>
    <row r="139" spans="1:8" x14ac:dyDescent="0.25">
      <c r="A139" t="s">
        <v>113</v>
      </c>
      <c r="B139">
        <v>0</v>
      </c>
      <c r="C139" t="s">
        <v>110</v>
      </c>
      <c r="D139">
        <f>IFERROR(VLOOKUP($C139,population!$A$1:$B$246,COLUMN(B138),FALSE),"")</f>
        <v>34656032</v>
      </c>
      <c r="E139" s="3">
        <f t="shared" si="10"/>
        <v>0</v>
      </c>
      <c r="F139">
        <f t="shared" si="11"/>
        <v>0</v>
      </c>
      <c r="G139">
        <v>0</v>
      </c>
      <c r="H139">
        <f t="shared" si="12"/>
        <v>0</v>
      </c>
    </row>
    <row r="140" spans="1:8" x14ac:dyDescent="0.25">
      <c r="A140" t="s">
        <v>561</v>
      </c>
      <c r="B140">
        <v>0</v>
      </c>
      <c r="C140" t="s">
        <v>556</v>
      </c>
      <c r="D140">
        <f>IFERROR(VLOOKUP($C140,population!$A$1:$B$246,COLUMN(B139),FALSE),"")</f>
        <v>17030314</v>
      </c>
      <c r="E140" s="3">
        <f t="shared" si="10"/>
        <v>0</v>
      </c>
      <c r="F140">
        <f t="shared" si="11"/>
        <v>0</v>
      </c>
      <c r="G140">
        <v>0</v>
      </c>
      <c r="H140">
        <f t="shared" si="12"/>
        <v>0</v>
      </c>
    </row>
    <row r="141" spans="1:8" x14ac:dyDescent="0.25">
      <c r="A141" t="s">
        <v>146</v>
      </c>
      <c r="B141">
        <v>0</v>
      </c>
      <c r="C141" t="s">
        <v>143</v>
      </c>
      <c r="D141">
        <f>IFERROR(VLOOKUP($C141,population!$A$1:$B$246,COLUMN(B140),FALSE),"")</f>
        <v>104822</v>
      </c>
      <c r="E141" s="3">
        <f t="shared" si="10"/>
        <v>0</v>
      </c>
      <c r="F141">
        <f t="shared" si="11"/>
        <v>0</v>
      </c>
      <c r="G141">
        <v>0</v>
      </c>
      <c r="H141">
        <f t="shared" si="12"/>
        <v>0</v>
      </c>
    </row>
    <row r="142" spans="1:8" x14ac:dyDescent="0.25">
      <c r="A142" t="s">
        <v>155</v>
      </c>
      <c r="B142">
        <v>0</v>
      </c>
      <c r="C142" t="s">
        <v>152</v>
      </c>
      <c r="D142">
        <f>IFERROR(VLOOKUP($C142,population!$A$1:$B$246,COLUMN(B141),FALSE),"")</f>
        <v>9757812</v>
      </c>
      <c r="E142" s="3">
        <f t="shared" si="10"/>
        <v>0</v>
      </c>
      <c r="F142">
        <f t="shared" si="11"/>
        <v>0</v>
      </c>
      <c r="G142">
        <v>0</v>
      </c>
      <c r="H142">
        <f t="shared" si="12"/>
        <v>0</v>
      </c>
    </row>
    <row r="143" spans="1:8" x14ac:dyDescent="0.25">
      <c r="A143" t="s">
        <v>169</v>
      </c>
      <c r="B143">
        <v>0</v>
      </c>
      <c r="C143" t="s">
        <v>166</v>
      </c>
      <c r="D143">
        <f>IFERROR(VLOOKUP($C143,population!$A$1:$B$246,COLUMN(B142),FALSE),"")</f>
        <v>284996</v>
      </c>
      <c r="E143" s="3">
        <f t="shared" si="10"/>
        <v>0</v>
      </c>
      <c r="F143">
        <f t="shared" si="11"/>
        <v>0</v>
      </c>
      <c r="G143">
        <v>0</v>
      </c>
      <c r="H143">
        <f t="shared" si="12"/>
        <v>0</v>
      </c>
    </row>
    <row r="144" spans="1:8" x14ac:dyDescent="0.25">
      <c r="A144" t="s">
        <v>186</v>
      </c>
      <c r="B144">
        <v>0</v>
      </c>
      <c r="C144" t="s">
        <v>183</v>
      </c>
      <c r="D144">
        <f>IFERROR(VLOOKUP($C144,population!$A$1:$B$246,COLUMN(B143),FALSE),"")</f>
        <v>65376</v>
      </c>
      <c r="E144" s="3">
        <f t="shared" si="10"/>
        <v>0</v>
      </c>
      <c r="F144">
        <f t="shared" si="11"/>
        <v>0</v>
      </c>
      <c r="G144">
        <v>0</v>
      </c>
      <c r="H144">
        <f t="shared" si="12"/>
        <v>0</v>
      </c>
    </row>
    <row r="145" spans="1:8" x14ac:dyDescent="0.25">
      <c r="A145" t="s">
        <v>159</v>
      </c>
      <c r="B145">
        <v>0</v>
      </c>
      <c r="C145" t="s">
        <v>156</v>
      </c>
      <c r="D145">
        <f>IFERROR(VLOOKUP($C145,population!$A$1:$B$246,COLUMN(B144),FALSE),"")</f>
        <v>391232</v>
      </c>
      <c r="E145" s="3">
        <f t="shared" si="10"/>
        <v>0</v>
      </c>
      <c r="F145">
        <f t="shared" si="11"/>
        <v>0</v>
      </c>
      <c r="G145">
        <v>0</v>
      </c>
      <c r="H145">
        <f t="shared" si="12"/>
        <v>0</v>
      </c>
    </row>
    <row r="146" spans="1:8" x14ac:dyDescent="0.25">
      <c r="A146" t="s">
        <v>190</v>
      </c>
      <c r="B146">
        <v>0</v>
      </c>
      <c r="C146" t="s">
        <v>187</v>
      </c>
      <c r="D146">
        <f>IFERROR(VLOOKUP($C146,population!$A$1:$B$280,COLUMN(B145),FALSE),"")</f>
        <v>797765</v>
      </c>
      <c r="E146" s="3">
        <f t="shared" si="10"/>
        <v>0</v>
      </c>
      <c r="F146">
        <f t="shared" si="11"/>
        <v>0</v>
      </c>
      <c r="G146">
        <v>0</v>
      </c>
      <c r="H146">
        <f t="shared" si="12"/>
        <v>0</v>
      </c>
    </row>
    <row r="147" spans="1:8" x14ac:dyDescent="0.25">
      <c r="A147" t="s">
        <v>179</v>
      </c>
      <c r="B147">
        <v>0</v>
      </c>
      <c r="C147" t="s">
        <v>176</v>
      </c>
      <c r="D147">
        <f>IFERROR(VLOOKUP($C147,population!$A$1:$B$280,COLUMN(B146),FALSE),"")</f>
        <v>366954</v>
      </c>
      <c r="E147" s="3">
        <f t="shared" si="10"/>
        <v>0</v>
      </c>
      <c r="F147">
        <f t="shared" si="11"/>
        <v>0</v>
      </c>
      <c r="G147">
        <v>0</v>
      </c>
      <c r="H147">
        <f t="shared" si="12"/>
        <v>0</v>
      </c>
    </row>
    <row r="148" spans="1:8" x14ac:dyDescent="0.25">
      <c r="A148" t="s">
        <v>36</v>
      </c>
      <c r="B148">
        <v>0</v>
      </c>
      <c r="C148" t="s">
        <v>477</v>
      </c>
      <c r="D148">
        <f>IFERROR(VLOOKUP($C148,population!$A$1:$B$280,COLUMN(B147),FALSE),"")</f>
        <v>37666</v>
      </c>
      <c r="E148" s="3">
        <f t="shared" si="10"/>
        <v>0</v>
      </c>
      <c r="F148">
        <f t="shared" si="11"/>
        <v>0</v>
      </c>
      <c r="G148">
        <v>0</v>
      </c>
      <c r="H148">
        <f t="shared" si="12"/>
        <v>0</v>
      </c>
    </row>
    <row r="149" spans="1:8" x14ac:dyDescent="0.25">
      <c r="A149" t="s">
        <v>220</v>
      </c>
      <c r="B149">
        <v>0</v>
      </c>
      <c r="C149" t="s">
        <v>217</v>
      </c>
      <c r="D149">
        <f>IFERROR(VLOOKUP($C149,population!$A$1:$B$280,COLUMN(B148),FALSE),"")</f>
        <v>539560</v>
      </c>
      <c r="E149" s="3">
        <f t="shared" si="10"/>
        <v>0</v>
      </c>
      <c r="F149">
        <f t="shared" si="11"/>
        <v>0</v>
      </c>
      <c r="G149">
        <v>0</v>
      </c>
      <c r="H149">
        <f t="shared" si="12"/>
        <v>0</v>
      </c>
    </row>
    <row r="150" spans="1:8" x14ac:dyDescent="0.25">
      <c r="A150" t="s">
        <v>93</v>
      </c>
      <c r="B150">
        <v>0</v>
      </c>
      <c r="C150" t="str">
        <f>IFERROR(VLOOKUP($A150,currency_codes!$A$1:$D$246,COLUMN(B149),FALSE),"")</f>
        <v>Namibia</v>
      </c>
      <c r="D150">
        <f>IFERROR(VLOOKUP($C150,population!$A$1:$B$280,COLUMN(B149),FALSE),"")</f>
        <v>2479713</v>
      </c>
      <c r="E150" s="3">
        <f t="shared" si="10"/>
        <v>0</v>
      </c>
      <c r="F150">
        <f t="shared" si="11"/>
        <v>0</v>
      </c>
      <c r="G150">
        <v>0</v>
      </c>
      <c r="H150">
        <f t="shared" si="12"/>
        <v>0</v>
      </c>
    </row>
    <row r="151" spans="1:8" x14ac:dyDescent="0.25">
      <c r="A151" t="s">
        <v>91</v>
      </c>
      <c r="B151">
        <v>0</v>
      </c>
      <c r="C151" t="str">
        <f>IFERROR(VLOOKUP($A151,currency_codes!$A$1:$D$246,COLUMN(B150),FALSE),"")</f>
        <v>Nepal</v>
      </c>
      <c r="D151">
        <f>IFERROR(VLOOKUP($C151,population!$A$1:$B$280,COLUMN(B150),FALSE),"")</f>
        <v>28982771</v>
      </c>
      <c r="E151" s="3">
        <f t="shared" si="10"/>
        <v>0</v>
      </c>
      <c r="F151">
        <f t="shared" si="11"/>
        <v>0</v>
      </c>
      <c r="G151">
        <v>0</v>
      </c>
      <c r="H151">
        <f t="shared" si="12"/>
        <v>0</v>
      </c>
    </row>
    <row r="152" spans="1:8" x14ac:dyDescent="0.25">
      <c r="A152" t="s">
        <v>284</v>
      </c>
      <c r="B152">
        <v>0</v>
      </c>
      <c r="C152" t="s">
        <v>282</v>
      </c>
      <c r="D152">
        <f>IFERROR(VLOOKUP($C152,population!$A$1:$B$280,COLUMN(B151),FALSE),"")</f>
        <v>942333</v>
      </c>
      <c r="E152" s="3">
        <f t="shared" si="10"/>
        <v>0</v>
      </c>
      <c r="F152">
        <f t="shared" si="11"/>
        <v>0</v>
      </c>
      <c r="G152">
        <v>0</v>
      </c>
      <c r="H152">
        <f t="shared" si="12"/>
        <v>0</v>
      </c>
    </row>
    <row r="153" spans="1:8" x14ac:dyDescent="0.25">
      <c r="A153" t="s">
        <v>45</v>
      </c>
      <c r="B153">
        <v>0</v>
      </c>
      <c r="C153" t="s">
        <v>318</v>
      </c>
      <c r="D153">
        <f>IFERROR(VLOOKUP($C153,population!$A$1:$B$280,COLUMN(B152),FALSE),"")</f>
        <v>49117</v>
      </c>
      <c r="E153" s="3">
        <f t="shared" si="10"/>
        <v>0</v>
      </c>
      <c r="F153">
        <f t="shared" si="11"/>
        <v>0</v>
      </c>
      <c r="G153">
        <v>0</v>
      </c>
      <c r="H153">
        <f t="shared" si="12"/>
        <v>0</v>
      </c>
    </row>
    <row r="154" spans="1:8" x14ac:dyDescent="0.25">
      <c r="A154" t="s">
        <v>45</v>
      </c>
      <c r="B154">
        <v>0</v>
      </c>
      <c r="C154" t="s">
        <v>353</v>
      </c>
      <c r="D154">
        <f>IFERROR(VLOOKUP($C154,population!$A$1:$B$280,COLUMN(B153),FALSE),"")</f>
        <v>56186</v>
      </c>
      <c r="E154" s="3">
        <f t="shared" si="10"/>
        <v>0</v>
      </c>
      <c r="F154">
        <f t="shared" si="11"/>
        <v>0</v>
      </c>
      <c r="G154">
        <v>0</v>
      </c>
      <c r="H154">
        <f t="shared" si="12"/>
        <v>0</v>
      </c>
    </row>
    <row r="155" spans="1:8" x14ac:dyDescent="0.25">
      <c r="A155" t="s">
        <v>120</v>
      </c>
      <c r="B155">
        <v>0</v>
      </c>
      <c r="C155" t="s">
        <v>117</v>
      </c>
      <c r="D155">
        <f>IFERROR(VLOOKUP($C155,population!$A$1:$B$280,COLUMN(B154),FALSE),"")</f>
        <v>40606052</v>
      </c>
      <c r="E155" s="3">
        <f t="shared" si="10"/>
        <v>0</v>
      </c>
      <c r="F155">
        <f t="shared" si="11"/>
        <v>0</v>
      </c>
      <c r="G155">
        <v>0</v>
      </c>
      <c r="H155">
        <f t="shared" si="12"/>
        <v>0</v>
      </c>
    </row>
    <row r="156" spans="1:8" x14ac:dyDescent="0.25">
      <c r="A156" t="s">
        <v>293</v>
      </c>
      <c r="B156">
        <v>0</v>
      </c>
      <c r="C156" t="s">
        <v>290</v>
      </c>
      <c r="D156">
        <f>IFERROR(VLOOKUP($C156,population!$A$1:$B$280,COLUMN(B155),FALSE),"")</f>
        <v>16385068</v>
      </c>
      <c r="E156" s="3">
        <f t="shared" si="10"/>
        <v>0</v>
      </c>
      <c r="F156">
        <f t="shared" si="11"/>
        <v>0</v>
      </c>
      <c r="G156">
        <v>0</v>
      </c>
      <c r="H156">
        <f t="shared" si="12"/>
        <v>0</v>
      </c>
    </row>
    <row r="157" spans="1:8" x14ac:dyDescent="0.25">
      <c r="A157" t="s">
        <v>306</v>
      </c>
      <c r="B157">
        <v>0</v>
      </c>
      <c r="C157" t="s">
        <v>303</v>
      </c>
      <c r="D157">
        <f>IFERROR(VLOOKUP($C157,population!$A$1:$B$280,COLUMN(B156),FALSE),"")</f>
        <v>0</v>
      </c>
      <c r="E157" s="3">
        <v>0</v>
      </c>
      <c r="F157">
        <f t="shared" si="11"/>
        <v>0</v>
      </c>
      <c r="G157">
        <v>0</v>
      </c>
      <c r="H157">
        <f t="shared" si="12"/>
        <v>0</v>
      </c>
    </row>
    <row r="158" spans="1:8" x14ac:dyDescent="0.25">
      <c r="A158" t="s">
        <v>312</v>
      </c>
      <c r="B158">
        <v>0</v>
      </c>
      <c r="C158" t="s">
        <v>309</v>
      </c>
      <c r="D158">
        <f>IFERROR(VLOOKUP($C158,population!$A$1:$B$280,COLUMN(B157),FALSE),"")</f>
        <v>102403196</v>
      </c>
      <c r="E158" s="3">
        <f>B158/D158</f>
        <v>0</v>
      </c>
      <c r="F158">
        <f t="shared" si="11"/>
        <v>0</v>
      </c>
      <c r="G158">
        <v>0</v>
      </c>
      <c r="H158">
        <f t="shared" si="12"/>
        <v>0</v>
      </c>
    </row>
    <row r="159" spans="1:8" x14ac:dyDescent="0.25">
      <c r="A159" t="s">
        <v>323</v>
      </c>
      <c r="B159">
        <v>0</v>
      </c>
      <c r="C159" t="s">
        <v>320</v>
      </c>
      <c r="D159">
        <f>IFERROR(VLOOKUP($C159,population!$A$1:$B$280,COLUMN(B158),FALSE),"")</f>
        <v>898760</v>
      </c>
      <c r="E159" s="3">
        <f>B159/D159</f>
        <v>0</v>
      </c>
      <c r="F159">
        <f t="shared" si="11"/>
        <v>0</v>
      </c>
      <c r="G159">
        <v>0</v>
      </c>
      <c r="H159">
        <f t="shared" si="12"/>
        <v>0</v>
      </c>
    </row>
    <row r="160" spans="1:8" x14ac:dyDescent="0.25">
      <c r="A160" t="s">
        <v>347</v>
      </c>
      <c r="B160">
        <v>0</v>
      </c>
      <c r="C160" t="s">
        <v>345</v>
      </c>
      <c r="D160">
        <f>IFERROR(VLOOKUP($C160,population!$A$1:$B$280,COLUMN(B22),FALSE),"")</f>
        <v>34408</v>
      </c>
      <c r="E160" s="3">
        <f>B160/D160</f>
        <v>0</v>
      </c>
      <c r="F160">
        <f t="shared" si="11"/>
        <v>0</v>
      </c>
      <c r="G160">
        <v>0</v>
      </c>
      <c r="H160">
        <f t="shared" si="12"/>
        <v>0</v>
      </c>
    </row>
    <row r="161" spans="1:8" x14ac:dyDescent="0.25">
      <c r="A161" t="s">
        <v>336</v>
      </c>
      <c r="B161">
        <v>0</v>
      </c>
      <c r="C161" t="s">
        <v>333</v>
      </c>
      <c r="D161">
        <v>0</v>
      </c>
      <c r="E161" s="3">
        <v>0</v>
      </c>
      <c r="F161">
        <f t="shared" si="11"/>
        <v>0</v>
      </c>
      <c r="G161">
        <v>0</v>
      </c>
      <c r="H161">
        <f t="shared" si="12"/>
        <v>0</v>
      </c>
    </row>
    <row r="162" spans="1:8" x14ac:dyDescent="0.25">
      <c r="A162" t="s">
        <v>371</v>
      </c>
      <c r="B162">
        <v>0</v>
      </c>
      <c r="C162" t="s">
        <v>368</v>
      </c>
      <c r="D162">
        <f>IFERROR(VLOOKUP($C162,population!$A$1:$B$280,COLUMN(B161),FALSE),"")</f>
        <v>12395924</v>
      </c>
      <c r="E162" s="3">
        <f>B162/D162</f>
        <v>0</v>
      </c>
      <c r="F162">
        <f t="shared" si="11"/>
        <v>0</v>
      </c>
      <c r="G162">
        <v>0</v>
      </c>
      <c r="H162">
        <f t="shared" si="12"/>
        <v>0</v>
      </c>
    </row>
    <row r="163" spans="1:8" x14ac:dyDescent="0.25">
      <c r="A163" t="s">
        <v>375</v>
      </c>
      <c r="B163">
        <v>0</v>
      </c>
      <c r="C163" t="s">
        <v>372</v>
      </c>
      <c r="D163">
        <v>0</v>
      </c>
      <c r="E163" s="3">
        <v>0</v>
      </c>
      <c r="F163">
        <f t="shared" si="11"/>
        <v>0</v>
      </c>
      <c r="G163">
        <v>0</v>
      </c>
      <c r="H163">
        <f t="shared" si="12"/>
        <v>0</v>
      </c>
    </row>
    <row r="164" spans="1:8" x14ac:dyDescent="0.25">
      <c r="A164" t="s">
        <v>378</v>
      </c>
      <c r="B164">
        <v>0</v>
      </c>
      <c r="C164" t="s">
        <v>376</v>
      </c>
      <c r="D164">
        <f>IFERROR(VLOOKUP($C164,population!$A$1:$B$280,COLUMN(B163),FALSE),"")</f>
        <v>773303</v>
      </c>
      <c r="E164" s="3">
        <f>B164/D164</f>
        <v>0</v>
      </c>
      <c r="F164">
        <f t="shared" si="11"/>
        <v>0</v>
      </c>
      <c r="G164">
        <v>0</v>
      </c>
      <c r="H164">
        <f t="shared" si="12"/>
        <v>0</v>
      </c>
    </row>
    <row r="165" spans="1:8" x14ac:dyDescent="0.25">
      <c r="A165" t="s">
        <v>382</v>
      </c>
      <c r="B165">
        <v>0</v>
      </c>
      <c r="C165" t="s">
        <v>379</v>
      </c>
      <c r="D165">
        <f>IFERROR(VLOOKUP($C165,population!$A$1:$B$280,COLUMN(B164),FALSE),"")</f>
        <v>10847334</v>
      </c>
      <c r="E165" s="3">
        <f>B165/D165</f>
        <v>0</v>
      </c>
      <c r="F165">
        <f t="shared" si="11"/>
        <v>0</v>
      </c>
      <c r="G165">
        <v>0</v>
      </c>
      <c r="H165">
        <f t="shared" si="12"/>
        <v>0</v>
      </c>
    </row>
    <row r="166" spans="1:8" x14ac:dyDescent="0.25">
      <c r="A166" t="s">
        <v>452</v>
      </c>
      <c r="B166">
        <v>0</v>
      </c>
      <c r="C166" t="s">
        <v>449</v>
      </c>
      <c r="D166">
        <v>0</v>
      </c>
      <c r="E166" s="3">
        <v>0</v>
      </c>
      <c r="F166">
        <f t="shared" si="11"/>
        <v>0</v>
      </c>
      <c r="G166">
        <v>0</v>
      </c>
      <c r="H166">
        <f t="shared" si="12"/>
        <v>0</v>
      </c>
    </row>
    <row r="167" spans="1:8" x14ac:dyDescent="0.25">
      <c r="A167" t="s">
        <v>254</v>
      </c>
      <c r="B167">
        <v>0</v>
      </c>
      <c r="C167" t="s">
        <v>251</v>
      </c>
      <c r="D167">
        <f>IFERROR(VLOOKUP($C167,population!$A$1:$B$280,COLUMN(B166),FALSE),"")</f>
        <v>795601</v>
      </c>
      <c r="E167" s="3">
        <f>B167/D167</f>
        <v>0</v>
      </c>
      <c r="F167">
        <f t="shared" si="11"/>
        <v>0</v>
      </c>
      <c r="G167">
        <v>0</v>
      </c>
      <c r="H167">
        <f t="shared" si="12"/>
        <v>0</v>
      </c>
    </row>
    <row r="168" spans="1:8" x14ac:dyDescent="0.25">
      <c r="A168" t="s">
        <v>442</v>
      </c>
      <c r="B168">
        <v>0</v>
      </c>
      <c r="C168" t="s">
        <v>439</v>
      </c>
      <c r="D168">
        <v>0</v>
      </c>
      <c r="E168" s="3">
        <v>0</v>
      </c>
      <c r="F168">
        <f t="shared" si="11"/>
        <v>0</v>
      </c>
      <c r="G168">
        <v>0</v>
      </c>
      <c r="H168">
        <f t="shared" si="12"/>
        <v>0</v>
      </c>
    </row>
    <row r="169" spans="1:8" x14ac:dyDescent="0.25">
      <c r="A169" t="s">
        <v>233</v>
      </c>
      <c r="B169">
        <v>0</v>
      </c>
      <c r="C169" t="s">
        <v>230</v>
      </c>
      <c r="D169">
        <f>IFERROR(VLOOKUP($C169,population!$A$1:$B$280,COLUMN(B168),FALSE),"")</f>
        <v>60765</v>
      </c>
      <c r="E169" s="3">
        <f>B169/D169</f>
        <v>0</v>
      </c>
      <c r="F169">
        <f t="shared" si="11"/>
        <v>0</v>
      </c>
      <c r="G169">
        <v>0</v>
      </c>
      <c r="H169">
        <f t="shared" si="12"/>
        <v>0</v>
      </c>
    </row>
    <row r="170" spans="1:8" x14ac:dyDescent="0.25">
      <c r="A170" t="s">
        <v>456</v>
      </c>
      <c r="B170">
        <v>0</v>
      </c>
      <c r="C170" t="s">
        <v>453</v>
      </c>
      <c r="D170">
        <v>0</v>
      </c>
      <c r="E170" s="3">
        <v>0</v>
      </c>
      <c r="F170">
        <f t="shared" si="11"/>
        <v>0</v>
      </c>
      <c r="G170">
        <v>0</v>
      </c>
      <c r="H170">
        <f t="shared" si="12"/>
        <v>0</v>
      </c>
    </row>
    <row r="171" spans="1:8" x14ac:dyDescent="0.25">
      <c r="A171" t="s">
        <v>464</v>
      </c>
      <c r="B171">
        <v>0</v>
      </c>
      <c r="C171" t="s">
        <v>461</v>
      </c>
      <c r="D171">
        <f>IFERROR(VLOOKUP($C171,population!$A$1:$B$280,COLUMN(B170),FALSE),"")</f>
        <v>6006668</v>
      </c>
      <c r="E171" s="3">
        <f t="shared" ref="E171:E185" si="13">B171/D171</f>
        <v>0</v>
      </c>
      <c r="F171">
        <f t="shared" si="11"/>
        <v>0</v>
      </c>
      <c r="G171">
        <v>0</v>
      </c>
      <c r="H171">
        <f t="shared" si="12"/>
        <v>0</v>
      </c>
    </row>
    <row r="172" spans="1:8" x14ac:dyDescent="0.25">
      <c r="A172" t="s">
        <v>472</v>
      </c>
      <c r="B172">
        <v>0</v>
      </c>
      <c r="C172" t="s">
        <v>469</v>
      </c>
      <c r="D172">
        <f>IFERROR(VLOOKUP($C172,population!$A$1:$B$280,COLUMN(B171),FALSE),"")</f>
        <v>4613823</v>
      </c>
      <c r="E172" s="3">
        <f t="shared" si="13"/>
        <v>0</v>
      </c>
      <c r="F172">
        <f t="shared" si="11"/>
        <v>0</v>
      </c>
      <c r="G172">
        <v>0</v>
      </c>
      <c r="H172">
        <f t="shared" si="12"/>
        <v>0</v>
      </c>
    </row>
    <row r="173" spans="1:8" x14ac:dyDescent="0.25">
      <c r="A173" t="s">
        <v>468</v>
      </c>
      <c r="B173">
        <v>0</v>
      </c>
      <c r="C173" t="s">
        <v>465</v>
      </c>
      <c r="D173">
        <f>IFERROR(VLOOKUP($C173,population!$A$1:$B$280,COLUMN(B172),FALSE),"")</f>
        <v>2203821</v>
      </c>
      <c r="E173" s="3">
        <f t="shared" si="13"/>
        <v>0</v>
      </c>
      <c r="F173">
        <f t="shared" si="11"/>
        <v>0</v>
      </c>
      <c r="G173">
        <v>0</v>
      </c>
      <c r="H173">
        <f t="shared" si="12"/>
        <v>0</v>
      </c>
    </row>
    <row r="174" spans="1:8" x14ac:dyDescent="0.25">
      <c r="A174" t="s">
        <v>483</v>
      </c>
      <c r="B174">
        <v>0</v>
      </c>
      <c r="C174" t="s">
        <v>480</v>
      </c>
      <c r="D174">
        <f>IFERROR(VLOOKUP($C174,population!$A$1:$B$280,COLUMN(B173),FALSE),"")</f>
        <v>2868231</v>
      </c>
      <c r="E174" s="3">
        <f t="shared" si="13"/>
        <v>0</v>
      </c>
      <c r="F174">
        <f t="shared" si="11"/>
        <v>0</v>
      </c>
      <c r="G174">
        <v>0</v>
      </c>
      <c r="H174">
        <f t="shared" si="12"/>
        <v>0</v>
      </c>
    </row>
    <row r="175" spans="1:8" x14ac:dyDescent="0.25">
      <c r="A175" t="s">
        <v>460</v>
      </c>
      <c r="B175">
        <v>0</v>
      </c>
      <c r="C175" t="s">
        <v>457</v>
      </c>
      <c r="D175">
        <f>IFERROR(VLOOKUP($C175,population!$A$1:$B$280,COLUMN(B174),FALSE),"")</f>
        <v>1959537</v>
      </c>
      <c r="E175" s="3">
        <f t="shared" si="13"/>
        <v>0</v>
      </c>
      <c r="F175">
        <f t="shared" si="11"/>
        <v>0</v>
      </c>
      <c r="G175">
        <v>0</v>
      </c>
      <c r="H175">
        <f t="shared" si="12"/>
        <v>0</v>
      </c>
    </row>
    <row r="176" spans="1:8" x14ac:dyDescent="0.25">
      <c r="A176" t="s">
        <v>476</v>
      </c>
      <c r="B176">
        <v>0</v>
      </c>
      <c r="C176" t="s">
        <v>473</v>
      </c>
      <c r="D176">
        <f>IFERROR(VLOOKUP($C176,population!$A$1:$B$280,COLUMN(B175),FALSE),"")</f>
        <v>6293253</v>
      </c>
      <c r="E176" s="3">
        <f t="shared" si="13"/>
        <v>0</v>
      </c>
      <c r="F176">
        <f t="shared" si="11"/>
        <v>0</v>
      </c>
      <c r="G176">
        <v>0</v>
      </c>
      <c r="H176">
        <f t="shared" si="12"/>
        <v>0</v>
      </c>
    </row>
    <row r="177" spans="1:8" x14ac:dyDescent="0.25">
      <c r="A177" t="s">
        <v>47</v>
      </c>
      <c r="B177">
        <v>0</v>
      </c>
      <c r="C177" t="s">
        <v>789</v>
      </c>
      <c r="D177" s="2">
        <v>513000</v>
      </c>
      <c r="E177" s="3">
        <f t="shared" si="13"/>
        <v>0</v>
      </c>
      <c r="F177">
        <f t="shared" si="11"/>
        <v>0</v>
      </c>
      <c r="G177">
        <v>0</v>
      </c>
      <c r="H177">
        <f t="shared" si="12"/>
        <v>0</v>
      </c>
    </row>
    <row r="178" spans="1:8" x14ac:dyDescent="0.25">
      <c r="A178" t="s">
        <v>132</v>
      </c>
      <c r="B178">
        <v>0</v>
      </c>
      <c r="C178" t="s">
        <v>129</v>
      </c>
      <c r="D178" s="2">
        <v>15027</v>
      </c>
      <c r="E178" s="3">
        <f t="shared" si="13"/>
        <v>0</v>
      </c>
      <c r="F178">
        <f t="shared" si="11"/>
        <v>0</v>
      </c>
      <c r="G178">
        <v>0</v>
      </c>
      <c r="H178">
        <f t="shared" si="12"/>
        <v>0</v>
      </c>
    </row>
    <row r="179" spans="1:8" x14ac:dyDescent="0.25">
      <c r="A179" t="s">
        <v>132</v>
      </c>
      <c r="B179">
        <v>0</v>
      </c>
      <c r="C179" t="s">
        <v>133</v>
      </c>
      <c r="D179">
        <v>1000</v>
      </c>
      <c r="E179" s="3">
        <f t="shared" si="13"/>
        <v>0</v>
      </c>
      <c r="F179">
        <f t="shared" si="11"/>
        <v>0</v>
      </c>
      <c r="G179">
        <v>0</v>
      </c>
      <c r="H179">
        <f t="shared" si="12"/>
        <v>0</v>
      </c>
    </row>
    <row r="180" spans="1:8" x14ac:dyDescent="0.25">
      <c r="A180" t="s">
        <v>132</v>
      </c>
      <c r="B180">
        <v>0</v>
      </c>
      <c r="C180" t="s">
        <v>135</v>
      </c>
      <c r="D180">
        <f>IFERROR(VLOOKUP($C180,population!$A$1:$B$280,COLUMN(B179),FALSE),"")</f>
        <v>100963</v>
      </c>
      <c r="E180" s="3">
        <f t="shared" si="13"/>
        <v>0</v>
      </c>
      <c r="F180">
        <f t="shared" si="11"/>
        <v>0</v>
      </c>
      <c r="G180">
        <v>0</v>
      </c>
      <c r="H180">
        <f t="shared" si="12"/>
        <v>0</v>
      </c>
    </row>
    <row r="181" spans="1:8" x14ac:dyDescent="0.25">
      <c r="A181" t="s">
        <v>132</v>
      </c>
      <c r="B181">
        <v>0</v>
      </c>
      <c r="C181" t="s">
        <v>285</v>
      </c>
      <c r="D181">
        <f>IFERROR(VLOOKUP($C181,population!$A$1:$B$280,COLUMN(B180),FALSE),"")</f>
        <v>73543</v>
      </c>
      <c r="E181" s="3">
        <f t="shared" si="13"/>
        <v>0</v>
      </c>
      <c r="F181">
        <f t="shared" si="11"/>
        <v>0</v>
      </c>
      <c r="G181">
        <v>0</v>
      </c>
      <c r="H181">
        <f t="shared" si="12"/>
        <v>0</v>
      </c>
    </row>
    <row r="182" spans="1:8" x14ac:dyDescent="0.25">
      <c r="A182" t="s">
        <v>132</v>
      </c>
      <c r="B182">
        <v>0</v>
      </c>
      <c r="C182" t="s">
        <v>355</v>
      </c>
      <c r="D182">
        <f>IFERROR(VLOOKUP($C182,population!$A$1:$B$280,COLUMN(B181),FALSE),"")</f>
        <v>107317</v>
      </c>
      <c r="E182" s="3">
        <f t="shared" si="13"/>
        <v>0</v>
      </c>
      <c r="F182">
        <f t="shared" si="11"/>
        <v>0</v>
      </c>
      <c r="G182">
        <v>0</v>
      </c>
      <c r="H182">
        <f t="shared" si="12"/>
        <v>0</v>
      </c>
    </row>
    <row r="183" spans="1:8" x14ac:dyDescent="0.25">
      <c r="A183" t="s">
        <v>132</v>
      </c>
      <c r="B183">
        <v>0</v>
      </c>
      <c r="C183" t="s">
        <v>537</v>
      </c>
      <c r="D183" s="2">
        <v>4900</v>
      </c>
      <c r="E183" s="3">
        <f t="shared" si="13"/>
        <v>0</v>
      </c>
      <c r="F183">
        <f t="shared" si="11"/>
        <v>0</v>
      </c>
      <c r="G183">
        <v>0</v>
      </c>
      <c r="H183">
        <f t="shared" si="12"/>
        <v>0</v>
      </c>
    </row>
    <row r="184" spans="1:8" x14ac:dyDescent="0.25">
      <c r="A184" t="s">
        <v>132</v>
      </c>
      <c r="B184">
        <v>0</v>
      </c>
      <c r="C184" t="s">
        <v>636</v>
      </c>
      <c r="D184" s="2">
        <v>54821</v>
      </c>
      <c r="E184" s="3">
        <f t="shared" si="13"/>
        <v>0</v>
      </c>
      <c r="F184">
        <f t="shared" si="11"/>
        <v>0</v>
      </c>
      <c r="G184">
        <v>0</v>
      </c>
      <c r="H184">
        <f t="shared" si="12"/>
        <v>0</v>
      </c>
    </row>
    <row r="185" spans="1:8" x14ac:dyDescent="0.25">
      <c r="A185" t="s">
        <v>132</v>
      </c>
      <c r="B185">
        <v>0</v>
      </c>
      <c r="C185" t="s">
        <v>638</v>
      </c>
      <c r="D185" s="2">
        <v>178015</v>
      </c>
      <c r="E185" s="3">
        <f t="shared" si="13"/>
        <v>0</v>
      </c>
      <c r="F185">
        <f t="shared" si="11"/>
        <v>0</v>
      </c>
      <c r="G185">
        <v>0</v>
      </c>
      <c r="H185">
        <f t="shared" si="12"/>
        <v>0</v>
      </c>
    </row>
    <row r="186" spans="1:8" x14ac:dyDescent="0.25">
      <c r="A186" t="s">
        <v>565</v>
      </c>
      <c r="B186">
        <v>0</v>
      </c>
      <c r="C186" t="s">
        <v>642</v>
      </c>
      <c r="D186">
        <v>0</v>
      </c>
      <c r="E186" s="3">
        <v>0</v>
      </c>
      <c r="F186">
        <f t="shared" si="11"/>
        <v>0</v>
      </c>
      <c r="G186">
        <v>0</v>
      </c>
      <c r="H186">
        <f t="shared" si="12"/>
        <v>0</v>
      </c>
    </row>
    <row r="187" spans="1:8" x14ac:dyDescent="0.25">
      <c r="A187" t="s">
        <v>565</v>
      </c>
      <c r="B187">
        <v>0</v>
      </c>
      <c r="C187" t="s">
        <v>787</v>
      </c>
      <c r="D187">
        <v>0</v>
      </c>
      <c r="E187" s="3">
        <v>0</v>
      </c>
      <c r="F187">
        <f t="shared" si="11"/>
        <v>0</v>
      </c>
      <c r="G187">
        <v>0</v>
      </c>
      <c r="H187">
        <f t="shared" si="12"/>
        <v>0</v>
      </c>
    </row>
    <row r="188" spans="1:8" x14ac:dyDescent="0.25">
      <c r="A188" t="s">
        <v>794</v>
      </c>
      <c r="B188">
        <v>0</v>
      </c>
      <c r="C188" t="s">
        <v>791</v>
      </c>
      <c r="D188" s="2">
        <v>28822978</v>
      </c>
      <c r="E188" s="3">
        <f>B188/D188</f>
        <v>0</v>
      </c>
      <c r="F188">
        <f t="shared" si="11"/>
        <v>0</v>
      </c>
      <c r="G188">
        <v>0</v>
      </c>
      <c r="H188">
        <f t="shared" si="12"/>
        <v>0</v>
      </c>
    </row>
    <row r="189" spans="1:8" x14ac:dyDescent="0.25">
      <c r="A189" t="s">
        <v>60</v>
      </c>
      <c r="B189">
        <v>0</v>
      </c>
      <c r="C189" t="s">
        <v>795</v>
      </c>
      <c r="D189">
        <f>IFERROR(VLOOKUP($C189,population!$A$1:$B$280,COLUMN(B188),FALSE),"")</f>
        <v>16591390</v>
      </c>
      <c r="E189" s="3">
        <f>B189/D189</f>
        <v>0</v>
      </c>
      <c r="F189">
        <f t="shared" si="11"/>
        <v>0</v>
      </c>
      <c r="G189">
        <v>0</v>
      </c>
      <c r="H189">
        <f t="shared" si="12"/>
        <v>0</v>
      </c>
    </row>
    <row r="190" spans="1:8" x14ac:dyDescent="0.25">
      <c r="B190">
        <v>0</v>
      </c>
      <c r="C190" t="s">
        <v>798</v>
      </c>
      <c r="D190">
        <f>IFERROR(VLOOKUP($C190,population!$A$1:$B$280,COLUMN(B189),FALSE),"")</f>
        <v>16150362</v>
      </c>
      <c r="E190" s="3">
        <f>B190/D190</f>
        <v>0</v>
      </c>
      <c r="F190">
        <f t="shared" si="11"/>
        <v>0</v>
      </c>
      <c r="G190">
        <v>0</v>
      </c>
      <c r="H190">
        <f t="shared" si="12"/>
        <v>0</v>
      </c>
    </row>
    <row r="191" spans="1:8" x14ac:dyDescent="0.25">
      <c r="C191" t="s">
        <v>531</v>
      </c>
      <c r="F191">
        <f t="shared" ref="F191:F206" si="14">100000*E191</f>
        <v>0</v>
      </c>
      <c r="G191">
        <v>0</v>
      </c>
      <c r="H191">
        <f t="shared" si="12"/>
        <v>0</v>
      </c>
    </row>
    <row r="192" spans="1:8" x14ac:dyDescent="0.25">
      <c r="C192" t="s">
        <v>673</v>
      </c>
      <c r="F192">
        <f t="shared" si="14"/>
        <v>0</v>
      </c>
      <c r="G192">
        <v>0</v>
      </c>
    </row>
    <row r="193" spans="3:7" x14ac:dyDescent="0.25">
      <c r="C193" t="s">
        <v>856</v>
      </c>
      <c r="F193">
        <f t="shared" si="14"/>
        <v>0</v>
      </c>
      <c r="G193">
        <v>0</v>
      </c>
    </row>
    <row r="194" spans="3:7" x14ac:dyDescent="0.25">
      <c r="C194" t="s">
        <v>890</v>
      </c>
      <c r="F194">
        <f t="shared" si="14"/>
        <v>0</v>
      </c>
      <c r="G194">
        <v>0</v>
      </c>
    </row>
    <row r="195" spans="3:7" x14ac:dyDescent="0.25">
      <c r="C195" t="s">
        <v>891</v>
      </c>
      <c r="F195">
        <f t="shared" si="14"/>
        <v>0</v>
      </c>
      <c r="G195">
        <v>0</v>
      </c>
    </row>
    <row r="196" spans="3:7" x14ac:dyDescent="0.25">
      <c r="C196" t="s">
        <v>255</v>
      </c>
      <c r="F196">
        <f t="shared" si="14"/>
        <v>0</v>
      </c>
      <c r="G196">
        <v>0</v>
      </c>
    </row>
    <row r="197" spans="3:7" x14ac:dyDescent="0.25">
      <c r="C197" t="s">
        <v>694</v>
      </c>
      <c r="F197">
        <f t="shared" si="14"/>
        <v>0</v>
      </c>
      <c r="G197">
        <v>0</v>
      </c>
    </row>
    <row r="198" spans="3:7" x14ac:dyDescent="0.25">
      <c r="C198" t="s">
        <v>677</v>
      </c>
      <c r="F198">
        <f t="shared" si="14"/>
        <v>0</v>
      </c>
      <c r="G198">
        <v>0</v>
      </c>
    </row>
    <row r="199" spans="3:7" x14ac:dyDescent="0.25">
      <c r="C199" t="s">
        <v>513</v>
      </c>
      <c r="F199">
        <f t="shared" si="14"/>
        <v>0</v>
      </c>
      <c r="G199">
        <v>0</v>
      </c>
    </row>
    <row r="200" spans="3:7" x14ac:dyDescent="0.25">
      <c r="C200" t="s">
        <v>663</v>
      </c>
      <c r="F200">
        <f t="shared" si="14"/>
        <v>0</v>
      </c>
      <c r="G200">
        <v>0</v>
      </c>
    </row>
    <row r="201" spans="3:7" x14ac:dyDescent="0.25">
      <c r="C201" t="s">
        <v>685</v>
      </c>
      <c r="F201">
        <f t="shared" si="14"/>
        <v>0</v>
      </c>
      <c r="G201">
        <v>0</v>
      </c>
    </row>
    <row r="202" spans="3:7" x14ac:dyDescent="0.25">
      <c r="C202" t="s">
        <v>744</v>
      </c>
      <c r="F202">
        <f t="shared" si="14"/>
        <v>0</v>
      </c>
      <c r="G202">
        <v>0</v>
      </c>
    </row>
    <row r="203" spans="3:7" x14ac:dyDescent="0.25">
      <c r="C203" t="s">
        <v>718</v>
      </c>
      <c r="F203">
        <f t="shared" si="14"/>
        <v>0</v>
      </c>
      <c r="G203">
        <v>0</v>
      </c>
    </row>
    <row r="204" spans="3:7" x14ac:dyDescent="0.25">
      <c r="C204" t="s">
        <v>568</v>
      </c>
      <c r="F204">
        <f t="shared" si="14"/>
        <v>0</v>
      </c>
      <c r="G204">
        <v>0</v>
      </c>
    </row>
    <row r="205" spans="3:7" x14ac:dyDescent="0.25">
      <c r="C205" t="s">
        <v>698</v>
      </c>
      <c r="F205">
        <f t="shared" si="14"/>
        <v>0</v>
      </c>
      <c r="G205">
        <v>0</v>
      </c>
    </row>
    <row r="206" spans="3:7" x14ac:dyDescent="0.25">
      <c r="C206" t="s">
        <v>892</v>
      </c>
      <c r="F206">
        <f t="shared" si="14"/>
        <v>0</v>
      </c>
      <c r="G206">
        <v>0</v>
      </c>
    </row>
  </sheetData>
  <autoFilter ref="A1:G206" xr:uid="{E99A292D-DCC2-42A0-A480-7F1E1EDF4F5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7CFE-C0DC-4E3E-AF48-43817D5D3AA7}">
  <dimension ref="A1:D246"/>
  <sheetViews>
    <sheetView topLeftCell="A180" workbookViewId="0">
      <selection activeCell="A229" sqref="A229"/>
    </sheetView>
  </sheetViews>
  <sheetFormatPr defaultRowHeight="15" x14ac:dyDescent="0.25"/>
  <sheetData>
    <row r="1" spans="1:4" x14ac:dyDescent="0.25">
      <c r="A1" t="s">
        <v>109</v>
      </c>
      <c r="B1" t="s">
        <v>105</v>
      </c>
      <c r="C1" t="s">
        <v>107</v>
      </c>
      <c r="D1" t="s">
        <v>108</v>
      </c>
    </row>
    <row r="2" spans="1:4" x14ac:dyDescent="0.25">
      <c r="A2" t="s">
        <v>113</v>
      </c>
      <c r="B2" t="s">
        <v>110</v>
      </c>
      <c r="C2" t="s">
        <v>111</v>
      </c>
      <c r="D2" t="s">
        <v>112</v>
      </c>
    </row>
    <row r="3" spans="1:4" x14ac:dyDescent="0.25">
      <c r="A3" t="s">
        <v>72</v>
      </c>
      <c r="B3" t="s">
        <v>114</v>
      </c>
      <c r="C3" t="s">
        <v>115</v>
      </c>
      <c r="D3" t="s">
        <v>116</v>
      </c>
    </row>
    <row r="4" spans="1:4" x14ac:dyDescent="0.25">
      <c r="A4" t="s">
        <v>120</v>
      </c>
      <c r="B4" t="s">
        <v>117</v>
      </c>
      <c r="C4" t="s">
        <v>118</v>
      </c>
      <c r="D4" t="s">
        <v>119</v>
      </c>
    </row>
    <row r="5" spans="1:4" x14ac:dyDescent="0.25">
      <c r="A5" t="s">
        <v>1</v>
      </c>
      <c r="B5" t="s">
        <v>121</v>
      </c>
      <c r="C5" t="s">
        <v>122</v>
      </c>
      <c r="D5" t="s">
        <v>123</v>
      </c>
    </row>
    <row r="6" spans="1:4" x14ac:dyDescent="0.25">
      <c r="A6" t="s">
        <v>4</v>
      </c>
      <c r="B6" t="s">
        <v>124</v>
      </c>
      <c r="C6" t="s">
        <v>124</v>
      </c>
      <c r="D6" t="s">
        <v>125</v>
      </c>
    </row>
    <row r="7" spans="1:4" x14ac:dyDescent="0.25">
      <c r="A7" t="s">
        <v>82</v>
      </c>
      <c r="B7" t="s">
        <v>126</v>
      </c>
      <c r="C7" t="s">
        <v>127</v>
      </c>
      <c r="D7" t="s">
        <v>128</v>
      </c>
    </row>
    <row r="8" spans="1:4" x14ac:dyDescent="0.25">
      <c r="A8" t="s">
        <v>132</v>
      </c>
      <c r="B8" t="s">
        <v>129</v>
      </c>
      <c r="C8" t="s">
        <v>130</v>
      </c>
      <c r="D8" t="s">
        <v>131</v>
      </c>
    </row>
    <row r="9" spans="1:4" x14ac:dyDescent="0.25">
      <c r="A9" t="s">
        <v>132</v>
      </c>
      <c r="B9" t="s">
        <v>133</v>
      </c>
      <c r="C9" t="s">
        <v>134</v>
      </c>
      <c r="D9" t="s">
        <v>131</v>
      </c>
    </row>
    <row r="10" spans="1:4" x14ac:dyDescent="0.25">
      <c r="A10" t="s">
        <v>132</v>
      </c>
      <c r="B10" t="s">
        <v>135</v>
      </c>
      <c r="C10" t="s">
        <v>136</v>
      </c>
      <c r="D10" t="s">
        <v>131</v>
      </c>
    </row>
    <row r="11" spans="1:4" x14ac:dyDescent="0.25">
      <c r="A11" t="s">
        <v>31</v>
      </c>
      <c r="B11" t="s">
        <v>137</v>
      </c>
      <c r="C11" t="s">
        <v>138</v>
      </c>
      <c r="D11" t="s">
        <v>139</v>
      </c>
    </row>
    <row r="12" spans="1:4" x14ac:dyDescent="0.25">
      <c r="A12" t="s">
        <v>96</v>
      </c>
      <c r="B12" t="s">
        <v>140</v>
      </c>
      <c r="C12" t="s">
        <v>141</v>
      </c>
      <c r="D12" t="s">
        <v>142</v>
      </c>
    </row>
    <row r="13" spans="1:4" x14ac:dyDescent="0.25">
      <c r="A13" t="s">
        <v>146</v>
      </c>
      <c r="B13" t="s">
        <v>143</v>
      </c>
      <c r="C13" t="s">
        <v>144</v>
      </c>
      <c r="D13" t="s">
        <v>145</v>
      </c>
    </row>
    <row r="14" spans="1:4" x14ac:dyDescent="0.25">
      <c r="A14" t="s">
        <v>9</v>
      </c>
      <c r="B14" t="s">
        <v>147</v>
      </c>
      <c r="C14" t="s">
        <v>148</v>
      </c>
      <c r="D14" t="s">
        <v>149</v>
      </c>
    </row>
    <row r="15" spans="1:4" x14ac:dyDescent="0.25">
      <c r="A15" t="s">
        <v>4</v>
      </c>
      <c r="B15" t="s">
        <v>150</v>
      </c>
      <c r="C15" t="s">
        <v>151</v>
      </c>
      <c r="D15" t="s">
        <v>125</v>
      </c>
    </row>
    <row r="16" spans="1:4" x14ac:dyDescent="0.25">
      <c r="A16" t="s">
        <v>155</v>
      </c>
      <c r="B16" t="s">
        <v>152</v>
      </c>
      <c r="C16" t="s">
        <v>153</v>
      </c>
      <c r="D16" t="s">
        <v>154</v>
      </c>
    </row>
    <row r="17" spans="1:4" x14ac:dyDescent="0.25">
      <c r="A17" t="s">
        <v>159</v>
      </c>
      <c r="B17" t="s">
        <v>156</v>
      </c>
      <c r="C17" t="s">
        <v>157</v>
      </c>
      <c r="D17" t="s">
        <v>158</v>
      </c>
    </row>
    <row r="18" spans="1:4" x14ac:dyDescent="0.25">
      <c r="A18" t="s">
        <v>92</v>
      </c>
      <c r="B18" t="s">
        <v>160</v>
      </c>
      <c r="C18" t="s">
        <v>161</v>
      </c>
      <c r="D18" t="s">
        <v>162</v>
      </c>
    </row>
    <row r="19" spans="1:4" x14ac:dyDescent="0.25">
      <c r="A19" t="s">
        <v>56</v>
      </c>
      <c r="B19" t="s">
        <v>163</v>
      </c>
      <c r="C19" t="s">
        <v>164</v>
      </c>
      <c r="D19" t="s">
        <v>165</v>
      </c>
    </row>
    <row r="20" spans="1:4" x14ac:dyDescent="0.25">
      <c r="A20" t="s">
        <v>169</v>
      </c>
      <c r="B20" t="s">
        <v>166</v>
      </c>
      <c r="C20" t="s">
        <v>167</v>
      </c>
      <c r="D20" t="s">
        <v>168</v>
      </c>
    </row>
    <row r="21" spans="1:4" x14ac:dyDescent="0.25">
      <c r="A21" t="s">
        <v>173</v>
      </c>
      <c r="B21" t="s">
        <v>170</v>
      </c>
      <c r="C21" t="s">
        <v>171</v>
      </c>
      <c r="D21" t="s">
        <v>172</v>
      </c>
    </row>
    <row r="22" spans="1:4" x14ac:dyDescent="0.25">
      <c r="A22" t="s">
        <v>4</v>
      </c>
      <c r="B22" t="s">
        <v>174</v>
      </c>
      <c r="C22" t="s">
        <v>175</v>
      </c>
      <c r="D22" t="s">
        <v>125</v>
      </c>
    </row>
    <row r="23" spans="1:4" x14ac:dyDescent="0.25">
      <c r="A23" t="s">
        <v>179</v>
      </c>
      <c r="B23" t="s">
        <v>176</v>
      </c>
      <c r="C23" t="s">
        <v>177</v>
      </c>
      <c r="D23" t="s">
        <v>178</v>
      </c>
    </row>
    <row r="24" spans="1:4" x14ac:dyDescent="0.25">
      <c r="A24" t="s">
        <v>84</v>
      </c>
      <c r="B24" t="s">
        <v>180</v>
      </c>
      <c r="C24" t="s">
        <v>181</v>
      </c>
      <c r="D24" t="s">
        <v>182</v>
      </c>
    </row>
    <row r="25" spans="1:4" x14ac:dyDescent="0.25">
      <c r="A25" t="s">
        <v>186</v>
      </c>
      <c r="B25" t="s">
        <v>183</v>
      </c>
      <c r="C25" t="s">
        <v>184</v>
      </c>
      <c r="D25" t="s">
        <v>185</v>
      </c>
    </row>
    <row r="26" spans="1:4" x14ac:dyDescent="0.25">
      <c r="A26" t="s">
        <v>190</v>
      </c>
      <c r="B26" t="s">
        <v>187</v>
      </c>
      <c r="C26" t="s">
        <v>188</v>
      </c>
      <c r="D26" t="s">
        <v>189</v>
      </c>
    </row>
    <row r="27" spans="1:4" x14ac:dyDescent="0.25">
      <c r="A27" t="s">
        <v>28</v>
      </c>
      <c r="B27" t="s">
        <v>191</v>
      </c>
      <c r="C27" t="s">
        <v>192</v>
      </c>
      <c r="D27" t="s">
        <v>193</v>
      </c>
    </row>
    <row r="28" spans="1:4" x14ac:dyDescent="0.25">
      <c r="A28" t="s">
        <v>70</v>
      </c>
      <c r="B28" t="s">
        <v>194</v>
      </c>
      <c r="C28" t="s">
        <v>195</v>
      </c>
      <c r="D28" t="s">
        <v>196</v>
      </c>
    </row>
    <row r="29" spans="1:4" x14ac:dyDescent="0.25">
      <c r="A29" t="s">
        <v>51</v>
      </c>
      <c r="B29" t="s">
        <v>197</v>
      </c>
      <c r="C29" t="s">
        <v>198</v>
      </c>
      <c r="D29" t="s">
        <v>199</v>
      </c>
    </row>
    <row r="30" spans="1:4" x14ac:dyDescent="0.25">
      <c r="A30" t="s">
        <v>39</v>
      </c>
      <c r="B30" t="s">
        <v>200</v>
      </c>
      <c r="C30" t="s">
        <v>134</v>
      </c>
      <c r="D30" t="s">
        <v>201</v>
      </c>
    </row>
    <row r="31" spans="1:4" x14ac:dyDescent="0.25">
      <c r="A31" t="s">
        <v>12</v>
      </c>
      <c r="B31" t="s">
        <v>202</v>
      </c>
      <c r="C31" t="s">
        <v>203</v>
      </c>
      <c r="D31" t="s">
        <v>204</v>
      </c>
    </row>
    <row r="32" spans="1:4" x14ac:dyDescent="0.25">
      <c r="A32" t="s">
        <v>1</v>
      </c>
      <c r="B32" t="s">
        <v>205</v>
      </c>
      <c r="C32" t="s">
        <v>134</v>
      </c>
      <c r="D32" t="s">
        <v>123</v>
      </c>
    </row>
    <row r="33" spans="1:4" x14ac:dyDescent="0.25">
      <c r="A33" t="s">
        <v>79</v>
      </c>
      <c r="B33" t="s">
        <v>206</v>
      </c>
      <c r="C33" t="s">
        <v>207</v>
      </c>
      <c r="D33" t="s">
        <v>208</v>
      </c>
    </row>
    <row r="34" spans="1:4" x14ac:dyDescent="0.25">
      <c r="A34" t="s">
        <v>74</v>
      </c>
      <c r="B34" t="s">
        <v>209</v>
      </c>
      <c r="C34" t="s">
        <v>210</v>
      </c>
      <c r="D34" t="s">
        <v>211</v>
      </c>
    </row>
    <row r="35" spans="1:4" x14ac:dyDescent="0.25">
      <c r="A35" t="s">
        <v>84</v>
      </c>
      <c r="B35" t="s">
        <v>212</v>
      </c>
      <c r="C35" t="s">
        <v>213</v>
      </c>
      <c r="D35" t="s">
        <v>182</v>
      </c>
    </row>
    <row r="36" spans="1:4" x14ac:dyDescent="0.25">
      <c r="A36" t="s">
        <v>90</v>
      </c>
      <c r="B36" t="s">
        <v>214</v>
      </c>
      <c r="C36" t="s">
        <v>215</v>
      </c>
      <c r="D36" t="s">
        <v>216</v>
      </c>
    </row>
    <row r="37" spans="1:4" x14ac:dyDescent="0.25">
      <c r="A37" t="s">
        <v>220</v>
      </c>
      <c r="B37" t="s">
        <v>217</v>
      </c>
      <c r="C37" t="s">
        <v>218</v>
      </c>
      <c r="D37" t="s">
        <v>219</v>
      </c>
    </row>
    <row r="38" spans="1:4" x14ac:dyDescent="0.25">
      <c r="A38" t="s">
        <v>89</v>
      </c>
      <c r="B38" t="s">
        <v>221</v>
      </c>
      <c r="C38" t="s">
        <v>222</v>
      </c>
      <c r="D38" t="s">
        <v>223</v>
      </c>
    </row>
    <row r="39" spans="1:4" x14ac:dyDescent="0.25">
      <c r="A39" t="s">
        <v>61</v>
      </c>
      <c r="B39" t="s">
        <v>224</v>
      </c>
      <c r="C39" t="s">
        <v>225</v>
      </c>
      <c r="D39" t="s">
        <v>226</v>
      </c>
    </row>
    <row r="40" spans="1:4" x14ac:dyDescent="0.25">
      <c r="A40" t="s">
        <v>11</v>
      </c>
      <c r="B40" t="s">
        <v>227</v>
      </c>
      <c r="C40" t="s">
        <v>228</v>
      </c>
      <c r="D40" t="s">
        <v>229</v>
      </c>
    </row>
    <row r="41" spans="1:4" x14ac:dyDescent="0.25">
      <c r="A41" t="s">
        <v>233</v>
      </c>
      <c r="B41" t="s">
        <v>230</v>
      </c>
      <c r="C41" t="s">
        <v>231</v>
      </c>
      <c r="D41" t="s">
        <v>232</v>
      </c>
    </row>
    <row r="42" spans="1:4" x14ac:dyDescent="0.25">
      <c r="A42" t="s">
        <v>61</v>
      </c>
      <c r="B42" t="s">
        <v>234</v>
      </c>
      <c r="C42" t="s">
        <v>235</v>
      </c>
      <c r="D42" t="s">
        <v>226</v>
      </c>
    </row>
    <row r="43" spans="1:4" x14ac:dyDescent="0.25">
      <c r="A43" t="s">
        <v>61</v>
      </c>
      <c r="B43" t="s">
        <v>236</v>
      </c>
      <c r="C43" t="s">
        <v>237</v>
      </c>
      <c r="D43" t="s">
        <v>226</v>
      </c>
    </row>
    <row r="44" spans="1:4" x14ac:dyDescent="0.25">
      <c r="A44" t="s">
        <v>40</v>
      </c>
      <c r="B44" t="s">
        <v>238</v>
      </c>
      <c r="C44" t="s">
        <v>239</v>
      </c>
      <c r="D44" t="s">
        <v>240</v>
      </c>
    </row>
    <row r="45" spans="1:4" x14ac:dyDescent="0.25">
      <c r="A45" t="s">
        <v>2</v>
      </c>
      <c r="B45" t="s">
        <v>241</v>
      </c>
      <c r="C45" t="s">
        <v>242</v>
      </c>
      <c r="D45" t="s">
        <v>243</v>
      </c>
    </row>
    <row r="46" spans="1:4" x14ac:dyDescent="0.25">
      <c r="A46" t="s">
        <v>9</v>
      </c>
      <c r="B46" t="s">
        <v>244</v>
      </c>
      <c r="C46" t="s">
        <v>245</v>
      </c>
      <c r="D46" t="s">
        <v>149</v>
      </c>
    </row>
    <row r="47" spans="1:4" x14ac:dyDescent="0.25">
      <c r="A47" t="s">
        <v>9</v>
      </c>
      <c r="B47" t="s">
        <v>246</v>
      </c>
      <c r="C47" t="s">
        <v>247</v>
      </c>
      <c r="D47" t="s">
        <v>149</v>
      </c>
    </row>
    <row r="48" spans="1:4" x14ac:dyDescent="0.25">
      <c r="A48" t="s">
        <v>30</v>
      </c>
      <c r="B48" t="s">
        <v>248</v>
      </c>
      <c r="C48" t="s">
        <v>249</v>
      </c>
      <c r="D48" t="s">
        <v>250</v>
      </c>
    </row>
    <row r="49" spans="1:4" x14ac:dyDescent="0.25">
      <c r="A49" t="s">
        <v>254</v>
      </c>
      <c r="B49" t="s">
        <v>251</v>
      </c>
      <c r="C49" t="s">
        <v>252</v>
      </c>
      <c r="D49" t="s">
        <v>253</v>
      </c>
    </row>
    <row r="50" spans="1:4" x14ac:dyDescent="0.25">
      <c r="A50" t="s">
        <v>61</v>
      </c>
      <c r="B50" t="s">
        <v>255</v>
      </c>
      <c r="C50" t="s">
        <v>256</v>
      </c>
      <c r="D50" t="s">
        <v>226</v>
      </c>
    </row>
    <row r="51" spans="1:4" x14ac:dyDescent="0.25">
      <c r="A51" t="s">
        <v>260</v>
      </c>
      <c r="B51" t="s">
        <v>257</v>
      </c>
      <c r="C51" t="s">
        <v>258</v>
      </c>
      <c r="D51" t="s">
        <v>259</v>
      </c>
    </row>
    <row r="52" spans="1:4" x14ac:dyDescent="0.25">
      <c r="A52" t="s">
        <v>27</v>
      </c>
      <c r="B52" t="s">
        <v>261</v>
      </c>
      <c r="C52" t="s">
        <v>262</v>
      </c>
      <c r="D52" t="s">
        <v>263</v>
      </c>
    </row>
    <row r="53" spans="1:4" x14ac:dyDescent="0.25">
      <c r="A53" t="s">
        <v>59</v>
      </c>
      <c r="B53" t="s">
        <v>264</v>
      </c>
      <c r="C53" t="s">
        <v>265</v>
      </c>
      <c r="D53" t="s">
        <v>266</v>
      </c>
    </row>
    <row r="54" spans="1:4" x14ac:dyDescent="0.25">
      <c r="A54" t="s">
        <v>48</v>
      </c>
      <c r="B54" t="s">
        <v>267</v>
      </c>
      <c r="C54" t="s">
        <v>268</v>
      </c>
      <c r="D54" t="s">
        <v>269</v>
      </c>
    </row>
    <row r="55" spans="1:4" x14ac:dyDescent="0.25">
      <c r="A55" t="s">
        <v>273</v>
      </c>
      <c r="B55" t="s">
        <v>270</v>
      </c>
      <c r="C55" t="s">
        <v>271</v>
      </c>
      <c r="D55" t="s">
        <v>272</v>
      </c>
    </row>
    <row r="56" spans="1:4" x14ac:dyDescent="0.25">
      <c r="A56" t="s">
        <v>4</v>
      </c>
      <c r="B56" t="s">
        <v>274</v>
      </c>
      <c r="C56" t="s">
        <v>275</v>
      </c>
      <c r="D56" t="s">
        <v>125</v>
      </c>
    </row>
    <row r="57" spans="1:4" x14ac:dyDescent="0.25">
      <c r="A57" t="s">
        <v>23</v>
      </c>
      <c r="B57" t="s">
        <v>276</v>
      </c>
      <c r="C57" t="s">
        <v>277</v>
      </c>
      <c r="D57" t="s">
        <v>278</v>
      </c>
    </row>
    <row r="58" spans="1:4" x14ac:dyDescent="0.25">
      <c r="A58" t="s">
        <v>45</v>
      </c>
      <c r="B58" t="s">
        <v>279</v>
      </c>
      <c r="C58" t="s">
        <v>280</v>
      </c>
      <c r="D58" t="s">
        <v>281</v>
      </c>
    </row>
    <row r="59" spans="1:4" x14ac:dyDescent="0.25">
      <c r="A59" t="s">
        <v>284</v>
      </c>
      <c r="B59" t="s">
        <v>282</v>
      </c>
      <c r="C59" t="s">
        <v>282</v>
      </c>
      <c r="D59" t="s">
        <v>283</v>
      </c>
    </row>
    <row r="60" spans="1:4" x14ac:dyDescent="0.25">
      <c r="A60" t="s">
        <v>132</v>
      </c>
      <c r="B60" t="s">
        <v>285</v>
      </c>
      <c r="C60" t="s">
        <v>286</v>
      </c>
      <c r="D60" t="s">
        <v>131</v>
      </c>
    </row>
    <row r="61" spans="1:4" x14ac:dyDescent="0.25">
      <c r="A61" t="s">
        <v>43</v>
      </c>
      <c r="B61" t="s">
        <v>287</v>
      </c>
      <c r="C61" t="s">
        <v>288</v>
      </c>
      <c r="D61" t="s">
        <v>289</v>
      </c>
    </row>
    <row r="62" spans="1:4" x14ac:dyDescent="0.25">
      <c r="A62" t="s">
        <v>293</v>
      </c>
      <c r="B62" t="s">
        <v>290</v>
      </c>
      <c r="C62" t="s">
        <v>291</v>
      </c>
      <c r="D62" t="s">
        <v>292</v>
      </c>
    </row>
    <row r="63" spans="1:4" x14ac:dyDescent="0.25">
      <c r="A63" t="s">
        <v>67</v>
      </c>
      <c r="B63" t="s">
        <v>294</v>
      </c>
      <c r="C63" t="s">
        <v>295</v>
      </c>
      <c r="D63" t="s">
        <v>296</v>
      </c>
    </row>
    <row r="64" spans="1:4" x14ac:dyDescent="0.25">
      <c r="A64" t="s">
        <v>300</v>
      </c>
      <c r="B64" t="s">
        <v>297</v>
      </c>
      <c r="C64" t="s">
        <v>298</v>
      </c>
      <c r="D64" t="s">
        <v>299</v>
      </c>
    </row>
    <row r="65" spans="1:4" x14ac:dyDescent="0.25">
      <c r="A65" t="s">
        <v>61</v>
      </c>
      <c r="B65" t="s">
        <v>301</v>
      </c>
      <c r="C65" t="s">
        <v>302</v>
      </c>
      <c r="D65" t="s">
        <v>226</v>
      </c>
    </row>
    <row r="66" spans="1:4" x14ac:dyDescent="0.25">
      <c r="A66" t="s">
        <v>306</v>
      </c>
      <c r="B66" t="s">
        <v>303</v>
      </c>
      <c r="C66" t="s">
        <v>304</v>
      </c>
      <c r="D66" t="s">
        <v>305</v>
      </c>
    </row>
    <row r="67" spans="1:4" x14ac:dyDescent="0.25">
      <c r="A67" t="s">
        <v>4</v>
      </c>
      <c r="B67" t="s">
        <v>307</v>
      </c>
      <c r="C67" t="s">
        <v>308</v>
      </c>
      <c r="D67" t="s">
        <v>125</v>
      </c>
    </row>
    <row r="68" spans="1:4" x14ac:dyDescent="0.25">
      <c r="A68" t="s">
        <v>312</v>
      </c>
      <c r="B68" t="s">
        <v>309</v>
      </c>
      <c r="C68" t="s">
        <v>310</v>
      </c>
      <c r="D68" t="s">
        <v>311</v>
      </c>
    </row>
    <row r="69" spans="1:4" x14ac:dyDescent="0.25">
      <c r="A69" t="s">
        <v>4</v>
      </c>
      <c r="B69" t="s">
        <v>313</v>
      </c>
      <c r="C69" t="s">
        <v>175</v>
      </c>
      <c r="D69" t="s">
        <v>125</v>
      </c>
    </row>
    <row r="70" spans="1:4" x14ac:dyDescent="0.25">
      <c r="A70" t="s">
        <v>317</v>
      </c>
      <c r="B70" t="s">
        <v>314</v>
      </c>
      <c r="C70" t="s">
        <v>315</v>
      </c>
      <c r="D70" t="s">
        <v>316</v>
      </c>
    </row>
    <row r="71" spans="1:4" x14ac:dyDescent="0.25">
      <c r="A71" t="s">
        <v>45</v>
      </c>
      <c r="B71" t="s">
        <v>318</v>
      </c>
      <c r="C71" t="s">
        <v>319</v>
      </c>
      <c r="D71" t="s">
        <v>281</v>
      </c>
    </row>
    <row r="72" spans="1:4" x14ac:dyDescent="0.25">
      <c r="A72" t="s">
        <v>323</v>
      </c>
      <c r="B72" t="s">
        <v>320</v>
      </c>
      <c r="C72" t="s">
        <v>321</v>
      </c>
      <c r="D72" t="s">
        <v>322</v>
      </c>
    </row>
    <row r="73" spans="1:4" x14ac:dyDescent="0.25">
      <c r="A73" t="s">
        <v>4</v>
      </c>
      <c r="B73" t="s">
        <v>324</v>
      </c>
      <c r="C73" t="s">
        <v>325</v>
      </c>
      <c r="D73" t="s">
        <v>125</v>
      </c>
    </row>
    <row r="74" spans="1:4" x14ac:dyDescent="0.25">
      <c r="A74" t="s">
        <v>4</v>
      </c>
      <c r="B74" t="s">
        <v>326</v>
      </c>
      <c r="C74" t="s">
        <v>327</v>
      </c>
      <c r="D74" t="s">
        <v>125</v>
      </c>
    </row>
    <row r="75" spans="1:4" x14ac:dyDescent="0.25">
      <c r="A75" t="s">
        <v>4</v>
      </c>
      <c r="B75" t="s">
        <v>328</v>
      </c>
      <c r="C75" t="s">
        <v>329</v>
      </c>
      <c r="D75" t="s">
        <v>125</v>
      </c>
    </row>
    <row r="76" spans="1:4" x14ac:dyDescent="0.25">
      <c r="A76" t="s">
        <v>4</v>
      </c>
      <c r="B76" t="s">
        <v>330</v>
      </c>
      <c r="C76" t="s">
        <v>134</v>
      </c>
      <c r="D76" t="s">
        <v>125</v>
      </c>
    </row>
    <row r="77" spans="1:4" x14ac:dyDescent="0.25">
      <c r="A77" t="s">
        <v>61</v>
      </c>
      <c r="B77" t="s">
        <v>331</v>
      </c>
      <c r="C77" t="s">
        <v>332</v>
      </c>
      <c r="D77" t="s">
        <v>226</v>
      </c>
    </row>
    <row r="78" spans="1:4" x14ac:dyDescent="0.25">
      <c r="A78" t="s">
        <v>336</v>
      </c>
      <c r="B78" t="s">
        <v>333</v>
      </c>
      <c r="C78" t="s">
        <v>334</v>
      </c>
      <c r="D78" t="s">
        <v>335</v>
      </c>
    </row>
    <row r="79" spans="1:4" x14ac:dyDescent="0.25">
      <c r="A79" t="s">
        <v>77</v>
      </c>
      <c r="B79" t="s">
        <v>337</v>
      </c>
      <c r="C79" t="s">
        <v>338</v>
      </c>
      <c r="D79" t="s">
        <v>339</v>
      </c>
    </row>
    <row r="80" spans="1:4" x14ac:dyDescent="0.25">
      <c r="A80" t="s">
        <v>4</v>
      </c>
      <c r="B80" t="s">
        <v>340</v>
      </c>
      <c r="C80" t="s">
        <v>341</v>
      </c>
      <c r="D80" t="s">
        <v>125</v>
      </c>
    </row>
    <row r="81" spans="1:4" x14ac:dyDescent="0.25">
      <c r="A81" t="s">
        <v>69</v>
      </c>
      <c r="B81" t="s">
        <v>342</v>
      </c>
      <c r="C81" t="s">
        <v>343</v>
      </c>
      <c r="D81" t="s">
        <v>344</v>
      </c>
    </row>
    <row r="82" spans="1:4" x14ac:dyDescent="0.25">
      <c r="A82" t="s">
        <v>347</v>
      </c>
      <c r="B82" t="s">
        <v>345</v>
      </c>
      <c r="C82" t="s">
        <v>345</v>
      </c>
      <c r="D82" t="s">
        <v>346</v>
      </c>
    </row>
    <row r="83" spans="1:4" x14ac:dyDescent="0.25">
      <c r="A83" t="s">
        <v>6</v>
      </c>
      <c r="B83" t="s">
        <v>348</v>
      </c>
      <c r="C83" t="s">
        <v>349</v>
      </c>
      <c r="D83" t="s">
        <v>350</v>
      </c>
    </row>
    <row r="84" spans="1:4" x14ac:dyDescent="0.25">
      <c r="A84" t="s">
        <v>4</v>
      </c>
      <c r="B84" t="s">
        <v>351</v>
      </c>
      <c r="C84" t="s">
        <v>352</v>
      </c>
      <c r="D84" t="s">
        <v>125</v>
      </c>
    </row>
    <row r="85" spans="1:4" x14ac:dyDescent="0.25">
      <c r="A85" t="s">
        <v>45</v>
      </c>
      <c r="B85" t="s">
        <v>353</v>
      </c>
      <c r="C85" t="s">
        <v>354</v>
      </c>
      <c r="D85" t="s">
        <v>281</v>
      </c>
    </row>
    <row r="86" spans="1:4" x14ac:dyDescent="0.25">
      <c r="A86" t="s">
        <v>132</v>
      </c>
      <c r="B86" t="s">
        <v>355</v>
      </c>
      <c r="C86" t="s">
        <v>356</v>
      </c>
      <c r="D86" t="s">
        <v>357</v>
      </c>
    </row>
    <row r="87" spans="1:4" x14ac:dyDescent="0.25">
      <c r="A87" t="s">
        <v>4</v>
      </c>
      <c r="B87" t="s">
        <v>358</v>
      </c>
      <c r="C87" t="s">
        <v>359</v>
      </c>
      <c r="D87" t="s">
        <v>125</v>
      </c>
    </row>
    <row r="88" spans="1:4" x14ac:dyDescent="0.25">
      <c r="A88" t="s">
        <v>1</v>
      </c>
      <c r="B88" t="s">
        <v>360</v>
      </c>
      <c r="C88" t="s">
        <v>361</v>
      </c>
      <c r="D88" t="s">
        <v>123</v>
      </c>
    </row>
    <row r="89" spans="1:4" x14ac:dyDescent="0.25">
      <c r="A89" t="s">
        <v>365</v>
      </c>
      <c r="B89" t="s">
        <v>362</v>
      </c>
      <c r="C89" t="s">
        <v>363</v>
      </c>
      <c r="D89" t="s">
        <v>364</v>
      </c>
    </row>
    <row r="90" spans="1:4" x14ac:dyDescent="0.25">
      <c r="A90" t="s">
        <v>80</v>
      </c>
      <c r="B90" t="s">
        <v>366</v>
      </c>
      <c r="C90" t="s">
        <v>367</v>
      </c>
      <c r="D90" t="s">
        <v>350</v>
      </c>
    </row>
    <row r="91" spans="1:4" x14ac:dyDescent="0.25">
      <c r="A91" t="s">
        <v>371</v>
      </c>
      <c r="B91" t="s">
        <v>368</v>
      </c>
      <c r="C91" t="s">
        <v>369</v>
      </c>
      <c r="D91" t="s">
        <v>370</v>
      </c>
    </row>
    <row r="92" spans="1:4" x14ac:dyDescent="0.25">
      <c r="A92" t="s">
        <v>375</v>
      </c>
      <c r="B92" t="s">
        <v>372</v>
      </c>
      <c r="C92" t="s">
        <v>373</v>
      </c>
      <c r="D92" t="s">
        <v>374</v>
      </c>
    </row>
    <row r="93" spans="1:4" x14ac:dyDescent="0.25">
      <c r="A93" t="s">
        <v>378</v>
      </c>
      <c r="B93" t="s">
        <v>376</v>
      </c>
      <c r="C93" t="s">
        <v>231</v>
      </c>
      <c r="D93" t="s">
        <v>377</v>
      </c>
    </row>
    <row r="94" spans="1:4" x14ac:dyDescent="0.25">
      <c r="A94" t="s">
        <v>382</v>
      </c>
      <c r="B94" t="s">
        <v>379</v>
      </c>
      <c r="C94" t="s">
        <v>380</v>
      </c>
      <c r="D94" t="s">
        <v>381</v>
      </c>
    </row>
    <row r="95" spans="1:4" x14ac:dyDescent="0.25">
      <c r="A95" t="s">
        <v>9</v>
      </c>
      <c r="B95" t="s">
        <v>383</v>
      </c>
      <c r="C95" t="s">
        <v>134</v>
      </c>
      <c r="D95" t="s">
        <v>149</v>
      </c>
    </row>
    <row r="96" spans="1:4" x14ac:dyDescent="0.25">
      <c r="A96" t="s">
        <v>66</v>
      </c>
      <c r="B96" t="s">
        <v>384</v>
      </c>
      <c r="C96" t="s">
        <v>385</v>
      </c>
      <c r="D96" t="s">
        <v>386</v>
      </c>
    </row>
    <row r="97" spans="1:4" x14ac:dyDescent="0.25">
      <c r="A97" t="s">
        <v>19</v>
      </c>
      <c r="B97" t="s">
        <v>387</v>
      </c>
      <c r="C97" t="s">
        <v>388</v>
      </c>
      <c r="D97" t="s">
        <v>389</v>
      </c>
    </row>
    <row r="98" spans="1:4" x14ac:dyDescent="0.25">
      <c r="A98" t="s">
        <v>49</v>
      </c>
      <c r="B98" t="s">
        <v>390</v>
      </c>
      <c r="C98" t="s">
        <v>391</v>
      </c>
      <c r="D98" t="s">
        <v>392</v>
      </c>
    </row>
    <row r="99" spans="1:4" x14ac:dyDescent="0.25">
      <c r="A99" t="s">
        <v>55</v>
      </c>
      <c r="B99" t="s">
        <v>393</v>
      </c>
      <c r="C99" t="s">
        <v>394</v>
      </c>
      <c r="D99" t="s">
        <v>395</v>
      </c>
    </row>
    <row r="100" spans="1:4" x14ac:dyDescent="0.25">
      <c r="A100" t="s">
        <v>15</v>
      </c>
      <c r="B100" t="s">
        <v>396</v>
      </c>
      <c r="C100" t="s">
        <v>397</v>
      </c>
      <c r="D100" t="s">
        <v>398</v>
      </c>
    </row>
    <row r="101" spans="1:4" x14ac:dyDescent="0.25">
      <c r="A101" t="s">
        <v>8</v>
      </c>
      <c r="B101" t="s">
        <v>399</v>
      </c>
      <c r="C101" t="s">
        <v>400</v>
      </c>
      <c r="D101" t="s">
        <v>401</v>
      </c>
    </row>
    <row r="102" spans="1:4" x14ac:dyDescent="0.25">
      <c r="B102" t="s">
        <v>402</v>
      </c>
    </row>
    <row r="103" spans="1:4" x14ac:dyDescent="0.25">
      <c r="A103" t="s">
        <v>46</v>
      </c>
      <c r="B103" t="s">
        <v>403</v>
      </c>
      <c r="C103" t="s">
        <v>404</v>
      </c>
      <c r="D103" t="s">
        <v>405</v>
      </c>
    </row>
    <row r="104" spans="1:4" x14ac:dyDescent="0.25">
      <c r="A104" t="s">
        <v>103</v>
      </c>
      <c r="B104" t="s">
        <v>406</v>
      </c>
      <c r="C104" t="s">
        <v>407</v>
      </c>
      <c r="D104" t="s">
        <v>408</v>
      </c>
    </row>
    <row r="105" spans="1:4" x14ac:dyDescent="0.25">
      <c r="A105" t="s">
        <v>4</v>
      </c>
      <c r="B105" t="s">
        <v>409</v>
      </c>
      <c r="C105" t="s">
        <v>410</v>
      </c>
      <c r="D105" t="s">
        <v>125</v>
      </c>
    </row>
    <row r="106" spans="1:4" x14ac:dyDescent="0.25">
      <c r="A106" t="s">
        <v>6</v>
      </c>
      <c r="B106" t="s">
        <v>411</v>
      </c>
      <c r="C106" t="s">
        <v>412</v>
      </c>
      <c r="D106" t="s">
        <v>350</v>
      </c>
    </row>
    <row r="107" spans="1:4" x14ac:dyDescent="0.25">
      <c r="A107" t="s">
        <v>54</v>
      </c>
      <c r="B107" t="s">
        <v>413</v>
      </c>
      <c r="C107" t="s">
        <v>414</v>
      </c>
      <c r="D107" t="s">
        <v>415</v>
      </c>
    </row>
    <row r="108" spans="1:4" x14ac:dyDescent="0.25">
      <c r="A108" t="s">
        <v>4</v>
      </c>
      <c r="B108" t="s">
        <v>416</v>
      </c>
      <c r="C108" t="s">
        <v>417</v>
      </c>
      <c r="D108" t="s">
        <v>125</v>
      </c>
    </row>
    <row r="109" spans="1:4" x14ac:dyDescent="0.25">
      <c r="A109" t="s">
        <v>84</v>
      </c>
      <c r="B109" t="s">
        <v>418</v>
      </c>
      <c r="C109" t="s">
        <v>419</v>
      </c>
      <c r="D109" t="s">
        <v>182</v>
      </c>
    </row>
    <row r="110" spans="1:4" x14ac:dyDescent="0.25">
      <c r="A110" t="s">
        <v>88</v>
      </c>
      <c r="B110" t="s">
        <v>420</v>
      </c>
      <c r="C110" t="s">
        <v>421</v>
      </c>
      <c r="D110" t="s">
        <v>422</v>
      </c>
    </row>
    <row r="111" spans="1:4" x14ac:dyDescent="0.25">
      <c r="A111" t="s">
        <v>0</v>
      </c>
      <c r="B111" t="s">
        <v>423</v>
      </c>
      <c r="C111" t="s">
        <v>424</v>
      </c>
      <c r="D111" t="s">
        <v>425</v>
      </c>
    </row>
    <row r="112" spans="1:4" x14ac:dyDescent="0.25">
      <c r="A112" t="s">
        <v>6</v>
      </c>
      <c r="B112" t="s">
        <v>426</v>
      </c>
      <c r="C112" t="s">
        <v>427</v>
      </c>
      <c r="D112" t="s">
        <v>350</v>
      </c>
    </row>
    <row r="113" spans="1:4" x14ac:dyDescent="0.25">
      <c r="A113" t="s">
        <v>57</v>
      </c>
      <c r="B113" t="s">
        <v>428</v>
      </c>
      <c r="C113" t="s">
        <v>429</v>
      </c>
      <c r="D113" t="s">
        <v>430</v>
      </c>
    </row>
    <row r="114" spans="1:4" x14ac:dyDescent="0.25">
      <c r="A114" t="s">
        <v>62</v>
      </c>
      <c r="B114" t="s">
        <v>431</v>
      </c>
      <c r="C114" t="s">
        <v>432</v>
      </c>
      <c r="D114" t="s">
        <v>433</v>
      </c>
    </row>
    <row r="115" spans="1:4" x14ac:dyDescent="0.25">
      <c r="A115" t="s">
        <v>35</v>
      </c>
      <c r="B115" t="s">
        <v>434</v>
      </c>
      <c r="C115" t="s">
        <v>435</v>
      </c>
      <c r="D115" t="s">
        <v>436</v>
      </c>
    </row>
    <row r="116" spans="1:4" x14ac:dyDescent="0.25">
      <c r="A116" t="s">
        <v>9</v>
      </c>
      <c r="B116" t="s">
        <v>437</v>
      </c>
      <c r="C116" t="s">
        <v>438</v>
      </c>
      <c r="D116" t="s">
        <v>149</v>
      </c>
    </row>
    <row r="117" spans="1:4" x14ac:dyDescent="0.25">
      <c r="A117" t="s">
        <v>442</v>
      </c>
      <c r="B117" t="s">
        <v>439</v>
      </c>
      <c r="C117" t="s">
        <v>440</v>
      </c>
      <c r="D117" t="s">
        <v>441</v>
      </c>
    </row>
    <row r="118" spans="1:4" x14ac:dyDescent="0.25">
      <c r="A118" t="s">
        <v>3</v>
      </c>
      <c r="B118" t="s">
        <v>443</v>
      </c>
      <c r="C118" t="s">
        <v>444</v>
      </c>
      <c r="D118" t="s">
        <v>445</v>
      </c>
    </row>
    <row r="119" spans="1:4" x14ac:dyDescent="0.25">
      <c r="A119" t="s">
        <v>86</v>
      </c>
      <c r="B119" t="s">
        <v>446</v>
      </c>
      <c r="C119" t="s">
        <v>447</v>
      </c>
      <c r="D119" t="s">
        <v>448</v>
      </c>
    </row>
    <row r="120" spans="1:4" x14ac:dyDescent="0.25">
      <c r="A120" t="s">
        <v>452</v>
      </c>
      <c r="B120" t="s">
        <v>449</v>
      </c>
      <c r="C120" t="s">
        <v>450</v>
      </c>
      <c r="D120" t="s">
        <v>451</v>
      </c>
    </row>
    <row r="121" spans="1:4" x14ac:dyDescent="0.25">
      <c r="A121" t="s">
        <v>456</v>
      </c>
      <c r="B121" t="s">
        <v>453</v>
      </c>
      <c r="C121" t="s">
        <v>454</v>
      </c>
      <c r="D121" t="s">
        <v>455</v>
      </c>
    </row>
    <row r="122" spans="1:4" x14ac:dyDescent="0.25">
      <c r="A122" t="s">
        <v>460</v>
      </c>
      <c r="B122" t="s">
        <v>457</v>
      </c>
      <c r="C122" t="s">
        <v>458</v>
      </c>
      <c r="D122" t="s">
        <v>459</v>
      </c>
    </row>
    <row r="123" spans="1:4" x14ac:dyDescent="0.25">
      <c r="A123" t="s">
        <v>464</v>
      </c>
      <c r="B123" t="s">
        <v>461</v>
      </c>
      <c r="C123" t="s">
        <v>462</v>
      </c>
      <c r="D123" t="s">
        <v>463</v>
      </c>
    </row>
    <row r="124" spans="1:4" x14ac:dyDescent="0.25">
      <c r="A124" t="s">
        <v>468</v>
      </c>
      <c r="B124" t="s">
        <v>465</v>
      </c>
      <c r="C124" t="s">
        <v>466</v>
      </c>
      <c r="D124" t="s">
        <v>467</v>
      </c>
    </row>
    <row r="125" spans="1:4" x14ac:dyDescent="0.25">
      <c r="A125" t="s">
        <v>472</v>
      </c>
      <c r="B125" t="s">
        <v>469</v>
      </c>
      <c r="C125" t="s">
        <v>470</v>
      </c>
      <c r="D125" t="s">
        <v>471</v>
      </c>
    </row>
    <row r="126" spans="1:4" x14ac:dyDescent="0.25">
      <c r="A126" t="s">
        <v>476</v>
      </c>
      <c r="B126" t="s">
        <v>473</v>
      </c>
      <c r="C126" t="s">
        <v>474</v>
      </c>
      <c r="D126" t="s">
        <v>475</v>
      </c>
    </row>
    <row r="127" spans="1:4" x14ac:dyDescent="0.25">
      <c r="A127" t="s">
        <v>36</v>
      </c>
      <c r="B127" t="s">
        <v>477</v>
      </c>
      <c r="C127" t="s">
        <v>478</v>
      </c>
      <c r="D127" t="s">
        <v>479</v>
      </c>
    </row>
    <row r="128" spans="1:4" x14ac:dyDescent="0.25">
      <c r="A128" t="s">
        <v>483</v>
      </c>
      <c r="B128" t="s">
        <v>480</v>
      </c>
      <c r="C128" t="s">
        <v>481</v>
      </c>
      <c r="D128" t="s">
        <v>482</v>
      </c>
    </row>
    <row r="129" spans="1:4" x14ac:dyDescent="0.25">
      <c r="A129" t="s">
        <v>4</v>
      </c>
      <c r="B129" t="s">
        <v>484</v>
      </c>
      <c r="C129" t="s">
        <v>484</v>
      </c>
      <c r="D129" t="s">
        <v>125</v>
      </c>
    </row>
    <row r="130" spans="1:4" x14ac:dyDescent="0.25">
      <c r="A130" t="s">
        <v>97</v>
      </c>
      <c r="B130" t="s">
        <v>485</v>
      </c>
      <c r="C130" t="s">
        <v>485</v>
      </c>
      <c r="D130" t="s">
        <v>486</v>
      </c>
    </row>
    <row r="131" spans="1:4" x14ac:dyDescent="0.25">
      <c r="A131" t="s">
        <v>490</v>
      </c>
      <c r="B131" t="s">
        <v>487</v>
      </c>
      <c r="C131" t="s">
        <v>488</v>
      </c>
      <c r="D131" t="s">
        <v>489</v>
      </c>
    </row>
    <row r="132" spans="1:4" x14ac:dyDescent="0.25">
      <c r="A132" t="s">
        <v>494</v>
      </c>
      <c r="B132" t="s">
        <v>491</v>
      </c>
      <c r="C132" t="s">
        <v>492</v>
      </c>
      <c r="D132" t="s">
        <v>493</v>
      </c>
    </row>
    <row r="133" spans="1:4" x14ac:dyDescent="0.25">
      <c r="A133" t="s">
        <v>100</v>
      </c>
      <c r="B133" t="s">
        <v>495</v>
      </c>
      <c r="C133" t="s">
        <v>496</v>
      </c>
      <c r="D133" t="s">
        <v>497</v>
      </c>
    </row>
    <row r="134" spans="1:4" x14ac:dyDescent="0.25">
      <c r="A134" t="s">
        <v>22</v>
      </c>
      <c r="B134" t="s">
        <v>498</v>
      </c>
      <c r="C134" t="s">
        <v>499</v>
      </c>
      <c r="D134" t="s">
        <v>500</v>
      </c>
    </row>
    <row r="135" spans="1:4" x14ac:dyDescent="0.25">
      <c r="A135" t="s">
        <v>504</v>
      </c>
      <c r="B135" t="s">
        <v>501</v>
      </c>
      <c r="C135" t="s">
        <v>502</v>
      </c>
      <c r="D135" t="s">
        <v>503</v>
      </c>
    </row>
    <row r="136" spans="1:4" x14ac:dyDescent="0.25">
      <c r="A136" t="s">
        <v>84</v>
      </c>
      <c r="B136" t="s">
        <v>505</v>
      </c>
      <c r="C136" t="s">
        <v>506</v>
      </c>
      <c r="D136" t="s">
        <v>182</v>
      </c>
    </row>
    <row r="137" spans="1:4" x14ac:dyDescent="0.25">
      <c r="A137" t="s">
        <v>4</v>
      </c>
      <c r="B137" t="s">
        <v>507</v>
      </c>
      <c r="C137" t="s">
        <v>508</v>
      </c>
      <c r="D137" t="s">
        <v>125</v>
      </c>
    </row>
    <row r="138" spans="1:4" x14ac:dyDescent="0.25">
      <c r="A138" t="s">
        <v>1</v>
      </c>
      <c r="B138" t="s">
        <v>509</v>
      </c>
      <c r="C138" t="s">
        <v>510</v>
      </c>
      <c r="D138" t="s">
        <v>123</v>
      </c>
    </row>
    <row r="139" spans="1:4" x14ac:dyDescent="0.25">
      <c r="A139" t="s">
        <v>4</v>
      </c>
      <c r="B139" t="s">
        <v>511</v>
      </c>
      <c r="C139" t="s">
        <v>512</v>
      </c>
      <c r="D139" t="s">
        <v>125</v>
      </c>
    </row>
    <row r="140" spans="1:4" x14ac:dyDescent="0.25">
      <c r="A140" t="s">
        <v>516</v>
      </c>
      <c r="B140" t="s">
        <v>513</v>
      </c>
      <c r="C140" t="s">
        <v>514</v>
      </c>
      <c r="D140" t="s">
        <v>515</v>
      </c>
    </row>
    <row r="141" spans="1:4" x14ac:dyDescent="0.25">
      <c r="A141" t="s">
        <v>76</v>
      </c>
      <c r="B141" t="s">
        <v>517</v>
      </c>
      <c r="C141" t="s">
        <v>518</v>
      </c>
      <c r="D141" t="s">
        <v>519</v>
      </c>
    </row>
    <row r="142" spans="1:4" x14ac:dyDescent="0.25">
      <c r="A142" t="s">
        <v>4</v>
      </c>
      <c r="B142" t="s">
        <v>520</v>
      </c>
      <c r="C142" t="s">
        <v>521</v>
      </c>
      <c r="D142" t="s">
        <v>125</v>
      </c>
    </row>
    <row r="143" spans="1:4" x14ac:dyDescent="0.25">
      <c r="A143" t="s">
        <v>14</v>
      </c>
      <c r="B143" t="s">
        <v>522</v>
      </c>
      <c r="C143" t="s">
        <v>523</v>
      </c>
      <c r="D143" t="s">
        <v>524</v>
      </c>
    </row>
    <row r="144" spans="1:4" x14ac:dyDescent="0.25">
      <c r="A144" t="s">
        <v>1</v>
      </c>
      <c r="B144" t="s">
        <v>525</v>
      </c>
      <c r="C144" t="s">
        <v>526</v>
      </c>
      <c r="D144" t="s">
        <v>123</v>
      </c>
    </row>
    <row r="145" spans="1:4" x14ac:dyDescent="0.25">
      <c r="A145" t="s">
        <v>85</v>
      </c>
      <c r="B145" t="s">
        <v>527</v>
      </c>
      <c r="C145" t="s">
        <v>528</v>
      </c>
      <c r="D145" t="s">
        <v>529</v>
      </c>
    </row>
    <row r="146" spans="1:4" x14ac:dyDescent="0.25">
      <c r="A146" t="s">
        <v>4</v>
      </c>
      <c r="B146" t="s">
        <v>530</v>
      </c>
      <c r="C146" t="s">
        <v>530</v>
      </c>
      <c r="D146" t="s">
        <v>125</v>
      </c>
    </row>
    <row r="147" spans="1:4" x14ac:dyDescent="0.25">
      <c r="A147" t="s">
        <v>534</v>
      </c>
      <c r="B147" t="s">
        <v>531</v>
      </c>
      <c r="C147" t="s">
        <v>532</v>
      </c>
      <c r="D147" t="s">
        <v>533</v>
      </c>
    </row>
    <row r="148" spans="1:4" x14ac:dyDescent="0.25">
      <c r="A148" t="s">
        <v>4</v>
      </c>
      <c r="B148" t="s">
        <v>535</v>
      </c>
      <c r="C148" t="s">
        <v>536</v>
      </c>
      <c r="D148" t="s">
        <v>125</v>
      </c>
    </row>
    <row r="149" spans="1:4" x14ac:dyDescent="0.25">
      <c r="A149" t="s">
        <v>132</v>
      </c>
      <c r="B149" t="s">
        <v>537</v>
      </c>
      <c r="C149" t="s">
        <v>538</v>
      </c>
      <c r="D149" t="s">
        <v>131</v>
      </c>
    </row>
    <row r="150" spans="1:4" x14ac:dyDescent="0.25">
      <c r="A150" t="s">
        <v>47</v>
      </c>
      <c r="B150" t="s">
        <v>539</v>
      </c>
      <c r="C150" t="s">
        <v>540</v>
      </c>
      <c r="D150" t="s">
        <v>541</v>
      </c>
    </row>
    <row r="151" spans="1:4" x14ac:dyDescent="0.25">
      <c r="A151" t="s">
        <v>95</v>
      </c>
      <c r="B151" t="s">
        <v>542</v>
      </c>
      <c r="C151" t="s">
        <v>543</v>
      </c>
      <c r="D151" t="s">
        <v>544</v>
      </c>
    </row>
    <row r="152" spans="1:4" x14ac:dyDescent="0.25">
      <c r="A152" t="s">
        <v>83</v>
      </c>
      <c r="B152" t="s">
        <v>545</v>
      </c>
      <c r="C152" t="s">
        <v>546</v>
      </c>
      <c r="D152" t="s">
        <v>547</v>
      </c>
    </row>
    <row r="153" spans="1:4" x14ac:dyDescent="0.25">
      <c r="A153" t="s">
        <v>93</v>
      </c>
      <c r="B153" t="s">
        <v>548</v>
      </c>
      <c r="C153" t="s">
        <v>549</v>
      </c>
      <c r="D153" t="s">
        <v>550</v>
      </c>
    </row>
    <row r="154" spans="1:4" x14ac:dyDescent="0.25">
      <c r="A154" t="s">
        <v>9</v>
      </c>
      <c r="B154" t="s">
        <v>551</v>
      </c>
      <c r="C154" t="s">
        <v>552</v>
      </c>
      <c r="D154" t="s">
        <v>149</v>
      </c>
    </row>
    <row r="155" spans="1:4" x14ac:dyDescent="0.25">
      <c r="A155" t="s">
        <v>91</v>
      </c>
      <c r="B155" t="s">
        <v>553</v>
      </c>
      <c r="C155" t="s">
        <v>554</v>
      </c>
      <c r="D155" t="s">
        <v>555</v>
      </c>
    </row>
    <row r="156" spans="1:4" x14ac:dyDescent="0.25">
      <c r="A156" t="s">
        <v>4</v>
      </c>
      <c r="B156" t="s">
        <v>556</v>
      </c>
      <c r="C156" t="s">
        <v>557</v>
      </c>
      <c r="D156" t="s">
        <v>125</v>
      </c>
    </row>
    <row r="157" spans="1:4" x14ac:dyDescent="0.25">
      <c r="A157" t="s">
        <v>561</v>
      </c>
      <c r="B157" t="s">
        <v>558</v>
      </c>
      <c r="C157" t="s">
        <v>559</v>
      </c>
      <c r="D157" t="s">
        <v>560</v>
      </c>
    </row>
    <row r="158" spans="1:4" x14ac:dyDescent="0.25">
      <c r="A158" t="s">
        <v>565</v>
      </c>
      <c r="B158" t="s">
        <v>562</v>
      </c>
      <c r="C158" t="s">
        <v>563</v>
      </c>
      <c r="D158" t="s">
        <v>564</v>
      </c>
    </row>
    <row r="159" spans="1:4" x14ac:dyDescent="0.25">
      <c r="A159" t="s">
        <v>27</v>
      </c>
      <c r="B159" t="s">
        <v>566</v>
      </c>
      <c r="C159" t="s">
        <v>567</v>
      </c>
      <c r="D159" t="s">
        <v>263</v>
      </c>
    </row>
    <row r="160" spans="1:4" x14ac:dyDescent="0.25">
      <c r="A160" t="s">
        <v>571</v>
      </c>
      <c r="B160" t="s">
        <v>568</v>
      </c>
      <c r="C160" t="s">
        <v>569</v>
      </c>
      <c r="D160" t="s">
        <v>570</v>
      </c>
    </row>
    <row r="161" spans="1:4" x14ac:dyDescent="0.25">
      <c r="A161" t="s">
        <v>84</v>
      </c>
      <c r="B161" t="s">
        <v>572</v>
      </c>
      <c r="C161" t="s">
        <v>573</v>
      </c>
      <c r="D161" t="s">
        <v>182</v>
      </c>
    </row>
    <row r="162" spans="1:4" x14ac:dyDescent="0.25">
      <c r="A162" t="s">
        <v>21</v>
      </c>
      <c r="B162" t="s">
        <v>574</v>
      </c>
      <c r="C162" t="s">
        <v>575</v>
      </c>
      <c r="D162" t="s">
        <v>576</v>
      </c>
    </row>
    <row r="163" spans="1:4" x14ac:dyDescent="0.25">
      <c r="A163" t="s">
        <v>27</v>
      </c>
      <c r="B163" t="s">
        <v>577</v>
      </c>
      <c r="C163" t="s">
        <v>578</v>
      </c>
      <c r="D163" t="s">
        <v>263</v>
      </c>
    </row>
    <row r="164" spans="1:4" x14ac:dyDescent="0.25">
      <c r="A164" t="s">
        <v>9</v>
      </c>
      <c r="B164" t="s">
        <v>579</v>
      </c>
      <c r="C164" t="s">
        <v>421</v>
      </c>
      <c r="D164" t="s">
        <v>149</v>
      </c>
    </row>
    <row r="165" spans="1:4" x14ac:dyDescent="0.25">
      <c r="A165" t="s">
        <v>1</v>
      </c>
      <c r="B165" t="s">
        <v>580</v>
      </c>
      <c r="C165" t="s">
        <v>581</v>
      </c>
      <c r="D165" t="s">
        <v>123</v>
      </c>
    </row>
    <row r="166" spans="1:4" x14ac:dyDescent="0.25">
      <c r="A166" t="s">
        <v>39</v>
      </c>
      <c r="B166" t="s">
        <v>582</v>
      </c>
      <c r="C166" t="s">
        <v>583</v>
      </c>
      <c r="D166" t="s">
        <v>201</v>
      </c>
    </row>
    <row r="167" spans="1:4" x14ac:dyDescent="0.25">
      <c r="A167" t="s">
        <v>52</v>
      </c>
      <c r="B167" t="s">
        <v>584</v>
      </c>
      <c r="C167" t="s">
        <v>585</v>
      </c>
      <c r="D167" t="s">
        <v>586</v>
      </c>
    </row>
    <row r="168" spans="1:4" x14ac:dyDescent="0.25">
      <c r="A168" t="s">
        <v>29</v>
      </c>
      <c r="B168" t="s">
        <v>587</v>
      </c>
      <c r="C168" t="s">
        <v>588</v>
      </c>
      <c r="D168" t="s">
        <v>589</v>
      </c>
    </row>
    <row r="169" spans="1:4" x14ac:dyDescent="0.25">
      <c r="A169" t="s">
        <v>1</v>
      </c>
      <c r="B169" t="s">
        <v>590</v>
      </c>
      <c r="C169" t="s">
        <v>591</v>
      </c>
      <c r="D169" t="s">
        <v>123</v>
      </c>
    </row>
    <row r="170" spans="1:4" x14ac:dyDescent="0.25">
      <c r="A170" t="s">
        <v>44</v>
      </c>
      <c r="B170" t="s">
        <v>592</v>
      </c>
      <c r="C170" t="s">
        <v>593</v>
      </c>
      <c r="D170" t="s">
        <v>594</v>
      </c>
    </row>
    <row r="171" spans="1:4" x14ac:dyDescent="0.25">
      <c r="A171" t="s">
        <v>101</v>
      </c>
      <c r="B171" t="s">
        <v>595</v>
      </c>
      <c r="C171" t="s">
        <v>596</v>
      </c>
      <c r="D171" t="s">
        <v>597</v>
      </c>
    </row>
    <row r="172" spans="1:4" x14ac:dyDescent="0.25">
      <c r="A172" t="s">
        <v>63</v>
      </c>
      <c r="B172" t="s">
        <v>598</v>
      </c>
      <c r="C172" t="s">
        <v>599</v>
      </c>
      <c r="D172" t="s">
        <v>600</v>
      </c>
    </row>
    <row r="173" spans="1:4" x14ac:dyDescent="0.25">
      <c r="A173" t="s">
        <v>18</v>
      </c>
      <c r="B173" t="s">
        <v>601</v>
      </c>
      <c r="C173" t="s">
        <v>602</v>
      </c>
      <c r="D173" t="s">
        <v>603</v>
      </c>
    </row>
    <row r="174" spans="1:4" x14ac:dyDescent="0.25">
      <c r="A174" t="s">
        <v>16</v>
      </c>
      <c r="B174" t="s">
        <v>604</v>
      </c>
      <c r="C174" t="s">
        <v>605</v>
      </c>
      <c r="D174" t="s">
        <v>606</v>
      </c>
    </row>
    <row r="175" spans="1:4" x14ac:dyDescent="0.25">
      <c r="A175" t="s">
        <v>27</v>
      </c>
      <c r="B175" t="s">
        <v>607</v>
      </c>
      <c r="C175" t="s">
        <v>608</v>
      </c>
      <c r="D175" t="s">
        <v>263</v>
      </c>
    </row>
    <row r="176" spans="1:4" x14ac:dyDescent="0.25">
      <c r="A176" t="s">
        <v>5</v>
      </c>
      <c r="B176" t="s">
        <v>609</v>
      </c>
      <c r="C176" t="s">
        <v>610</v>
      </c>
      <c r="D176" t="s">
        <v>611</v>
      </c>
    </row>
    <row r="177" spans="1:4" x14ac:dyDescent="0.25">
      <c r="A177" t="s">
        <v>565</v>
      </c>
      <c r="B177" t="s">
        <v>612</v>
      </c>
      <c r="C177" t="s">
        <v>613</v>
      </c>
      <c r="D177" t="s">
        <v>564</v>
      </c>
    </row>
    <row r="178" spans="1:4" x14ac:dyDescent="0.25">
      <c r="A178" t="s">
        <v>4</v>
      </c>
      <c r="B178" t="s">
        <v>614</v>
      </c>
      <c r="C178" t="s">
        <v>615</v>
      </c>
      <c r="D178" t="s">
        <v>125</v>
      </c>
    </row>
    <row r="179" spans="1:4" x14ac:dyDescent="0.25">
      <c r="A179" t="s">
        <v>1</v>
      </c>
      <c r="B179" t="s">
        <v>616</v>
      </c>
      <c r="C179" t="s">
        <v>617</v>
      </c>
      <c r="D179" t="s">
        <v>123</v>
      </c>
    </row>
    <row r="180" spans="1:4" x14ac:dyDescent="0.25">
      <c r="A180" t="s">
        <v>50</v>
      </c>
      <c r="B180" t="s">
        <v>618</v>
      </c>
      <c r="C180" t="s">
        <v>619</v>
      </c>
      <c r="D180" t="s">
        <v>620</v>
      </c>
    </row>
    <row r="181" spans="1:4" x14ac:dyDescent="0.25">
      <c r="A181" t="s">
        <v>4</v>
      </c>
      <c r="B181" t="s">
        <v>621</v>
      </c>
      <c r="C181" t="s">
        <v>622</v>
      </c>
      <c r="D181" t="s">
        <v>125</v>
      </c>
    </row>
    <row r="182" spans="1:4" x14ac:dyDescent="0.25">
      <c r="A182" t="s">
        <v>38</v>
      </c>
      <c r="B182" t="s">
        <v>623</v>
      </c>
      <c r="C182" t="s">
        <v>624</v>
      </c>
      <c r="D182" t="s">
        <v>625</v>
      </c>
    </row>
    <row r="183" spans="1:4" x14ac:dyDescent="0.25">
      <c r="A183" t="s">
        <v>10</v>
      </c>
      <c r="B183" t="s">
        <v>626</v>
      </c>
      <c r="C183" t="s">
        <v>627</v>
      </c>
      <c r="D183" t="s">
        <v>628</v>
      </c>
    </row>
    <row r="184" spans="1:4" x14ac:dyDescent="0.25">
      <c r="A184" t="s">
        <v>58</v>
      </c>
      <c r="B184" t="s">
        <v>629</v>
      </c>
      <c r="C184" t="s">
        <v>630</v>
      </c>
      <c r="D184" t="s">
        <v>631</v>
      </c>
    </row>
    <row r="185" spans="1:4" x14ac:dyDescent="0.25">
      <c r="A185" t="s">
        <v>635</v>
      </c>
      <c r="B185" t="s">
        <v>632</v>
      </c>
      <c r="C185" t="s">
        <v>633</v>
      </c>
      <c r="D185" t="s">
        <v>634</v>
      </c>
    </row>
    <row r="186" spans="1:4" x14ac:dyDescent="0.25">
      <c r="A186" t="s">
        <v>132</v>
      </c>
      <c r="B186" t="s">
        <v>636</v>
      </c>
      <c r="C186" t="s">
        <v>637</v>
      </c>
      <c r="D186" t="s">
        <v>131</v>
      </c>
    </row>
    <row r="187" spans="1:4" x14ac:dyDescent="0.25">
      <c r="A187" t="s">
        <v>132</v>
      </c>
      <c r="B187" t="s">
        <v>638</v>
      </c>
      <c r="C187" t="s">
        <v>639</v>
      </c>
      <c r="D187" t="s">
        <v>131</v>
      </c>
    </row>
    <row r="188" spans="1:4" x14ac:dyDescent="0.25">
      <c r="A188" t="s">
        <v>4</v>
      </c>
      <c r="B188" t="s">
        <v>640</v>
      </c>
      <c r="C188" t="s">
        <v>641</v>
      </c>
      <c r="D188" t="s">
        <v>125</v>
      </c>
    </row>
    <row r="189" spans="1:4" x14ac:dyDescent="0.25">
      <c r="A189" t="s">
        <v>132</v>
      </c>
      <c r="B189" t="s">
        <v>642</v>
      </c>
      <c r="C189" t="s">
        <v>643</v>
      </c>
      <c r="D189" t="s">
        <v>131</v>
      </c>
    </row>
    <row r="190" spans="1:4" x14ac:dyDescent="0.25">
      <c r="A190" t="s">
        <v>647</v>
      </c>
      <c r="B190" t="s">
        <v>644</v>
      </c>
      <c r="C190" t="s">
        <v>645</v>
      </c>
      <c r="D190" t="s">
        <v>646</v>
      </c>
    </row>
    <row r="191" spans="1:4" x14ac:dyDescent="0.25">
      <c r="A191" t="s">
        <v>4</v>
      </c>
      <c r="B191" t="s">
        <v>648</v>
      </c>
      <c r="C191" t="s">
        <v>648</v>
      </c>
      <c r="D191" t="s">
        <v>125</v>
      </c>
    </row>
    <row r="192" spans="1:4" x14ac:dyDescent="0.25">
      <c r="A192" t="s">
        <v>652</v>
      </c>
      <c r="B192" t="s">
        <v>649</v>
      </c>
      <c r="C192" t="s">
        <v>650</v>
      </c>
      <c r="D192" t="s">
        <v>651</v>
      </c>
    </row>
    <row r="193" spans="1:4" x14ac:dyDescent="0.25">
      <c r="A193" t="s">
        <v>41</v>
      </c>
      <c r="B193" t="s">
        <v>653</v>
      </c>
      <c r="C193" t="s">
        <v>654</v>
      </c>
      <c r="D193" t="s">
        <v>655</v>
      </c>
    </row>
    <row r="194" spans="1:4" x14ac:dyDescent="0.25">
      <c r="A194" t="s">
        <v>84</v>
      </c>
      <c r="B194" t="s">
        <v>656</v>
      </c>
      <c r="C194" t="s">
        <v>657</v>
      </c>
      <c r="D194" t="s">
        <v>182</v>
      </c>
    </row>
    <row r="195" spans="1:4" x14ac:dyDescent="0.25">
      <c r="A195" t="s">
        <v>65</v>
      </c>
      <c r="B195" t="s">
        <v>658</v>
      </c>
      <c r="C195" t="s">
        <v>659</v>
      </c>
      <c r="D195" t="s">
        <v>660</v>
      </c>
    </row>
    <row r="196" spans="1:4" x14ac:dyDescent="0.25">
      <c r="A196" t="s">
        <v>102</v>
      </c>
      <c r="B196" t="s">
        <v>661</v>
      </c>
      <c r="C196" t="s">
        <v>388</v>
      </c>
      <c r="D196" t="s">
        <v>662</v>
      </c>
    </row>
    <row r="197" spans="1:4" x14ac:dyDescent="0.25">
      <c r="A197" t="s">
        <v>666</v>
      </c>
      <c r="B197" t="s">
        <v>663</v>
      </c>
      <c r="C197" t="s">
        <v>664</v>
      </c>
      <c r="D197" t="s">
        <v>665</v>
      </c>
    </row>
    <row r="198" spans="1:4" x14ac:dyDescent="0.25">
      <c r="A198" t="s">
        <v>7</v>
      </c>
      <c r="B198" t="s">
        <v>667</v>
      </c>
      <c r="C198" t="s">
        <v>667</v>
      </c>
      <c r="D198" t="s">
        <v>668</v>
      </c>
    </row>
    <row r="199" spans="1:4" x14ac:dyDescent="0.25">
      <c r="A199" t="s">
        <v>4</v>
      </c>
      <c r="B199" t="s">
        <v>669</v>
      </c>
      <c r="C199" t="s">
        <v>670</v>
      </c>
      <c r="D199" t="s">
        <v>125</v>
      </c>
    </row>
    <row r="200" spans="1:4" x14ac:dyDescent="0.25">
      <c r="A200" t="s">
        <v>4</v>
      </c>
      <c r="B200" t="s">
        <v>671</v>
      </c>
      <c r="C200" t="s">
        <v>672</v>
      </c>
      <c r="D200" t="s">
        <v>125</v>
      </c>
    </row>
    <row r="201" spans="1:4" x14ac:dyDescent="0.25">
      <c r="A201" t="s">
        <v>676</v>
      </c>
      <c r="B201" t="s">
        <v>673</v>
      </c>
      <c r="C201" t="s">
        <v>674</v>
      </c>
      <c r="D201" t="s">
        <v>675</v>
      </c>
    </row>
    <row r="202" spans="1:4" x14ac:dyDescent="0.25">
      <c r="A202" t="s">
        <v>680</v>
      </c>
      <c r="B202" t="s">
        <v>677</v>
      </c>
      <c r="C202" t="s">
        <v>678</v>
      </c>
      <c r="D202" t="s">
        <v>679</v>
      </c>
    </row>
    <row r="203" spans="1:4" x14ac:dyDescent="0.25">
      <c r="A203" t="s">
        <v>17</v>
      </c>
      <c r="B203" t="s">
        <v>681</v>
      </c>
      <c r="C203" t="s">
        <v>682</v>
      </c>
      <c r="D203" t="s">
        <v>683</v>
      </c>
    </row>
    <row r="204" spans="1:4" x14ac:dyDescent="0.25">
      <c r="A204" t="s">
        <v>6</v>
      </c>
      <c r="B204" t="s">
        <v>684</v>
      </c>
      <c r="C204" t="s">
        <v>134</v>
      </c>
      <c r="D204" t="s">
        <v>350</v>
      </c>
    </row>
    <row r="205" spans="1:4" x14ac:dyDescent="0.25">
      <c r="A205" t="s">
        <v>688</v>
      </c>
      <c r="B205" t="s">
        <v>685</v>
      </c>
      <c r="C205" t="s">
        <v>686</v>
      </c>
      <c r="D205" t="s">
        <v>687</v>
      </c>
    </row>
    <row r="206" spans="1:4" x14ac:dyDescent="0.25">
      <c r="A206" t="s">
        <v>4</v>
      </c>
      <c r="B206" t="s">
        <v>689</v>
      </c>
      <c r="C206" t="s">
        <v>690</v>
      </c>
      <c r="D206" t="s">
        <v>125</v>
      </c>
    </row>
    <row r="207" spans="1:4" x14ac:dyDescent="0.25">
      <c r="A207" t="s">
        <v>68</v>
      </c>
      <c r="B207" t="s">
        <v>691</v>
      </c>
      <c r="C207" t="s">
        <v>692</v>
      </c>
      <c r="D207" t="s">
        <v>693</v>
      </c>
    </row>
    <row r="208" spans="1:4" x14ac:dyDescent="0.25">
      <c r="A208" t="s">
        <v>697</v>
      </c>
      <c r="B208" t="s">
        <v>694</v>
      </c>
      <c r="C208" t="s">
        <v>695</v>
      </c>
      <c r="D208" t="s">
        <v>696</v>
      </c>
    </row>
    <row r="209" spans="1:4" x14ac:dyDescent="0.25">
      <c r="A209" t="s">
        <v>701</v>
      </c>
      <c r="B209" t="s">
        <v>698</v>
      </c>
      <c r="C209" t="s">
        <v>699</v>
      </c>
      <c r="D209" t="s">
        <v>700</v>
      </c>
    </row>
    <row r="210" spans="1:4" x14ac:dyDescent="0.25">
      <c r="A210" t="s">
        <v>39</v>
      </c>
      <c r="B210" t="s">
        <v>702</v>
      </c>
      <c r="C210" t="s">
        <v>703</v>
      </c>
      <c r="D210" t="s">
        <v>201</v>
      </c>
    </row>
    <row r="211" spans="1:4" x14ac:dyDescent="0.25">
      <c r="A211" t="s">
        <v>98</v>
      </c>
      <c r="B211" t="s">
        <v>704</v>
      </c>
      <c r="C211" t="s">
        <v>705</v>
      </c>
      <c r="D211" t="s">
        <v>706</v>
      </c>
    </row>
    <row r="212" spans="1:4" x14ac:dyDescent="0.25">
      <c r="A212" t="s">
        <v>26</v>
      </c>
      <c r="B212" t="s">
        <v>707</v>
      </c>
      <c r="C212" t="s">
        <v>708</v>
      </c>
      <c r="D212" t="s">
        <v>709</v>
      </c>
    </row>
    <row r="213" spans="1:4" x14ac:dyDescent="0.25">
      <c r="A213" t="s">
        <v>36</v>
      </c>
      <c r="B213" t="s">
        <v>710</v>
      </c>
      <c r="C213" t="s">
        <v>711</v>
      </c>
      <c r="D213" t="s">
        <v>479</v>
      </c>
    </row>
    <row r="214" spans="1:4" x14ac:dyDescent="0.25">
      <c r="A214" t="s">
        <v>104</v>
      </c>
      <c r="B214" t="s">
        <v>712</v>
      </c>
      <c r="C214" t="s">
        <v>713</v>
      </c>
      <c r="D214" t="s">
        <v>714</v>
      </c>
    </row>
    <row r="215" spans="1:4" x14ac:dyDescent="0.25">
      <c r="A215" t="s">
        <v>73</v>
      </c>
      <c r="B215" t="s">
        <v>715</v>
      </c>
      <c r="C215" t="s">
        <v>716</v>
      </c>
      <c r="D215" t="s">
        <v>717</v>
      </c>
    </row>
    <row r="216" spans="1:4" x14ac:dyDescent="0.25">
      <c r="A216" t="s">
        <v>721</v>
      </c>
      <c r="B216" t="s">
        <v>718</v>
      </c>
      <c r="C216" t="s">
        <v>719</v>
      </c>
      <c r="D216" t="s">
        <v>720</v>
      </c>
    </row>
    <row r="217" spans="1:4" x14ac:dyDescent="0.25">
      <c r="A217" t="s">
        <v>42</v>
      </c>
      <c r="B217" t="s">
        <v>722</v>
      </c>
      <c r="C217" t="s">
        <v>723</v>
      </c>
      <c r="D217" t="s">
        <v>724</v>
      </c>
    </row>
    <row r="218" spans="1:4" x14ac:dyDescent="0.25">
      <c r="A218" t="s">
        <v>13</v>
      </c>
      <c r="B218" t="s">
        <v>725</v>
      </c>
      <c r="C218" t="s">
        <v>726</v>
      </c>
      <c r="D218" t="s">
        <v>727</v>
      </c>
    </row>
    <row r="219" spans="1:4" x14ac:dyDescent="0.25">
      <c r="A219" t="s">
        <v>84</v>
      </c>
      <c r="B219" t="s">
        <v>728</v>
      </c>
      <c r="C219" t="s">
        <v>729</v>
      </c>
      <c r="D219" t="s">
        <v>182</v>
      </c>
    </row>
    <row r="220" spans="1:4" x14ac:dyDescent="0.25">
      <c r="A220" t="s">
        <v>27</v>
      </c>
      <c r="B220" t="s">
        <v>730</v>
      </c>
      <c r="C220" t="s">
        <v>134</v>
      </c>
      <c r="D220" t="s">
        <v>263</v>
      </c>
    </row>
    <row r="221" spans="1:4" x14ac:dyDescent="0.25">
      <c r="A221" t="s">
        <v>734</v>
      </c>
      <c r="B221" t="s">
        <v>731</v>
      </c>
      <c r="C221" t="s">
        <v>732</v>
      </c>
      <c r="D221" t="s">
        <v>733</v>
      </c>
    </row>
    <row r="222" spans="1:4" x14ac:dyDescent="0.25">
      <c r="A222" t="s">
        <v>78</v>
      </c>
      <c r="B222" t="s">
        <v>735</v>
      </c>
      <c r="C222" t="s">
        <v>736</v>
      </c>
      <c r="D222" t="s">
        <v>737</v>
      </c>
    </row>
    <row r="223" spans="1:4" x14ac:dyDescent="0.25">
      <c r="A223" t="s">
        <v>81</v>
      </c>
      <c r="B223" t="s">
        <v>738</v>
      </c>
      <c r="C223" t="s">
        <v>739</v>
      </c>
      <c r="D223" t="s">
        <v>740</v>
      </c>
    </row>
    <row r="224" spans="1:4" x14ac:dyDescent="0.25">
      <c r="A224" t="s">
        <v>20</v>
      </c>
      <c r="B224" t="s">
        <v>741</v>
      </c>
      <c r="C224" t="s">
        <v>742</v>
      </c>
      <c r="D224" t="s">
        <v>743</v>
      </c>
    </row>
    <row r="225" spans="1:4" x14ac:dyDescent="0.25">
      <c r="A225" t="s">
        <v>747</v>
      </c>
      <c r="B225" t="s">
        <v>744</v>
      </c>
      <c r="C225" t="s">
        <v>745</v>
      </c>
      <c r="D225" t="s">
        <v>746</v>
      </c>
    </row>
    <row r="226" spans="1:4" x14ac:dyDescent="0.25">
      <c r="A226" t="s">
        <v>1</v>
      </c>
      <c r="B226" t="s">
        <v>748</v>
      </c>
      <c r="C226" t="s">
        <v>749</v>
      </c>
      <c r="D226" t="s">
        <v>123</v>
      </c>
    </row>
    <row r="227" spans="1:4" x14ac:dyDescent="0.25">
      <c r="A227" t="s">
        <v>9</v>
      </c>
      <c r="B227" t="s">
        <v>750</v>
      </c>
      <c r="C227" t="s">
        <v>751</v>
      </c>
      <c r="D227" t="s">
        <v>149</v>
      </c>
    </row>
    <row r="228" spans="1:4" x14ac:dyDescent="0.25">
      <c r="A228" t="s">
        <v>6</v>
      </c>
      <c r="B228" t="s">
        <v>752</v>
      </c>
      <c r="C228" t="s">
        <v>349</v>
      </c>
      <c r="D228" t="s">
        <v>350</v>
      </c>
    </row>
    <row r="229" spans="1:4" x14ac:dyDescent="0.25">
      <c r="A229" t="s">
        <v>1</v>
      </c>
      <c r="B229" t="s">
        <v>753</v>
      </c>
      <c r="C229" t="s">
        <v>754</v>
      </c>
      <c r="D229" t="s">
        <v>123</v>
      </c>
    </row>
    <row r="230" spans="1:4" x14ac:dyDescent="0.25">
      <c r="A230" t="s">
        <v>1</v>
      </c>
      <c r="B230" t="s">
        <v>755</v>
      </c>
      <c r="C230" t="s">
        <v>134</v>
      </c>
      <c r="D230" t="s">
        <v>123</v>
      </c>
    </row>
    <row r="231" spans="1:4" x14ac:dyDescent="0.25">
      <c r="A231" t="s">
        <v>64</v>
      </c>
      <c r="B231" t="s">
        <v>756</v>
      </c>
      <c r="C231" t="s">
        <v>757</v>
      </c>
      <c r="D231" t="s">
        <v>758</v>
      </c>
    </row>
    <row r="232" spans="1:4" x14ac:dyDescent="0.25">
      <c r="A232" t="s">
        <v>24</v>
      </c>
      <c r="B232" t="s">
        <v>759</v>
      </c>
      <c r="C232" t="s">
        <v>760</v>
      </c>
      <c r="D232" t="s">
        <v>761</v>
      </c>
    </row>
    <row r="233" spans="1:4" x14ac:dyDescent="0.25">
      <c r="A233" t="s">
        <v>34</v>
      </c>
      <c r="B233" t="s">
        <v>762</v>
      </c>
      <c r="C233" t="s">
        <v>763</v>
      </c>
      <c r="D233" t="s">
        <v>764</v>
      </c>
    </row>
    <row r="234" spans="1:4" x14ac:dyDescent="0.25">
      <c r="A234" t="s">
        <v>75</v>
      </c>
      <c r="B234" t="s">
        <v>765</v>
      </c>
      <c r="C234" t="s">
        <v>766</v>
      </c>
      <c r="D234" t="s">
        <v>767</v>
      </c>
    </row>
    <row r="235" spans="1:4" x14ac:dyDescent="0.25">
      <c r="A235" t="s">
        <v>87</v>
      </c>
      <c r="B235" t="s">
        <v>768</v>
      </c>
      <c r="C235" t="s">
        <v>769</v>
      </c>
      <c r="D235" t="s">
        <v>770</v>
      </c>
    </row>
    <row r="236" spans="1:4" x14ac:dyDescent="0.25">
      <c r="A236" t="s">
        <v>774</v>
      </c>
      <c r="B236" t="s">
        <v>771</v>
      </c>
      <c r="C236" t="s">
        <v>772</v>
      </c>
      <c r="D236" t="s">
        <v>773</v>
      </c>
    </row>
    <row r="237" spans="1:4" x14ac:dyDescent="0.25">
      <c r="A237" t="s">
        <v>4</v>
      </c>
      <c r="B237" t="s">
        <v>775</v>
      </c>
      <c r="C237" t="s">
        <v>776</v>
      </c>
      <c r="D237" t="s">
        <v>125</v>
      </c>
    </row>
    <row r="238" spans="1:4" x14ac:dyDescent="0.25">
      <c r="A238" t="s">
        <v>25</v>
      </c>
      <c r="B238" t="s">
        <v>777</v>
      </c>
      <c r="C238" t="s">
        <v>778</v>
      </c>
      <c r="D238" t="s">
        <v>779</v>
      </c>
    </row>
    <row r="239" spans="1:4" x14ac:dyDescent="0.25">
      <c r="A239" t="s">
        <v>37</v>
      </c>
      <c r="B239" t="s">
        <v>780</v>
      </c>
      <c r="C239" t="s">
        <v>781</v>
      </c>
      <c r="D239" t="s">
        <v>782</v>
      </c>
    </row>
    <row r="240" spans="1:4" x14ac:dyDescent="0.25">
      <c r="A240" t="s">
        <v>1</v>
      </c>
      <c r="B240" t="s">
        <v>783</v>
      </c>
      <c r="C240" t="s">
        <v>784</v>
      </c>
      <c r="D240" t="s">
        <v>123</v>
      </c>
    </row>
    <row r="241" spans="1:4" x14ac:dyDescent="0.25">
      <c r="A241" t="s">
        <v>1</v>
      </c>
      <c r="B241" t="s">
        <v>785</v>
      </c>
      <c r="C241" t="s">
        <v>786</v>
      </c>
      <c r="D241" t="s">
        <v>123</v>
      </c>
    </row>
    <row r="242" spans="1:4" x14ac:dyDescent="0.25">
      <c r="A242" t="s">
        <v>565</v>
      </c>
      <c r="B242" t="s">
        <v>787</v>
      </c>
      <c r="C242" t="s">
        <v>788</v>
      </c>
      <c r="D242" t="s">
        <v>564</v>
      </c>
    </row>
    <row r="243" spans="1:4" x14ac:dyDescent="0.25">
      <c r="A243" t="s">
        <v>47</v>
      </c>
      <c r="B243" t="s">
        <v>789</v>
      </c>
      <c r="C243" t="s">
        <v>790</v>
      </c>
      <c r="D243" t="s">
        <v>541</v>
      </c>
    </row>
    <row r="244" spans="1:4" x14ac:dyDescent="0.25">
      <c r="A244" t="s">
        <v>794</v>
      </c>
      <c r="B244" t="s">
        <v>791</v>
      </c>
      <c r="C244" t="s">
        <v>792</v>
      </c>
      <c r="D244" t="s">
        <v>793</v>
      </c>
    </row>
    <row r="245" spans="1:4" x14ac:dyDescent="0.25">
      <c r="A245" t="s">
        <v>60</v>
      </c>
      <c r="B245" t="s">
        <v>795</v>
      </c>
      <c r="C245" t="s">
        <v>796</v>
      </c>
      <c r="D245" t="s">
        <v>797</v>
      </c>
    </row>
    <row r="246" spans="1:4" x14ac:dyDescent="0.25">
      <c r="A246" t="s">
        <v>801</v>
      </c>
      <c r="B246" t="s">
        <v>798</v>
      </c>
      <c r="C246" t="s">
        <v>799</v>
      </c>
      <c r="D246" t="s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A4D1-3BE0-411B-8106-C0234CC932BA}">
  <dimension ref="A1:B265"/>
  <sheetViews>
    <sheetView workbookViewId="0">
      <selection activeCell="B222" sqref="B222"/>
    </sheetView>
  </sheetViews>
  <sheetFormatPr defaultRowHeight="15" x14ac:dyDescent="0.25"/>
  <sheetData>
    <row r="1" spans="1:2" x14ac:dyDescent="0.25">
      <c r="A1" t="s">
        <v>105</v>
      </c>
      <c r="B1">
        <v>2016</v>
      </c>
    </row>
    <row r="2" spans="1:2" x14ac:dyDescent="0.25">
      <c r="A2" t="s">
        <v>143</v>
      </c>
      <c r="B2">
        <v>104822</v>
      </c>
    </row>
    <row r="3" spans="1:2" x14ac:dyDescent="0.25">
      <c r="A3" t="s">
        <v>110</v>
      </c>
      <c r="B3">
        <v>34656032</v>
      </c>
    </row>
    <row r="4" spans="1:2" x14ac:dyDescent="0.25">
      <c r="A4" t="s">
        <v>126</v>
      </c>
      <c r="B4">
        <v>28813463</v>
      </c>
    </row>
    <row r="5" spans="1:2" x14ac:dyDescent="0.25">
      <c r="A5" t="s">
        <v>114</v>
      </c>
      <c r="B5">
        <v>2876101</v>
      </c>
    </row>
    <row r="6" spans="1:2" x14ac:dyDescent="0.25">
      <c r="A6" t="s">
        <v>124</v>
      </c>
      <c r="B6">
        <v>77281</v>
      </c>
    </row>
    <row r="7" spans="1:2" x14ac:dyDescent="0.25">
      <c r="A7" t="s">
        <v>805</v>
      </c>
      <c r="B7">
        <v>406452690</v>
      </c>
    </row>
    <row r="8" spans="1:2" x14ac:dyDescent="0.25">
      <c r="A8" t="s">
        <v>762</v>
      </c>
      <c r="B8">
        <v>9269612</v>
      </c>
    </row>
    <row r="9" spans="1:2" x14ac:dyDescent="0.25">
      <c r="A9" t="s">
        <v>137</v>
      </c>
      <c r="B9">
        <v>43847430</v>
      </c>
    </row>
    <row r="10" spans="1:2" x14ac:dyDescent="0.25">
      <c r="A10" t="s">
        <v>140</v>
      </c>
      <c r="B10">
        <v>2924816</v>
      </c>
    </row>
    <row r="11" spans="1:2" x14ac:dyDescent="0.25">
      <c r="A11" t="s">
        <v>121</v>
      </c>
      <c r="B11">
        <v>55599</v>
      </c>
    </row>
    <row r="12" spans="1:2" x14ac:dyDescent="0.25">
      <c r="A12" t="s">
        <v>135</v>
      </c>
      <c r="B12">
        <v>100963</v>
      </c>
    </row>
    <row r="13" spans="1:2" x14ac:dyDescent="0.25">
      <c r="A13" t="s">
        <v>147</v>
      </c>
      <c r="B13">
        <v>24210809</v>
      </c>
    </row>
    <row r="14" spans="1:2" x14ac:dyDescent="0.25">
      <c r="A14" t="s">
        <v>150</v>
      </c>
      <c r="B14">
        <v>8731471</v>
      </c>
    </row>
    <row r="15" spans="1:2" x14ac:dyDescent="0.25">
      <c r="A15" t="s">
        <v>152</v>
      </c>
      <c r="B15">
        <v>9757812</v>
      </c>
    </row>
    <row r="16" spans="1:2" x14ac:dyDescent="0.25">
      <c r="A16" t="s">
        <v>214</v>
      </c>
      <c r="B16">
        <v>10524117</v>
      </c>
    </row>
    <row r="17" spans="1:2" x14ac:dyDescent="0.25">
      <c r="A17" t="s">
        <v>174</v>
      </c>
      <c r="B17">
        <v>11338476</v>
      </c>
    </row>
    <row r="18" spans="1:2" x14ac:dyDescent="0.25">
      <c r="A18" t="s">
        <v>180</v>
      </c>
      <c r="B18">
        <v>10872298</v>
      </c>
    </row>
    <row r="19" spans="1:2" x14ac:dyDescent="0.25">
      <c r="A19" t="s">
        <v>212</v>
      </c>
      <c r="B19">
        <v>18646433</v>
      </c>
    </row>
    <row r="20" spans="1:2" x14ac:dyDescent="0.25">
      <c r="A20" t="s">
        <v>163</v>
      </c>
      <c r="B20">
        <v>162951560</v>
      </c>
    </row>
    <row r="21" spans="1:2" x14ac:dyDescent="0.25">
      <c r="A21" t="s">
        <v>209</v>
      </c>
      <c r="B21">
        <v>7127822</v>
      </c>
    </row>
    <row r="22" spans="1:2" x14ac:dyDescent="0.25">
      <c r="A22" t="s">
        <v>160</v>
      </c>
      <c r="B22">
        <v>1425171</v>
      </c>
    </row>
    <row r="23" spans="1:2" x14ac:dyDescent="0.25">
      <c r="A23" t="s">
        <v>156</v>
      </c>
      <c r="B23">
        <v>391232</v>
      </c>
    </row>
    <row r="24" spans="1:2" x14ac:dyDescent="0.25">
      <c r="A24" t="s">
        <v>806</v>
      </c>
      <c r="B24">
        <v>3516816</v>
      </c>
    </row>
    <row r="25" spans="1:2" x14ac:dyDescent="0.25">
      <c r="A25" t="s">
        <v>170</v>
      </c>
      <c r="B25">
        <v>9501534</v>
      </c>
    </row>
    <row r="26" spans="1:2" x14ac:dyDescent="0.25">
      <c r="A26" t="s">
        <v>176</v>
      </c>
      <c r="B26">
        <v>366954</v>
      </c>
    </row>
    <row r="27" spans="1:2" x14ac:dyDescent="0.25">
      <c r="A27" t="s">
        <v>183</v>
      </c>
      <c r="B27">
        <v>65376</v>
      </c>
    </row>
    <row r="28" spans="1:2" x14ac:dyDescent="0.25">
      <c r="A28" t="s">
        <v>191</v>
      </c>
      <c r="B28">
        <v>10887882</v>
      </c>
    </row>
    <row r="29" spans="1:2" x14ac:dyDescent="0.25">
      <c r="A29" t="s">
        <v>202</v>
      </c>
      <c r="B29">
        <v>207652865</v>
      </c>
    </row>
    <row r="30" spans="1:2" x14ac:dyDescent="0.25">
      <c r="A30" t="s">
        <v>166</v>
      </c>
      <c r="B30">
        <v>284996</v>
      </c>
    </row>
    <row r="31" spans="1:2" x14ac:dyDescent="0.25">
      <c r="A31" t="s">
        <v>206</v>
      </c>
      <c r="B31">
        <v>423196</v>
      </c>
    </row>
    <row r="32" spans="1:2" x14ac:dyDescent="0.25">
      <c r="A32" t="s">
        <v>187</v>
      </c>
      <c r="B32">
        <v>797765</v>
      </c>
    </row>
    <row r="33" spans="1:2" x14ac:dyDescent="0.25">
      <c r="A33" t="s">
        <v>197</v>
      </c>
      <c r="B33">
        <v>2250260</v>
      </c>
    </row>
    <row r="34" spans="1:2" x14ac:dyDescent="0.25">
      <c r="A34" t="s">
        <v>234</v>
      </c>
      <c r="B34">
        <v>4594621</v>
      </c>
    </row>
    <row r="35" spans="1:2" x14ac:dyDescent="0.25">
      <c r="A35" t="s">
        <v>227</v>
      </c>
      <c r="B35">
        <v>36264604</v>
      </c>
    </row>
    <row r="36" spans="1:2" x14ac:dyDescent="0.25">
      <c r="A36" t="s">
        <v>807</v>
      </c>
      <c r="B36">
        <v>102991323</v>
      </c>
    </row>
    <row r="37" spans="1:2" x14ac:dyDescent="0.25">
      <c r="A37" t="s">
        <v>710</v>
      </c>
      <c r="B37">
        <v>8372413</v>
      </c>
    </row>
    <row r="38" spans="1:2" x14ac:dyDescent="0.25">
      <c r="A38" t="s">
        <v>808</v>
      </c>
      <c r="B38">
        <v>164541</v>
      </c>
    </row>
    <row r="39" spans="1:2" x14ac:dyDescent="0.25">
      <c r="A39" t="s">
        <v>238</v>
      </c>
      <c r="B39">
        <v>17909754</v>
      </c>
    </row>
    <row r="40" spans="1:2" x14ac:dyDescent="0.25">
      <c r="A40" t="s">
        <v>241</v>
      </c>
      <c r="B40">
        <v>1378665000</v>
      </c>
    </row>
    <row r="41" spans="1:2" x14ac:dyDescent="0.25">
      <c r="A41" t="s">
        <v>809</v>
      </c>
      <c r="B41">
        <v>23695919</v>
      </c>
    </row>
    <row r="42" spans="1:2" x14ac:dyDescent="0.25">
      <c r="A42" t="s">
        <v>224</v>
      </c>
      <c r="B42">
        <v>23439189</v>
      </c>
    </row>
    <row r="43" spans="1:2" x14ac:dyDescent="0.25">
      <c r="A43" t="s">
        <v>810</v>
      </c>
      <c r="B43">
        <v>78736153</v>
      </c>
    </row>
    <row r="44" spans="1:2" x14ac:dyDescent="0.25">
      <c r="A44" t="s">
        <v>811</v>
      </c>
      <c r="B44">
        <v>5125821</v>
      </c>
    </row>
    <row r="45" spans="1:2" x14ac:dyDescent="0.25">
      <c r="A45" t="s">
        <v>248</v>
      </c>
      <c r="B45">
        <v>48653419</v>
      </c>
    </row>
    <row r="46" spans="1:2" x14ac:dyDescent="0.25">
      <c r="A46" t="s">
        <v>251</v>
      </c>
      <c r="B46">
        <v>795601</v>
      </c>
    </row>
    <row r="47" spans="1:2" x14ac:dyDescent="0.25">
      <c r="A47" t="s">
        <v>217</v>
      </c>
      <c r="B47">
        <v>539560</v>
      </c>
    </row>
    <row r="48" spans="1:2" x14ac:dyDescent="0.25">
      <c r="A48" t="s">
        <v>264</v>
      </c>
      <c r="B48">
        <v>4857274</v>
      </c>
    </row>
    <row r="49" spans="1:2" x14ac:dyDescent="0.25">
      <c r="A49" t="s">
        <v>812</v>
      </c>
      <c r="B49">
        <v>7245472</v>
      </c>
    </row>
    <row r="50" spans="1:2" x14ac:dyDescent="0.25">
      <c r="A50" t="s">
        <v>270</v>
      </c>
      <c r="B50">
        <v>11475982</v>
      </c>
    </row>
    <row r="51" spans="1:2" x14ac:dyDescent="0.25">
      <c r="A51" t="s">
        <v>813</v>
      </c>
      <c r="B51">
        <v>159663</v>
      </c>
    </row>
    <row r="52" spans="1:2" x14ac:dyDescent="0.25">
      <c r="A52" t="s">
        <v>230</v>
      </c>
      <c r="B52">
        <v>60765</v>
      </c>
    </row>
    <row r="53" spans="1:2" x14ac:dyDescent="0.25">
      <c r="A53" t="s">
        <v>274</v>
      </c>
      <c r="B53">
        <v>1170125</v>
      </c>
    </row>
    <row r="54" spans="1:2" x14ac:dyDescent="0.25">
      <c r="A54" t="s">
        <v>814</v>
      </c>
      <c r="B54">
        <v>10566332</v>
      </c>
    </row>
    <row r="55" spans="1:2" x14ac:dyDescent="0.25">
      <c r="A55" t="s">
        <v>340</v>
      </c>
      <c r="B55">
        <v>82487842</v>
      </c>
    </row>
    <row r="56" spans="1:2" x14ac:dyDescent="0.25">
      <c r="A56" t="s">
        <v>282</v>
      </c>
      <c r="B56">
        <v>942333</v>
      </c>
    </row>
    <row r="57" spans="1:2" x14ac:dyDescent="0.25">
      <c r="A57" t="s">
        <v>285</v>
      </c>
      <c r="B57">
        <v>73543</v>
      </c>
    </row>
    <row r="58" spans="1:2" x14ac:dyDescent="0.25">
      <c r="A58" t="s">
        <v>279</v>
      </c>
      <c r="B58">
        <v>5728010</v>
      </c>
    </row>
    <row r="59" spans="1:2" x14ac:dyDescent="0.25">
      <c r="A59" t="s">
        <v>287</v>
      </c>
      <c r="B59">
        <v>10648791</v>
      </c>
    </row>
    <row r="60" spans="1:2" x14ac:dyDescent="0.25">
      <c r="A60" t="s">
        <v>117</v>
      </c>
      <c r="B60">
        <v>40606052</v>
      </c>
    </row>
    <row r="61" spans="1:2" x14ac:dyDescent="0.25">
      <c r="A61" t="s">
        <v>815</v>
      </c>
      <c r="B61">
        <v>2053299126</v>
      </c>
    </row>
    <row r="62" spans="1:2" x14ac:dyDescent="0.25">
      <c r="A62" t="s">
        <v>816</v>
      </c>
      <c r="B62">
        <v>3170657660</v>
      </c>
    </row>
    <row r="63" spans="1:2" x14ac:dyDescent="0.25">
      <c r="A63" t="s">
        <v>817</v>
      </c>
      <c r="B63">
        <v>2298727229</v>
      </c>
    </row>
    <row r="64" spans="1:2" x14ac:dyDescent="0.25">
      <c r="A64" t="s">
        <v>818</v>
      </c>
      <c r="B64">
        <v>417406606</v>
      </c>
    </row>
    <row r="65" spans="1:2" x14ac:dyDescent="0.25">
      <c r="A65" t="s">
        <v>819</v>
      </c>
      <c r="B65">
        <v>911847278</v>
      </c>
    </row>
    <row r="66" spans="1:2" x14ac:dyDescent="0.25">
      <c r="A66" t="s">
        <v>290</v>
      </c>
      <c r="B66">
        <v>16385068</v>
      </c>
    </row>
    <row r="67" spans="1:2" x14ac:dyDescent="0.25">
      <c r="A67" t="s">
        <v>820</v>
      </c>
      <c r="B67">
        <v>95688681</v>
      </c>
    </row>
    <row r="68" spans="1:2" x14ac:dyDescent="0.25">
      <c r="A68" t="s">
        <v>821</v>
      </c>
      <c r="B68">
        <v>340762347</v>
      </c>
    </row>
    <row r="69" spans="1:2" x14ac:dyDescent="0.25">
      <c r="A69" t="s">
        <v>303</v>
      </c>
    </row>
    <row r="70" spans="1:2" x14ac:dyDescent="0.25">
      <c r="A70" t="s">
        <v>689</v>
      </c>
      <c r="B70">
        <v>46484533</v>
      </c>
    </row>
    <row r="71" spans="1:2" x14ac:dyDescent="0.25">
      <c r="A71" t="s">
        <v>307</v>
      </c>
      <c r="B71">
        <v>1315790</v>
      </c>
    </row>
    <row r="72" spans="1:2" x14ac:dyDescent="0.25">
      <c r="A72" t="s">
        <v>309</v>
      </c>
      <c r="B72">
        <v>102403196</v>
      </c>
    </row>
    <row r="73" spans="1:2" x14ac:dyDescent="0.25">
      <c r="A73" t="s">
        <v>313</v>
      </c>
      <c r="B73">
        <v>511360932</v>
      </c>
    </row>
    <row r="74" spans="1:2" x14ac:dyDescent="0.25">
      <c r="A74" t="s">
        <v>822</v>
      </c>
      <c r="B74">
        <v>505635987</v>
      </c>
    </row>
    <row r="75" spans="1:2" x14ac:dyDescent="0.25">
      <c r="A75" t="s">
        <v>324</v>
      </c>
      <c r="B75">
        <v>5495303</v>
      </c>
    </row>
    <row r="76" spans="1:2" x14ac:dyDescent="0.25">
      <c r="A76" t="s">
        <v>320</v>
      </c>
      <c r="B76">
        <v>898760</v>
      </c>
    </row>
    <row r="77" spans="1:2" x14ac:dyDescent="0.25">
      <c r="A77" t="s">
        <v>326</v>
      </c>
      <c r="B77">
        <v>66892205</v>
      </c>
    </row>
    <row r="78" spans="1:2" x14ac:dyDescent="0.25">
      <c r="A78" t="s">
        <v>318</v>
      </c>
      <c r="B78">
        <v>49117</v>
      </c>
    </row>
    <row r="79" spans="1:2" x14ac:dyDescent="0.25">
      <c r="A79" t="s">
        <v>823</v>
      </c>
      <c r="B79">
        <v>104937</v>
      </c>
    </row>
    <row r="80" spans="1:2" x14ac:dyDescent="0.25">
      <c r="A80" t="s">
        <v>331</v>
      </c>
      <c r="B80">
        <v>1979786</v>
      </c>
    </row>
    <row r="81" spans="1:2" x14ac:dyDescent="0.25">
      <c r="A81" t="s">
        <v>804</v>
      </c>
      <c r="B81">
        <v>65595565</v>
      </c>
    </row>
    <row r="82" spans="1:2" x14ac:dyDescent="0.25">
      <c r="A82" t="s">
        <v>337</v>
      </c>
      <c r="B82">
        <v>3719300</v>
      </c>
    </row>
    <row r="83" spans="1:2" x14ac:dyDescent="0.25">
      <c r="A83" t="s">
        <v>342</v>
      </c>
      <c r="B83">
        <v>28206728</v>
      </c>
    </row>
    <row r="84" spans="1:2" x14ac:dyDescent="0.25">
      <c r="A84" t="s">
        <v>345</v>
      </c>
      <c r="B84">
        <v>34408</v>
      </c>
    </row>
    <row r="85" spans="1:2" x14ac:dyDescent="0.25">
      <c r="A85" t="s">
        <v>368</v>
      </c>
      <c r="B85">
        <v>12395924</v>
      </c>
    </row>
    <row r="86" spans="1:2" x14ac:dyDescent="0.25">
      <c r="A86" t="s">
        <v>824</v>
      </c>
      <c r="B86">
        <v>2038501</v>
      </c>
    </row>
    <row r="87" spans="1:2" x14ac:dyDescent="0.25">
      <c r="A87" t="s">
        <v>825</v>
      </c>
      <c r="B87">
        <v>1815698</v>
      </c>
    </row>
    <row r="88" spans="1:2" x14ac:dyDescent="0.25">
      <c r="A88" t="s">
        <v>301</v>
      </c>
      <c r="B88">
        <v>1221490</v>
      </c>
    </row>
    <row r="89" spans="1:2" x14ac:dyDescent="0.25">
      <c r="A89" t="s">
        <v>351</v>
      </c>
      <c r="B89">
        <v>10770521</v>
      </c>
    </row>
    <row r="90" spans="1:2" x14ac:dyDescent="0.25">
      <c r="A90" t="s">
        <v>355</v>
      </c>
      <c r="B90">
        <v>107317</v>
      </c>
    </row>
    <row r="91" spans="1:2" x14ac:dyDescent="0.25">
      <c r="A91" t="s">
        <v>353</v>
      </c>
      <c r="B91">
        <v>56186</v>
      </c>
    </row>
    <row r="92" spans="1:2" x14ac:dyDescent="0.25">
      <c r="A92" t="s">
        <v>362</v>
      </c>
      <c r="B92">
        <v>16582469</v>
      </c>
    </row>
    <row r="93" spans="1:2" x14ac:dyDescent="0.25">
      <c r="A93" t="s">
        <v>826</v>
      </c>
      <c r="B93">
        <v>162896</v>
      </c>
    </row>
    <row r="94" spans="1:2" x14ac:dyDescent="0.25">
      <c r="A94" t="s">
        <v>376</v>
      </c>
      <c r="B94">
        <v>773303</v>
      </c>
    </row>
    <row r="95" spans="1:2" x14ac:dyDescent="0.25">
      <c r="A95" t="s">
        <v>827</v>
      </c>
      <c r="B95">
        <v>1189954263</v>
      </c>
    </row>
    <row r="96" spans="1:2" x14ac:dyDescent="0.25">
      <c r="A96" t="s">
        <v>828</v>
      </c>
      <c r="B96">
        <v>7336600</v>
      </c>
    </row>
    <row r="97" spans="1:2" x14ac:dyDescent="0.25">
      <c r="A97" t="s">
        <v>384</v>
      </c>
      <c r="B97">
        <v>9112867</v>
      </c>
    </row>
    <row r="98" spans="1:2" x14ac:dyDescent="0.25">
      <c r="A98" t="s">
        <v>829</v>
      </c>
      <c r="B98">
        <v>744602976</v>
      </c>
    </row>
    <row r="99" spans="1:2" x14ac:dyDescent="0.25">
      <c r="A99" t="s">
        <v>267</v>
      </c>
      <c r="B99">
        <v>4174349</v>
      </c>
    </row>
    <row r="100" spans="1:2" x14ac:dyDescent="0.25">
      <c r="A100" t="s">
        <v>379</v>
      </c>
      <c r="B100">
        <v>10847334</v>
      </c>
    </row>
    <row r="101" spans="1:2" x14ac:dyDescent="0.25">
      <c r="A101" t="s">
        <v>390</v>
      </c>
      <c r="B101">
        <v>9814023</v>
      </c>
    </row>
    <row r="102" spans="1:2" x14ac:dyDescent="0.25">
      <c r="A102" t="s">
        <v>830</v>
      </c>
      <c r="B102">
        <v>4699229277</v>
      </c>
    </row>
    <row r="103" spans="1:2" x14ac:dyDescent="0.25">
      <c r="A103" t="s">
        <v>831</v>
      </c>
      <c r="B103">
        <v>6273581970</v>
      </c>
    </row>
    <row r="104" spans="1:2" x14ac:dyDescent="0.25">
      <c r="A104" t="s">
        <v>832</v>
      </c>
      <c r="B104">
        <v>1574352693</v>
      </c>
    </row>
    <row r="105" spans="1:2" x14ac:dyDescent="0.25">
      <c r="A105" t="s">
        <v>833</v>
      </c>
      <c r="B105">
        <v>521159047</v>
      </c>
    </row>
    <row r="106" spans="1:2" x14ac:dyDescent="0.25">
      <c r="A106" t="s">
        <v>399</v>
      </c>
      <c r="B106">
        <v>261115456</v>
      </c>
    </row>
    <row r="107" spans="1:2" x14ac:dyDescent="0.25">
      <c r="A107" t="s">
        <v>834</v>
      </c>
      <c r="B107">
        <v>1053193646</v>
      </c>
    </row>
    <row r="108" spans="1:2" x14ac:dyDescent="0.25">
      <c r="A108" t="s">
        <v>411</v>
      </c>
      <c r="B108">
        <v>83737</v>
      </c>
    </row>
    <row r="109" spans="1:2" x14ac:dyDescent="0.25">
      <c r="A109" t="s">
        <v>396</v>
      </c>
      <c r="B109">
        <v>1324171354</v>
      </c>
    </row>
    <row r="110" spans="1:2" x14ac:dyDescent="0.25">
      <c r="A110" t="s">
        <v>835</v>
      </c>
    </row>
    <row r="111" spans="1:2" x14ac:dyDescent="0.25">
      <c r="A111" t="s">
        <v>409</v>
      </c>
      <c r="B111">
        <v>4749777</v>
      </c>
    </row>
    <row r="112" spans="1:2" x14ac:dyDescent="0.25">
      <c r="A112" t="s">
        <v>836</v>
      </c>
      <c r="B112">
        <v>80277428</v>
      </c>
    </row>
    <row r="113" spans="1:2" x14ac:dyDescent="0.25">
      <c r="A113" t="s">
        <v>406</v>
      </c>
      <c r="B113">
        <v>37202572</v>
      </c>
    </row>
    <row r="114" spans="1:2" x14ac:dyDescent="0.25">
      <c r="A114" t="s">
        <v>393</v>
      </c>
      <c r="B114">
        <v>335439</v>
      </c>
    </row>
    <row r="115" spans="1:2" x14ac:dyDescent="0.25">
      <c r="A115" t="s">
        <v>413</v>
      </c>
      <c r="B115">
        <v>8546000</v>
      </c>
    </row>
    <row r="116" spans="1:2" x14ac:dyDescent="0.25">
      <c r="A116" t="s">
        <v>416</v>
      </c>
      <c r="B116">
        <v>60627498</v>
      </c>
    </row>
    <row r="117" spans="1:2" x14ac:dyDescent="0.25">
      <c r="A117" t="s">
        <v>420</v>
      </c>
      <c r="B117">
        <v>2881355</v>
      </c>
    </row>
    <row r="118" spans="1:2" x14ac:dyDescent="0.25">
      <c r="A118" t="s">
        <v>428</v>
      </c>
      <c r="B118">
        <v>9455802</v>
      </c>
    </row>
    <row r="119" spans="1:2" x14ac:dyDescent="0.25">
      <c r="A119" t="s">
        <v>423</v>
      </c>
      <c r="B119">
        <v>126994511</v>
      </c>
    </row>
    <row r="120" spans="1:2" x14ac:dyDescent="0.25">
      <c r="A120" t="s">
        <v>431</v>
      </c>
      <c r="B120">
        <v>17794397</v>
      </c>
    </row>
    <row r="121" spans="1:2" x14ac:dyDescent="0.25">
      <c r="A121" t="s">
        <v>434</v>
      </c>
      <c r="B121">
        <v>48461567</v>
      </c>
    </row>
    <row r="122" spans="1:2" x14ac:dyDescent="0.25">
      <c r="A122" t="s">
        <v>837</v>
      </c>
      <c r="B122">
        <v>6079500</v>
      </c>
    </row>
    <row r="123" spans="1:2" x14ac:dyDescent="0.25">
      <c r="A123" t="s">
        <v>221</v>
      </c>
      <c r="B123">
        <v>15762370</v>
      </c>
    </row>
    <row r="124" spans="1:2" x14ac:dyDescent="0.25">
      <c r="A124" t="s">
        <v>437</v>
      </c>
      <c r="B124">
        <v>114395</v>
      </c>
    </row>
    <row r="125" spans="1:2" x14ac:dyDescent="0.25">
      <c r="A125" t="s">
        <v>838</v>
      </c>
      <c r="B125">
        <v>54821</v>
      </c>
    </row>
    <row r="126" spans="1:2" x14ac:dyDescent="0.25">
      <c r="A126" t="s">
        <v>839</v>
      </c>
      <c r="B126">
        <v>51245707</v>
      </c>
    </row>
    <row r="127" spans="1:2" x14ac:dyDescent="0.25">
      <c r="A127" t="s">
        <v>446</v>
      </c>
      <c r="B127">
        <v>4052584</v>
      </c>
    </row>
    <row r="128" spans="1:2" x14ac:dyDescent="0.25">
      <c r="A128" t="s">
        <v>840</v>
      </c>
      <c r="B128">
        <v>610136397</v>
      </c>
    </row>
    <row r="129" spans="1:2" x14ac:dyDescent="0.25">
      <c r="A129" t="s">
        <v>841</v>
      </c>
      <c r="B129">
        <v>6758353</v>
      </c>
    </row>
    <row r="130" spans="1:2" x14ac:dyDescent="0.25">
      <c r="A130" t="s">
        <v>461</v>
      </c>
      <c r="B130">
        <v>6006668</v>
      </c>
    </row>
    <row r="131" spans="1:2" x14ac:dyDescent="0.25">
      <c r="A131" t="s">
        <v>469</v>
      </c>
      <c r="B131">
        <v>4613823</v>
      </c>
    </row>
    <row r="132" spans="1:2" x14ac:dyDescent="0.25">
      <c r="A132" t="s">
        <v>473</v>
      </c>
      <c r="B132">
        <v>6293253</v>
      </c>
    </row>
    <row r="133" spans="1:2" x14ac:dyDescent="0.25">
      <c r="A133" t="s">
        <v>842</v>
      </c>
      <c r="B133">
        <v>178015</v>
      </c>
    </row>
    <row r="134" spans="1:2" x14ac:dyDescent="0.25">
      <c r="A134" t="s">
        <v>843</v>
      </c>
      <c r="B134">
        <v>637668677</v>
      </c>
    </row>
    <row r="135" spans="1:2" x14ac:dyDescent="0.25">
      <c r="A135" t="s">
        <v>844</v>
      </c>
      <c r="B135">
        <v>979387925</v>
      </c>
    </row>
    <row r="136" spans="1:2" x14ac:dyDescent="0.25">
      <c r="A136" t="s">
        <v>845</v>
      </c>
      <c r="B136">
        <v>659272676</v>
      </c>
    </row>
    <row r="137" spans="1:2" x14ac:dyDescent="0.25">
      <c r="A137" t="s">
        <v>477</v>
      </c>
      <c r="B137">
        <v>37666</v>
      </c>
    </row>
    <row r="138" spans="1:2" x14ac:dyDescent="0.25">
      <c r="A138" t="s">
        <v>691</v>
      </c>
      <c r="B138">
        <v>21203000</v>
      </c>
    </row>
    <row r="139" spans="1:2" x14ac:dyDescent="0.25">
      <c r="A139" t="s">
        <v>846</v>
      </c>
      <c r="B139">
        <v>3014788232</v>
      </c>
    </row>
    <row r="140" spans="1:2" x14ac:dyDescent="0.25">
      <c r="A140" t="s">
        <v>847</v>
      </c>
      <c r="B140">
        <v>6254072964</v>
      </c>
    </row>
    <row r="141" spans="1:2" x14ac:dyDescent="0.25">
      <c r="A141" t="s">
        <v>465</v>
      </c>
      <c r="B141">
        <v>2203821</v>
      </c>
    </row>
    <row r="142" spans="1:2" x14ac:dyDescent="0.25">
      <c r="A142" t="s">
        <v>848</v>
      </c>
      <c r="B142">
        <v>2264565982</v>
      </c>
    </row>
    <row r="143" spans="1:2" x14ac:dyDescent="0.25">
      <c r="A143" t="s">
        <v>480</v>
      </c>
      <c r="B143">
        <v>2868231</v>
      </c>
    </row>
    <row r="144" spans="1:2" x14ac:dyDescent="0.25">
      <c r="A144" t="s">
        <v>484</v>
      </c>
      <c r="B144">
        <v>582014</v>
      </c>
    </row>
    <row r="145" spans="1:2" x14ac:dyDescent="0.25">
      <c r="A145" t="s">
        <v>457</v>
      </c>
      <c r="B145">
        <v>1959537</v>
      </c>
    </row>
    <row r="146" spans="1:2" x14ac:dyDescent="0.25">
      <c r="A146" t="s">
        <v>849</v>
      </c>
      <c r="B146">
        <v>612167</v>
      </c>
    </row>
    <row r="147" spans="1:2" x14ac:dyDescent="0.25">
      <c r="A147" t="s">
        <v>850</v>
      </c>
      <c r="B147">
        <v>31949</v>
      </c>
    </row>
    <row r="148" spans="1:2" x14ac:dyDescent="0.25">
      <c r="A148" t="s">
        <v>539</v>
      </c>
      <c r="B148">
        <v>35276786</v>
      </c>
    </row>
    <row r="149" spans="1:2" x14ac:dyDescent="0.25">
      <c r="A149" t="s">
        <v>530</v>
      </c>
      <c r="B149">
        <v>38499</v>
      </c>
    </row>
    <row r="150" spans="1:2" x14ac:dyDescent="0.25">
      <c r="A150" t="s">
        <v>527</v>
      </c>
      <c r="B150">
        <v>3551954</v>
      </c>
    </row>
    <row r="151" spans="1:2" x14ac:dyDescent="0.25">
      <c r="A151" t="s">
        <v>491</v>
      </c>
      <c r="B151">
        <v>24894551</v>
      </c>
    </row>
    <row r="152" spans="1:2" x14ac:dyDescent="0.25">
      <c r="A152" t="s">
        <v>501</v>
      </c>
      <c r="B152">
        <v>427756</v>
      </c>
    </row>
    <row r="153" spans="1:2" x14ac:dyDescent="0.25">
      <c r="A153" t="s">
        <v>851</v>
      </c>
      <c r="B153">
        <v>436720093</v>
      </c>
    </row>
    <row r="154" spans="1:2" x14ac:dyDescent="0.25">
      <c r="A154" t="s">
        <v>522</v>
      </c>
      <c r="B154">
        <v>127540423</v>
      </c>
    </row>
    <row r="155" spans="1:2" x14ac:dyDescent="0.25">
      <c r="A155" t="s">
        <v>509</v>
      </c>
      <c r="B155">
        <v>53066</v>
      </c>
    </row>
    <row r="156" spans="1:2" x14ac:dyDescent="0.25">
      <c r="A156" t="s">
        <v>852</v>
      </c>
      <c r="B156">
        <v>5594800288</v>
      </c>
    </row>
    <row r="157" spans="1:2" x14ac:dyDescent="0.25">
      <c r="A157" t="s">
        <v>853</v>
      </c>
      <c r="B157">
        <v>2081206</v>
      </c>
    </row>
    <row r="158" spans="1:2" x14ac:dyDescent="0.25">
      <c r="A158" t="s">
        <v>505</v>
      </c>
      <c r="B158">
        <v>17994837</v>
      </c>
    </row>
    <row r="159" spans="1:2" x14ac:dyDescent="0.25">
      <c r="A159" t="s">
        <v>507</v>
      </c>
      <c r="B159">
        <v>437418</v>
      </c>
    </row>
    <row r="160" spans="1:2" x14ac:dyDescent="0.25">
      <c r="A160" t="s">
        <v>545</v>
      </c>
      <c r="B160">
        <v>52885223</v>
      </c>
    </row>
    <row r="161" spans="1:2" x14ac:dyDescent="0.25">
      <c r="A161" t="s">
        <v>854</v>
      </c>
      <c r="B161">
        <v>373719055</v>
      </c>
    </row>
    <row r="162" spans="1:2" x14ac:dyDescent="0.25">
      <c r="A162" t="s">
        <v>535</v>
      </c>
      <c r="B162">
        <v>622303</v>
      </c>
    </row>
    <row r="163" spans="1:2" x14ac:dyDescent="0.25">
      <c r="A163" t="s">
        <v>531</v>
      </c>
      <c r="B163">
        <v>3027398</v>
      </c>
    </row>
    <row r="164" spans="1:2" x14ac:dyDescent="0.25">
      <c r="A164" t="s">
        <v>580</v>
      </c>
      <c r="B164">
        <v>55023</v>
      </c>
    </row>
    <row r="165" spans="1:2" x14ac:dyDescent="0.25">
      <c r="A165" t="s">
        <v>542</v>
      </c>
      <c r="B165">
        <v>28829476</v>
      </c>
    </row>
    <row r="166" spans="1:2" x14ac:dyDescent="0.25">
      <c r="A166" t="s">
        <v>513</v>
      </c>
      <c r="B166">
        <v>4301018</v>
      </c>
    </row>
    <row r="167" spans="1:2" x14ac:dyDescent="0.25">
      <c r="A167" t="s">
        <v>517</v>
      </c>
      <c r="B167">
        <v>1263473</v>
      </c>
    </row>
    <row r="168" spans="1:2" x14ac:dyDescent="0.25">
      <c r="A168" t="s">
        <v>495</v>
      </c>
      <c r="B168">
        <v>18091575</v>
      </c>
    </row>
    <row r="169" spans="1:2" x14ac:dyDescent="0.25">
      <c r="A169" t="s">
        <v>498</v>
      </c>
      <c r="B169">
        <v>31187265</v>
      </c>
    </row>
    <row r="170" spans="1:2" x14ac:dyDescent="0.25">
      <c r="A170" t="s">
        <v>855</v>
      </c>
      <c r="B170">
        <v>359457493</v>
      </c>
    </row>
    <row r="171" spans="1:2" x14ac:dyDescent="0.25">
      <c r="A171" t="s">
        <v>548</v>
      </c>
      <c r="B171">
        <v>2479713</v>
      </c>
    </row>
    <row r="172" spans="1:2" x14ac:dyDescent="0.25">
      <c r="A172" t="s">
        <v>856</v>
      </c>
      <c r="B172">
        <v>277000</v>
      </c>
    </row>
    <row r="173" spans="1:2" x14ac:dyDescent="0.25">
      <c r="A173" t="s">
        <v>572</v>
      </c>
      <c r="B173">
        <v>20672987</v>
      </c>
    </row>
    <row r="174" spans="1:2" x14ac:dyDescent="0.25">
      <c r="A174" t="s">
        <v>574</v>
      </c>
      <c r="B174">
        <v>185989640</v>
      </c>
    </row>
    <row r="175" spans="1:2" x14ac:dyDescent="0.25">
      <c r="A175" t="s">
        <v>568</v>
      </c>
      <c r="B175">
        <v>6149928</v>
      </c>
    </row>
    <row r="176" spans="1:2" x14ac:dyDescent="0.25">
      <c r="A176" t="s">
        <v>556</v>
      </c>
      <c r="B176">
        <v>17030314</v>
      </c>
    </row>
    <row r="177" spans="1:2" x14ac:dyDescent="0.25">
      <c r="A177" t="s">
        <v>582</v>
      </c>
      <c r="B177">
        <v>5236151</v>
      </c>
    </row>
    <row r="178" spans="1:2" x14ac:dyDescent="0.25">
      <c r="A178" t="s">
        <v>553</v>
      </c>
      <c r="B178">
        <v>28982771</v>
      </c>
    </row>
    <row r="179" spans="1:2" x14ac:dyDescent="0.25">
      <c r="A179" t="s">
        <v>551</v>
      </c>
      <c r="B179">
        <v>13049</v>
      </c>
    </row>
    <row r="180" spans="1:2" x14ac:dyDescent="0.25">
      <c r="A180" t="s">
        <v>566</v>
      </c>
      <c r="B180">
        <v>4693200</v>
      </c>
    </row>
    <row r="181" spans="1:2" x14ac:dyDescent="0.25">
      <c r="A181" t="s">
        <v>857</v>
      </c>
      <c r="B181">
        <v>1289872625</v>
      </c>
    </row>
    <row r="182" spans="1:2" x14ac:dyDescent="0.25">
      <c r="A182" t="s">
        <v>584</v>
      </c>
      <c r="B182">
        <v>4424762</v>
      </c>
    </row>
    <row r="183" spans="1:2" x14ac:dyDescent="0.25">
      <c r="A183" t="s">
        <v>858</v>
      </c>
      <c r="B183">
        <v>29994562</v>
      </c>
    </row>
    <row r="184" spans="1:2" x14ac:dyDescent="0.25">
      <c r="A184" t="s">
        <v>587</v>
      </c>
      <c r="B184">
        <v>193203476</v>
      </c>
    </row>
    <row r="185" spans="1:2" x14ac:dyDescent="0.25">
      <c r="A185" t="s">
        <v>592</v>
      </c>
      <c r="B185">
        <v>4034119</v>
      </c>
    </row>
    <row r="186" spans="1:2" x14ac:dyDescent="0.25">
      <c r="A186" t="s">
        <v>601</v>
      </c>
      <c r="B186">
        <v>31773839</v>
      </c>
    </row>
    <row r="187" spans="1:2" x14ac:dyDescent="0.25">
      <c r="A187" t="s">
        <v>604</v>
      </c>
      <c r="B187">
        <v>103320222</v>
      </c>
    </row>
    <row r="188" spans="1:2" x14ac:dyDescent="0.25">
      <c r="A188" t="s">
        <v>590</v>
      </c>
      <c r="B188">
        <v>21503</v>
      </c>
    </row>
    <row r="189" spans="1:2" x14ac:dyDescent="0.25">
      <c r="A189" t="s">
        <v>595</v>
      </c>
      <c r="B189">
        <v>8084991</v>
      </c>
    </row>
    <row r="190" spans="1:2" x14ac:dyDescent="0.25">
      <c r="A190" t="s">
        <v>609</v>
      </c>
      <c r="B190">
        <v>37970087</v>
      </c>
    </row>
    <row r="191" spans="1:2" x14ac:dyDescent="0.25">
      <c r="A191" t="s">
        <v>859</v>
      </c>
      <c r="B191">
        <v>879292453</v>
      </c>
    </row>
    <row r="192" spans="1:2" x14ac:dyDescent="0.25">
      <c r="A192" t="s">
        <v>616</v>
      </c>
      <c r="B192">
        <v>3411307</v>
      </c>
    </row>
    <row r="193" spans="1:2" x14ac:dyDescent="0.25">
      <c r="A193" t="s">
        <v>860</v>
      </c>
      <c r="B193">
        <v>25368620</v>
      </c>
    </row>
    <row r="194" spans="1:2" x14ac:dyDescent="0.25">
      <c r="A194" t="s">
        <v>614</v>
      </c>
      <c r="B194">
        <v>10325452</v>
      </c>
    </row>
    <row r="195" spans="1:2" x14ac:dyDescent="0.25">
      <c r="A195" t="s">
        <v>598</v>
      </c>
      <c r="B195">
        <v>6725308</v>
      </c>
    </row>
    <row r="196" spans="1:2" x14ac:dyDescent="0.25">
      <c r="A196" t="s">
        <v>861</v>
      </c>
      <c r="B196">
        <v>4551566</v>
      </c>
    </row>
    <row r="197" spans="1:2" x14ac:dyDescent="0.25">
      <c r="A197" t="s">
        <v>862</v>
      </c>
      <c r="B197">
        <v>2388875</v>
      </c>
    </row>
    <row r="198" spans="1:2" x14ac:dyDescent="0.25">
      <c r="A198" t="s">
        <v>863</v>
      </c>
      <c r="B198">
        <v>1102651400</v>
      </c>
    </row>
    <row r="199" spans="1:2" x14ac:dyDescent="0.25">
      <c r="A199" t="s">
        <v>864</v>
      </c>
      <c r="B199">
        <v>280208</v>
      </c>
    </row>
    <row r="200" spans="1:2" x14ac:dyDescent="0.25">
      <c r="A200" t="s">
        <v>618</v>
      </c>
      <c r="B200">
        <v>2569804</v>
      </c>
    </row>
    <row r="201" spans="1:2" x14ac:dyDescent="0.25">
      <c r="A201" t="s">
        <v>623</v>
      </c>
      <c r="B201">
        <v>19699312</v>
      </c>
    </row>
    <row r="202" spans="1:2" x14ac:dyDescent="0.25">
      <c r="A202" t="s">
        <v>865</v>
      </c>
      <c r="B202">
        <v>144342396</v>
      </c>
    </row>
    <row r="203" spans="1:2" x14ac:dyDescent="0.25">
      <c r="A203" t="s">
        <v>629</v>
      </c>
      <c r="B203">
        <v>11917508</v>
      </c>
    </row>
    <row r="204" spans="1:2" x14ac:dyDescent="0.25">
      <c r="A204" t="s">
        <v>866</v>
      </c>
      <c r="B204">
        <v>1766393714</v>
      </c>
    </row>
    <row r="205" spans="1:2" x14ac:dyDescent="0.25">
      <c r="A205" t="s">
        <v>653</v>
      </c>
      <c r="B205">
        <v>32275687</v>
      </c>
    </row>
    <row r="206" spans="1:2" x14ac:dyDescent="0.25">
      <c r="A206" t="s">
        <v>694</v>
      </c>
      <c r="B206">
        <v>39578828</v>
      </c>
    </row>
    <row r="207" spans="1:2" x14ac:dyDescent="0.25">
      <c r="A207" t="s">
        <v>656</v>
      </c>
      <c r="B207">
        <v>15411614</v>
      </c>
    </row>
    <row r="208" spans="1:2" x14ac:dyDescent="0.25">
      <c r="A208" t="s">
        <v>667</v>
      </c>
      <c r="B208">
        <v>5607283</v>
      </c>
    </row>
    <row r="209" spans="1:2" x14ac:dyDescent="0.25">
      <c r="A209" t="s">
        <v>673</v>
      </c>
      <c r="B209">
        <v>599419</v>
      </c>
    </row>
    <row r="210" spans="1:2" x14ac:dyDescent="0.25">
      <c r="A210" t="s">
        <v>663</v>
      </c>
      <c r="B210">
        <v>7396190</v>
      </c>
    </row>
    <row r="211" spans="1:2" x14ac:dyDescent="0.25">
      <c r="A211" t="s">
        <v>297</v>
      </c>
      <c r="B211">
        <v>6344722</v>
      </c>
    </row>
    <row r="212" spans="1:2" x14ac:dyDescent="0.25">
      <c r="A212" t="s">
        <v>648</v>
      </c>
      <c r="B212">
        <v>33203</v>
      </c>
    </row>
    <row r="213" spans="1:2" x14ac:dyDescent="0.25">
      <c r="A213" t="s">
        <v>677</v>
      </c>
      <c r="B213">
        <v>14317996</v>
      </c>
    </row>
    <row r="214" spans="1:2" x14ac:dyDescent="0.25">
      <c r="A214" t="s">
        <v>658</v>
      </c>
      <c r="B214">
        <v>7058322</v>
      </c>
    </row>
    <row r="215" spans="1:2" x14ac:dyDescent="0.25">
      <c r="A215" t="s">
        <v>867</v>
      </c>
      <c r="B215">
        <v>1033118066</v>
      </c>
    </row>
    <row r="216" spans="1:2" x14ac:dyDescent="0.25">
      <c r="A216" t="s">
        <v>685</v>
      </c>
      <c r="B216">
        <v>12230730</v>
      </c>
    </row>
    <row r="217" spans="1:2" x14ac:dyDescent="0.25">
      <c r="A217" t="s">
        <v>868</v>
      </c>
      <c r="B217">
        <v>1033212743</v>
      </c>
    </row>
    <row r="218" spans="1:2" x14ac:dyDescent="0.25">
      <c r="A218" t="s">
        <v>869</v>
      </c>
      <c r="B218">
        <v>39628909</v>
      </c>
    </row>
    <row r="219" spans="1:2" x14ac:dyDescent="0.25">
      <c r="A219" t="s">
        <v>649</v>
      </c>
      <c r="B219">
        <v>199910</v>
      </c>
    </row>
    <row r="220" spans="1:2" x14ac:dyDescent="0.25">
      <c r="A220" t="s">
        <v>698</v>
      </c>
      <c r="B220">
        <v>558368</v>
      </c>
    </row>
    <row r="221" spans="1:2" x14ac:dyDescent="0.25">
      <c r="A221" t="s">
        <v>870</v>
      </c>
      <c r="B221">
        <v>5430798</v>
      </c>
    </row>
    <row r="222" spans="1:2" x14ac:dyDescent="0.25">
      <c r="A222" t="s">
        <v>671</v>
      </c>
      <c r="B222">
        <v>2065042</v>
      </c>
    </row>
    <row r="223" spans="1:2" x14ac:dyDescent="0.25">
      <c r="A223" t="s">
        <v>707</v>
      </c>
      <c r="B223">
        <v>9923085</v>
      </c>
    </row>
    <row r="224" spans="1:2" x14ac:dyDescent="0.25">
      <c r="A224" t="s">
        <v>704</v>
      </c>
      <c r="B224">
        <v>1343098</v>
      </c>
    </row>
    <row r="225" spans="1:2" x14ac:dyDescent="0.25">
      <c r="A225" t="s">
        <v>871</v>
      </c>
      <c r="B225">
        <v>39969</v>
      </c>
    </row>
    <row r="226" spans="1:2" x14ac:dyDescent="0.25">
      <c r="A226" t="s">
        <v>661</v>
      </c>
      <c r="B226">
        <v>94677</v>
      </c>
    </row>
    <row r="227" spans="1:2" x14ac:dyDescent="0.25">
      <c r="A227" t="s">
        <v>872</v>
      </c>
      <c r="B227">
        <v>18430453</v>
      </c>
    </row>
    <row r="228" spans="1:2" x14ac:dyDescent="0.25">
      <c r="A228" t="s">
        <v>748</v>
      </c>
      <c r="B228">
        <v>34900</v>
      </c>
    </row>
    <row r="229" spans="1:2" x14ac:dyDescent="0.25">
      <c r="A229" t="s">
        <v>236</v>
      </c>
      <c r="B229">
        <v>14452543</v>
      </c>
    </row>
    <row r="230" spans="1:2" x14ac:dyDescent="0.25">
      <c r="A230" t="s">
        <v>873</v>
      </c>
      <c r="B230">
        <v>2027896410</v>
      </c>
    </row>
    <row r="231" spans="1:2" x14ac:dyDescent="0.25">
      <c r="A231" t="s">
        <v>874</v>
      </c>
      <c r="B231">
        <v>455376693</v>
      </c>
    </row>
    <row r="232" spans="1:2" x14ac:dyDescent="0.25">
      <c r="A232" t="s">
        <v>728</v>
      </c>
      <c r="B232">
        <v>7606374</v>
      </c>
    </row>
    <row r="233" spans="1:2" x14ac:dyDescent="0.25">
      <c r="A233" t="s">
        <v>725</v>
      </c>
      <c r="B233">
        <v>68863514</v>
      </c>
    </row>
    <row r="234" spans="1:2" x14ac:dyDescent="0.25">
      <c r="A234" t="s">
        <v>718</v>
      </c>
      <c r="B234">
        <v>8734951</v>
      </c>
    </row>
    <row r="235" spans="1:2" x14ac:dyDescent="0.25">
      <c r="A235" t="s">
        <v>744</v>
      </c>
      <c r="B235">
        <v>5662544</v>
      </c>
    </row>
    <row r="236" spans="1:2" x14ac:dyDescent="0.25">
      <c r="A236" t="s">
        <v>875</v>
      </c>
      <c r="B236">
        <v>621534921</v>
      </c>
    </row>
    <row r="237" spans="1:2" x14ac:dyDescent="0.25">
      <c r="A237" t="s">
        <v>876</v>
      </c>
      <c r="B237">
        <v>1268671</v>
      </c>
    </row>
    <row r="238" spans="1:2" x14ac:dyDescent="0.25">
      <c r="A238" t="s">
        <v>877</v>
      </c>
      <c r="B238">
        <v>369167489</v>
      </c>
    </row>
    <row r="239" spans="1:2" x14ac:dyDescent="0.25">
      <c r="A239" t="s">
        <v>731</v>
      </c>
      <c r="B239">
        <v>107122</v>
      </c>
    </row>
    <row r="240" spans="1:2" x14ac:dyDescent="0.25">
      <c r="A240" t="s">
        <v>878</v>
      </c>
      <c r="B240">
        <v>1766393714</v>
      </c>
    </row>
    <row r="241" spans="1:2" x14ac:dyDescent="0.25">
      <c r="A241" t="s">
        <v>879</v>
      </c>
      <c r="B241">
        <v>1033212743</v>
      </c>
    </row>
    <row r="242" spans="1:2" x14ac:dyDescent="0.25">
      <c r="A242" t="s">
        <v>735</v>
      </c>
      <c r="B242">
        <v>1364962</v>
      </c>
    </row>
    <row r="243" spans="1:2" x14ac:dyDescent="0.25">
      <c r="A243" t="s">
        <v>738</v>
      </c>
      <c r="B243">
        <v>11403248</v>
      </c>
    </row>
    <row r="244" spans="1:2" x14ac:dyDescent="0.25">
      <c r="A244" t="s">
        <v>741</v>
      </c>
      <c r="B244">
        <v>79512426</v>
      </c>
    </row>
    <row r="245" spans="1:2" x14ac:dyDescent="0.25">
      <c r="A245" t="s">
        <v>750</v>
      </c>
      <c r="B245">
        <v>11097</v>
      </c>
    </row>
    <row r="246" spans="1:2" x14ac:dyDescent="0.25">
      <c r="A246" t="s">
        <v>722</v>
      </c>
      <c r="B246">
        <v>55572201</v>
      </c>
    </row>
    <row r="247" spans="1:2" x14ac:dyDescent="0.25">
      <c r="A247" t="s">
        <v>756</v>
      </c>
      <c r="B247">
        <v>41487965</v>
      </c>
    </row>
    <row r="248" spans="1:2" x14ac:dyDescent="0.25">
      <c r="A248" t="s">
        <v>759</v>
      </c>
      <c r="B248">
        <v>45004645</v>
      </c>
    </row>
    <row r="249" spans="1:2" x14ac:dyDescent="0.25">
      <c r="A249" t="s">
        <v>880</v>
      </c>
      <c r="B249">
        <v>2580012056</v>
      </c>
    </row>
    <row r="250" spans="1:2" x14ac:dyDescent="0.25">
      <c r="A250" t="s">
        <v>765</v>
      </c>
      <c r="B250">
        <v>3444006</v>
      </c>
    </row>
    <row r="251" spans="1:2" x14ac:dyDescent="0.25">
      <c r="A251" t="s">
        <v>881</v>
      </c>
      <c r="B251">
        <v>323127513</v>
      </c>
    </row>
    <row r="252" spans="1:2" x14ac:dyDescent="0.25">
      <c r="A252" t="s">
        <v>768</v>
      </c>
      <c r="B252">
        <v>31847900</v>
      </c>
    </row>
    <row r="253" spans="1:2" x14ac:dyDescent="0.25">
      <c r="A253" t="s">
        <v>882</v>
      </c>
      <c r="B253">
        <v>109643</v>
      </c>
    </row>
    <row r="254" spans="1:2" x14ac:dyDescent="0.25">
      <c r="A254" t="s">
        <v>777</v>
      </c>
      <c r="B254">
        <v>31568179</v>
      </c>
    </row>
    <row r="255" spans="1:2" x14ac:dyDescent="0.25">
      <c r="A255" t="s">
        <v>883</v>
      </c>
      <c r="B255">
        <v>30661</v>
      </c>
    </row>
    <row r="256" spans="1:2" x14ac:dyDescent="0.25">
      <c r="A256" t="s">
        <v>884</v>
      </c>
      <c r="B256">
        <v>107510</v>
      </c>
    </row>
    <row r="257" spans="1:2" x14ac:dyDescent="0.25">
      <c r="A257" t="s">
        <v>780</v>
      </c>
      <c r="B257">
        <v>94569072</v>
      </c>
    </row>
    <row r="258" spans="1:2" x14ac:dyDescent="0.25">
      <c r="A258" t="s">
        <v>771</v>
      </c>
      <c r="B258">
        <v>270402</v>
      </c>
    </row>
    <row r="259" spans="1:2" x14ac:dyDescent="0.25">
      <c r="A259" t="s">
        <v>885</v>
      </c>
      <c r="B259">
        <v>7444027227</v>
      </c>
    </row>
    <row r="260" spans="1:2" x14ac:dyDescent="0.25">
      <c r="A260" t="s">
        <v>644</v>
      </c>
      <c r="B260">
        <v>195125</v>
      </c>
    </row>
    <row r="261" spans="1:2" x14ac:dyDescent="0.25">
      <c r="A261" t="s">
        <v>886</v>
      </c>
      <c r="B261">
        <v>1816200</v>
      </c>
    </row>
    <row r="262" spans="1:2" x14ac:dyDescent="0.25">
      <c r="A262" t="s">
        <v>887</v>
      </c>
      <c r="B262">
        <v>27584213</v>
      </c>
    </row>
    <row r="263" spans="1:2" x14ac:dyDescent="0.25">
      <c r="A263" t="s">
        <v>681</v>
      </c>
      <c r="B263">
        <v>56015473</v>
      </c>
    </row>
    <row r="264" spans="1:2" x14ac:dyDescent="0.25">
      <c r="A264" t="s">
        <v>795</v>
      </c>
      <c r="B264">
        <v>16591390</v>
      </c>
    </row>
    <row r="265" spans="1:2" x14ac:dyDescent="0.25">
      <c r="A265" t="s">
        <v>798</v>
      </c>
      <c r="B265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currency_codes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 Jalan</dc:creator>
  <cp:lastModifiedBy>Arihan Jalan</cp:lastModifiedBy>
  <dcterms:created xsi:type="dcterms:W3CDTF">2018-05-16T03:04:35Z</dcterms:created>
  <dcterms:modified xsi:type="dcterms:W3CDTF">2018-08-25T20:53:11Z</dcterms:modified>
</cp:coreProperties>
</file>