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University of Washington Seattle\Year 3 Quarter 3 (Spring)\INFO 362\7-2. Location\"/>
    </mc:Choice>
  </mc:AlternateContent>
  <xr:revisionPtr revIDLastSave="309" documentId="8_{7BF7677A-1742-4BBC-8D4A-C0BDC05CFDC8}" xr6:coauthVersionLast="32" xr6:coauthVersionMax="32" xr10:uidLastSave="{094426C3-41BD-45BF-9CBE-31E2714B99FA}"/>
  <bookViews>
    <workbookView xWindow="0" yWindow="0" windowWidth="18435" windowHeight="8820" xr2:uid="{93D67F3A-8A81-4D21-9454-4991BCF60EBE}"/>
  </bookViews>
  <sheets>
    <sheet name="ShEgypt, Arab Rep.eet1" sheetId="1" r:id="rId1"/>
    <sheet name="population" sheetId="2" r:id="rId2"/>
    <sheet name="Sheet3" sheetId="3" r:id="rId3"/>
  </sheets>
  <definedNames>
    <definedName name="_xlnm._FilterDatabase" localSheetId="0" hidden="1">'ShEgypt, Arab Rep.eet1'!$A$1:$F$102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G23" i="1" l="1"/>
  <c r="G74" i="1"/>
  <c r="G81" i="1"/>
  <c r="G84" i="1"/>
  <c r="G87" i="1"/>
  <c r="G100" i="1"/>
  <c r="G2" i="1"/>
  <c r="B53" i="1" l="1"/>
  <c r="B62" i="1"/>
  <c r="C11" i="1" l="1"/>
  <c r="D11" i="1"/>
  <c r="E11" i="1"/>
  <c r="F11" i="1" l="1"/>
  <c r="G11" i="1"/>
  <c r="E53" i="1"/>
  <c r="E62" i="1"/>
  <c r="D53" i="1"/>
  <c r="D62" i="1"/>
  <c r="C53" i="1"/>
  <c r="C62" i="1"/>
  <c r="F62" i="1" l="1"/>
  <c r="G62" i="1"/>
  <c r="F53" i="1"/>
  <c r="G53" i="1"/>
  <c r="F23" i="1"/>
  <c r="F74" i="1"/>
  <c r="F81" i="1"/>
  <c r="F84" i="1"/>
  <c r="F87" i="1"/>
  <c r="F100" i="1"/>
  <c r="E7" i="1"/>
  <c r="E8" i="1"/>
  <c r="E9" i="1"/>
  <c r="E12" i="1"/>
  <c r="E14" i="1"/>
  <c r="E15" i="1"/>
  <c r="E16" i="1"/>
  <c r="E61" i="1"/>
  <c r="E17" i="1"/>
  <c r="E18" i="1"/>
  <c r="E19" i="1"/>
  <c r="E20" i="1"/>
  <c r="E21" i="1"/>
  <c r="E22" i="1"/>
  <c r="E23" i="1"/>
  <c r="E25" i="1"/>
  <c r="E27" i="1"/>
  <c r="E28" i="1"/>
  <c r="E29" i="1"/>
  <c r="E30" i="1"/>
  <c r="E31" i="1"/>
  <c r="E32" i="1"/>
  <c r="E33" i="1"/>
  <c r="E34" i="1"/>
  <c r="E35" i="1"/>
  <c r="E36" i="1"/>
  <c r="E37" i="1"/>
  <c r="E38" i="1"/>
  <c r="E40" i="1"/>
  <c r="E41" i="1"/>
  <c r="E42" i="1"/>
  <c r="E43" i="1"/>
  <c r="E44" i="1"/>
  <c r="E45" i="1"/>
  <c r="E46" i="1"/>
  <c r="E26" i="1"/>
  <c r="E48" i="1"/>
  <c r="E49" i="1"/>
  <c r="E50" i="1"/>
  <c r="E51" i="1"/>
  <c r="E52" i="1"/>
  <c r="E54" i="1"/>
  <c r="E55" i="1"/>
  <c r="E56" i="1"/>
  <c r="E57" i="1"/>
  <c r="E58" i="1"/>
  <c r="E59" i="1"/>
  <c r="E60" i="1"/>
  <c r="E63" i="1"/>
  <c r="E64" i="1"/>
  <c r="E65" i="1"/>
  <c r="E66" i="1"/>
  <c r="E67" i="1"/>
  <c r="E68" i="1"/>
  <c r="E69" i="1"/>
  <c r="E70" i="1"/>
  <c r="E71" i="1"/>
  <c r="E72" i="1"/>
  <c r="E73" i="1"/>
  <c r="E24" i="1"/>
  <c r="E39" i="1"/>
  <c r="E47" i="1"/>
  <c r="E74" i="1"/>
  <c r="E75" i="1"/>
  <c r="E76" i="1"/>
  <c r="E77" i="1"/>
  <c r="E78" i="1"/>
  <c r="E79" i="1"/>
  <c r="E80" i="1"/>
  <c r="E81" i="1"/>
  <c r="E82" i="1"/>
  <c r="E84" i="1"/>
  <c r="E85" i="1"/>
  <c r="E86" i="1"/>
  <c r="E87" i="1"/>
  <c r="E88" i="1"/>
  <c r="E89" i="1"/>
  <c r="E90" i="1"/>
  <c r="E91" i="1"/>
  <c r="E93" i="1"/>
  <c r="E92" i="1"/>
  <c r="E94" i="1"/>
  <c r="E95" i="1"/>
  <c r="E96" i="1"/>
  <c r="E97" i="1"/>
  <c r="E98" i="1"/>
  <c r="E99" i="1"/>
  <c r="E100" i="1"/>
  <c r="E101" i="1"/>
  <c r="E102" i="1"/>
  <c r="E3" i="1"/>
  <c r="E4" i="1"/>
  <c r="E5" i="1"/>
  <c r="E6" i="1"/>
  <c r="E2" i="1"/>
  <c r="D4" i="1"/>
  <c r="D5" i="1"/>
  <c r="D6" i="1"/>
  <c r="D7" i="1"/>
  <c r="D8" i="1"/>
  <c r="D9" i="1"/>
  <c r="D12" i="1"/>
  <c r="D14" i="1"/>
  <c r="D15" i="1"/>
  <c r="D16" i="1"/>
  <c r="D61" i="1"/>
  <c r="D17" i="1"/>
  <c r="D18" i="1"/>
  <c r="D19" i="1"/>
  <c r="D20" i="1"/>
  <c r="D21" i="1"/>
  <c r="D22" i="1"/>
  <c r="D25" i="1"/>
  <c r="D27" i="1"/>
  <c r="D28" i="1"/>
  <c r="D29" i="1"/>
  <c r="D30" i="1"/>
  <c r="D31" i="1"/>
  <c r="D32" i="1"/>
  <c r="D33" i="1"/>
  <c r="D34" i="1"/>
  <c r="D35" i="1"/>
  <c r="D36" i="1"/>
  <c r="D37" i="1"/>
  <c r="D38" i="1"/>
  <c r="D40" i="1"/>
  <c r="D41" i="1"/>
  <c r="D42" i="1"/>
  <c r="D43" i="1"/>
  <c r="D44" i="1"/>
  <c r="D45" i="1"/>
  <c r="D46" i="1"/>
  <c r="D26" i="1"/>
  <c r="D48" i="1"/>
  <c r="D49" i="1"/>
  <c r="D50" i="1"/>
  <c r="D51" i="1"/>
  <c r="D52" i="1"/>
  <c r="D54" i="1"/>
  <c r="D55" i="1"/>
  <c r="D56" i="1"/>
  <c r="D57" i="1"/>
  <c r="D58" i="1"/>
  <c r="D59" i="1"/>
  <c r="D60" i="1"/>
  <c r="D63" i="1"/>
  <c r="D64" i="1"/>
  <c r="D65" i="1"/>
  <c r="D66" i="1"/>
  <c r="D67" i="1"/>
  <c r="D68" i="1"/>
  <c r="D69" i="1"/>
  <c r="D70" i="1"/>
  <c r="D71" i="1"/>
  <c r="D72" i="1"/>
  <c r="D73" i="1"/>
  <c r="D24" i="1"/>
  <c r="D39" i="1"/>
  <c r="D47" i="1"/>
  <c r="D75" i="1"/>
  <c r="D76" i="1"/>
  <c r="D77" i="1"/>
  <c r="D78" i="1"/>
  <c r="D79" i="1"/>
  <c r="D80" i="1"/>
  <c r="D82" i="1"/>
  <c r="D85" i="1"/>
  <c r="D86" i="1"/>
  <c r="D88" i="1"/>
  <c r="D89" i="1"/>
  <c r="D90" i="1"/>
  <c r="D91" i="1"/>
  <c r="D93" i="1"/>
  <c r="D92" i="1"/>
  <c r="D94" i="1"/>
  <c r="D95" i="1"/>
  <c r="D96" i="1"/>
  <c r="D97" i="1"/>
  <c r="D98" i="1"/>
  <c r="D99" i="1"/>
  <c r="D101" i="1"/>
  <c r="D102" i="1"/>
  <c r="D3" i="1"/>
  <c r="D2" i="1"/>
  <c r="F2" i="1"/>
  <c r="C61" i="1"/>
  <c r="C17" i="1"/>
  <c r="C18" i="1"/>
  <c r="C19" i="1"/>
  <c r="C20" i="1"/>
  <c r="C21" i="1"/>
  <c r="C22" i="1"/>
  <c r="C25" i="1"/>
  <c r="C27" i="1"/>
  <c r="C28" i="1"/>
  <c r="C29" i="1"/>
  <c r="C30" i="1"/>
  <c r="C31" i="1"/>
  <c r="C32" i="1"/>
  <c r="C33" i="1"/>
  <c r="C34" i="1"/>
  <c r="C35" i="1"/>
  <c r="C36" i="1"/>
  <c r="C37" i="1"/>
  <c r="C38" i="1"/>
  <c r="C40" i="1"/>
  <c r="C41" i="1"/>
  <c r="C42" i="1"/>
  <c r="C43" i="1"/>
  <c r="C44" i="1"/>
  <c r="C45" i="1"/>
  <c r="C46" i="1"/>
  <c r="C26" i="1"/>
  <c r="C48" i="1"/>
  <c r="C49" i="1"/>
  <c r="C50" i="1"/>
  <c r="C51" i="1"/>
  <c r="C52" i="1"/>
  <c r="C54" i="1"/>
  <c r="C55" i="1"/>
  <c r="C56" i="1"/>
  <c r="C57" i="1"/>
  <c r="C58" i="1"/>
  <c r="C59" i="1"/>
  <c r="C60" i="1"/>
  <c r="C63" i="1"/>
  <c r="C64" i="1"/>
  <c r="C65" i="1"/>
  <c r="C66" i="1"/>
  <c r="C67" i="1"/>
  <c r="C68" i="1"/>
  <c r="C69" i="1"/>
  <c r="C70" i="1"/>
  <c r="C71" i="1"/>
  <c r="C72" i="1"/>
  <c r="C73" i="1"/>
  <c r="C24" i="1"/>
  <c r="C39" i="1"/>
  <c r="C47" i="1"/>
  <c r="C75" i="1"/>
  <c r="C76" i="1"/>
  <c r="C77" i="1"/>
  <c r="C78" i="1"/>
  <c r="C79" i="1"/>
  <c r="C80" i="1"/>
  <c r="C82" i="1"/>
  <c r="C85" i="1"/>
  <c r="C86" i="1"/>
  <c r="C88" i="1"/>
  <c r="C89" i="1"/>
  <c r="C90" i="1"/>
  <c r="C91" i="1"/>
  <c r="C93" i="1"/>
  <c r="C92" i="1"/>
  <c r="C94" i="1"/>
  <c r="C95" i="1"/>
  <c r="C96" i="1"/>
  <c r="C97" i="1"/>
  <c r="C98" i="1"/>
  <c r="C99" i="1"/>
  <c r="C101" i="1"/>
  <c r="C102" i="1"/>
  <c r="C4" i="1"/>
  <c r="C5" i="1"/>
  <c r="C6" i="1"/>
  <c r="C7" i="1"/>
  <c r="C8" i="1"/>
  <c r="C9" i="1"/>
  <c r="C12" i="1"/>
  <c r="C14" i="1"/>
  <c r="C15" i="1"/>
  <c r="C16" i="1"/>
  <c r="C3" i="1"/>
  <c r="F101" i="1" l="1"/>
  <c r="G101" i="1"/>
  <c r="F80" i="1"/>
  <c r="G80" i="1"/>
  <c r="F66" i="1"/>
  <c r="G66" i="1"/>
  <c r="F26" i="1"/>
  <c r="G26" i="1"/>
  <c r="F30" i="1"/>
  <c r="G30" i="1"/>
  <c r="F79" i="1"/>
  <c r="G79" i="1"/>
  <c r="F65" i="1"/>
  <c r="G65" i="1"/>
  <c r="F46" i="1"/>
  <c r="G46" i="1"/>
  <c r="F29" i="1"/>
  <c r="G29" i="1"/>
  <c r="F67" i="1"/>
  <c r="G67" i="1"/>
  <c r="F78" i="1"/>
  <c r="G78" i="1"/>
  <c r="F64" i="1"/>
  <c r="G64" i="1"/>
  <c r="F45" i="1"/>
  <c r="G45" i="1"/>
  <c r="F28" i="1"/>
  <c r="G28" i="1"/>
  <c r="F98" i="1"/>
  <c r="G98" i="1"/>
  <c r="F77" i="1"/>
  <c r="G77" i="1"/>
  <c r="F63" i="1"/>
  <c r="G63" i="1"/>
  <c r="F44" i="1"/>
  <c r="G44" i="1"/>
  <c r="F27" i="1"/>
  <c r="G27" i="1"/>
  <c r="F99" i="1"/>
  <c r="G99" i="1"/>
  <c r="F97" i="1"/>
  <c r="G97" i="1"/>
  <c r="F3" i="1"/>
  <c r="G3" i="1"/>
  <c r="F96" i="1"/>
  <c r="G96" i="1"/>
  <c r="F76" i="1"/>
  <c r="G76" i="1"/>
  <c r="F60" i="1"/>
  <c r="G60" i="1"/>
  <c r="F43" i="1"/>
  <c r="G43" i="1"/>
  <c r="F25" i="1"/>
  <c r="G25" i="1"/>
  <c r="F95" i="1"/>
  <c r="G95" i="1"/>
  <c r="F75" i="1"/>
  <c r="G75" i="1"/>
  <c r="F59" i="1"/>
  <c r="G59" i="1"/>
  <c r="F42" i="1"/>
  <c r="G42" i="1"/>
  <c r="F22" i="1"/>
  <c r="G22" i="1"/>
  <c r="F94" i="1"/>
  <c r="G94" i="1"/>
  <c r="F47" i="1"/>
  <c r="G47" i="1"/>
  <c r="F58" i="1"/>
  <c r="G58" i="1"/>
  <c r="F41" i="1"/>
  <c r="G41" i="1"/>
  <c r="F21" i="1"/>
  <c r="G21" i="1"/>
  <c r="F16" i="1"/>
  <c r="G16" i="1"/>
  <c r="F57" i="1"/>
  <c r="G57" i="1"/>
  <c r="F40" i="1"/>
  <c r="G40" i="1"/>
  <c r="F20" i="1"/>
  <c r="G20" i="1"/>
  <c r="F31" i="1"/>
  <c r="G31" i="1"/>
  <c r="F15" i="1"/>
  <c r="G15" i="1"/>
  <c r="F93" i="1"/>
  <c r="G93" i="1"/>
  <c r="F24" i="1"/>
  <c r="G24" i="1"/>
  <c r="F56" i="1"/>
  <c r="G56" i="1"/>
  <c r="F38" i="1"/>
  <c r="G38" i="1"/>
  <c r="F19" i="1"/>
  <c r="G19" i="1"/>
  <c r="F92" i="1"/>
  <c r="G92" i="1"/>
  <c r="F73" i="1"/>
  <c r="G73" i="1"/>
  <c r="F55" i="1"/>
  <c r="G55" i="1"/>
  <c r="F37" i="1"/>
  <c r="G37" i="1"/>
  <c r="F18" i="1"/>
  <c r="G18" i="1"/>
  <c r="F82" i="1"/>
  <c r="G82" i="1"/>
  <c r="F72" i="1"/>
  <c r="G72" i="1"/>
  <c r="F54" i="1"/>
  <c r="G54" i="1"/>
  <c r="F36" i="1"/>
  <c r="G36" i="1"/>
  <c r="F17" i="1"/>
  <c r="G17" i="1"/>
  <c r="F102" i="1"/>
  <c r="G102" i="1"/>
  <c r="F39" i="1"/>
  <c r="G39" i="1"/>
  <c r="F9" i="1"/>
  <c r="G9" i="1"/>
  <c r="F89" i="1"/>
  <c r="G89" i="1"/>
  <c r="F71" i="1"/>
  <c r="G71" i="1"/>
  <c r="F52" i="1"/>
  <c r="G52" i="1"/>
  <c r="F35" i="1"/>
  <c r="G35" i="1"/>
  <c r="F61" i="1"/>
  <c r="G61" i="1"/>
  <c r="F90" i="1"/>
  <c r="G90" i="1"/>
  <c r="F7" i="1"/>
  <c r="G7" i="1"/>
  <c r="F6" i="1"/>
  <c r="G6" i="1"/>
  <c r="F88" i="1"/>
  <c r="G88" i="1"/>
  <c r="F70" i="1"/>
  <c r="G70" i="1"/>
  <c r="F51" i="1"/>
  <c r="G51" i="1"/>
  <c r="F34" i="1"/>
  <c r="G34" i="1"/>
  <c r="F91" i="1"/>
  <c r="G91" i="1"/>
  <c r="F86" i="1"/>
  <c r="G86" i="1"/>
  <c r="F69" i="1"/>
  <c r="G69" i="1"/>
  <c r="F50" i="1"/>
  <c r="G50" i="1"/>
  <c r="F33" i="1"/>
  <c r="G33" i="1"/>
  <c r="F48" i="1"/>
  <c r="G48" i="1"/>
  <c r="F14" i="1"/>
  <c r="G14" i="1"/>
  <c r="F12" i="1"/>
  <c r="G12" i="1"/>
  <c r="F8" i="1"/>
  <c r="G8" i="1"/>
  <c r="F5" i="1"/>
  <c r="G5" i="1"/>
  <c r="F4" i="1"/>
  <c r="G4" i="1"/>
  <c r="F85" i="1"/>
  <c r="G85" i="1"/>
  <c r="F68" i="1"/>
  <c r="G68" i="1"/>
  <c r="F49" i="1"/>
  <c r="G49" i="1"/>
  <c r="F32" i="1"/>
  <c r="G32" i="1"/>
</calcChain>
</file>

<file path=xl/sharedStrings.xml><?xml version="1.0" encoding="utf-8"?>
<sst xmlns="http://schemas.openxmlformats.org/spreadsheetml/2006/main" count="635" uniqueCount="278">
  <si>
    <t>Country</t>
  </si>
  <si>
    <t>Volume (BTC)</t>
  </si>
  <si>
    <t>Japan</t>
  </si>
  <si>
    <t>United States</t>
  </si>
  <si>
    <t>South Korea</t>
  </si>
  <si>
    <t>European Union</t>
  </si>
  <si>
    <t>United Kingdom</t>
  </si>
  <si>
    <t>Russia</t>
  </si>
  <si>
    <t>Poland</t>
  </si>
  <si>
    <t>Turkey</t>
  </si>
  <si>
    <t>Brazil</t>
  </si>
  <si>
    <t>Australia</t>
  </si>
  <si>
    <t>China</t>
  </si>
  <si>
    <t>Canada</t>
  </si>
  <si>
    <t>South Africa</t>
  </si>
  <si>
    <t>Indonesia</t>
  </si>
  <si>
    <t>Thailand</t>
  </si>
  <si>
    <t>Singapore</t>
  </si>
  <si>
    <t>Nigeria</t>
  </si>
  <si>
    <t>Vietnam</t>
  </si>
  <si>
    <t>Ukraine</t>
  </si>
  <si>
    <t>Mexico</t>
  </si>
  <si>
    <t>Czech Republic</t>
  </si>
  <si>
    <t>Malaysia</t>
  </si>
  <si>
    <t>Venezuela</t>
  </si>
  <si>
    <t>Switzerland</t>
  </si>
  <si>
    <t>India</t>
  </si>
  <si>
    <t>Norway</t>
  </si>
  <si>
    <t>Panama</t>
  </si>
  <si>
    <t>Sweden</t>
  </si>
  <si>
    <t>Pakistan</t>
  </si>
  <si>
    <t>New Zealand</t>
  </si>
  <si>
    <t>Israel</t>
  </si>
  <si>
    <t>Kenya</t>
  </si>
  <si>
    <t>Saudi Arabia</t>
  </si>
  <si>
    <t>Columbia</t>
  </si>
  <si>
    <t>Chile</t>
  </si>
  <si>
    <t>United Arab Emirates</t>
  </si>
  <si>
    <t>Tanzania</t>
  </si>
  <si>
    <t>Argentina</t>
  </si>
  <si>
    <t>Morocco</t>
  </si>
  <si>
    <t>Dominican Republic</t>
  </si>
  <si>
    <t>Belarus</t>
  </si>
  <si>
    <t>Taiwan</t>
  </si>
  <si>
    <t>Ghana</t>
  </si>
  <si>
    <t>Denmark</t>
  </si>
  <si>
    <t>Jordan</t>
  </si>
  <si>
    <t>Costa Rica</t>
  </si>
  <si>
    <t>Sri Lanka</t>
  </si>
  <si>
    <t>Trinidad and Tobago</t>
  </si>
  <si>
    <t>Uganda</t>
  </si>
  <si>
    <t>Croatia</t>
  </si>
  <si>
    <t>Moldova</t>
  </si>
  <si>
    <t>Malawi</t>
  </si>
  <si>
    <t>Swaziland </t>
  </si>
  <si>
    <t>Philippines</t>
  </si>
  <si>
    <t>Cameroon</t>
  </si>
  <si>
    <t>Central African Republic</t>
  </si>
  <si>
    <t>Chad</t>
  </si>
  <si>
    <t>Equatorial Guinea</t>
  </si>
  <si>
    <t>Gabon</t>
  </si>
  <si>
    <t>Kuwait</t>
  </si>
  <si>
    <t>Hungary</t>
  </si>
  <si>
    <t>Qatar</t>
  </si>
  <si>
    <t>Georgia</t>
  </si>
  <si>
    <t>Serbia</t>
  </si>
  <si>
    <t>Guatemala</t>
  </si>
  <si>
    <t>Oman</t>
  </si>
  <si>
    <t>Iceland</t>
  </si>
  <si>
    <t>Botswana</t>
  </si>
  <si>
    <t>Uruguay</t>
  </si>
  <si>
    <t>Benin</t>
  </si>
  <si>
    <t>Burkina Faso</t>
  </si>
  <si>
    <t>Guinea-Bissau</t>
  </si>
  <si>
    <t>Mali</t>
  </si>
  <si>
    <t>Niger</t>
  </si>
  <si>
    <t>Senegal</t>
  </si>
  <si>
    <t>Togo</t>
  </si>
  <si>
    <t>Zambia</t>
  </si>
  <si>
    <t>Bolivia</t>
  </si>
  <si>
    <t>Bahrain</t>
  </si>
  <si>
    <t>Bangladesh</t>
  </si>
  <si>
    <t>Albania</t>
  </si>
  <si>
    <t>Rwanda</t>
  </si>
  <si>
    <t>Bulgaria</t>
  </si>
  <si>
    <t>Country Name</t>
  </si>
  <si>
    <t>Aruba</t>
  </si>
  <si>
    <t>Afghanistan</t>
  </si>
  <si>
    <t>Angola</t>
  </si>
  <si>
    <t>Andorra</t>
  </si>
  <si>
    <t>Arab World</t>
  </si>
  <si>
    <t>Armenia</t>
  </si>
  <si>
    <t>American Samoa</t>
  </si>
  <si>
    <t>Antigua and Barbuda</t>
  </si>
  <si>
    <t>Austria</t>
  </si>
  <si>
    <t>Azerbaijan</t>
  </si>
  <si>
    <t>Burundi</t>
  </si>
  <si>
    <t>Belgium</t>
  </si>
  <si>
    <t>Bahamas, The</t>
  </si>
  <si>
    <t>Bosnia and Herzegovina</t>
  </si>
  <si>
    <t>Belize</t>
  </si>
  <si>
    <t>Bermuda</t>
  </si>
  <si>
    <t>Barbados</t>
  </si>
  <si>
    <t>Brunei Darussalam</t>
  </si>
  <si>
    <t>Bhutan</t>
  </si>
  <si>
    <t>Central Europe and the Baltics</t>
  </si>
  <si>
    <t>Channel Islands</t>
  </si>
  <si>
    <t>Cote d'Ivoire</t>
  </si>
  <si>
    <t>Congo, Dem. Rep.</t>
  </si>
  <si>
    <t>Congo, Rep.</t>
  </si>
  <si>
    <t>Colombia</t>
  </si>
  <si>
    <t>Comoros</t>
  </si>
  <si>
    <t>Cabo Verde</t>
  </si>
  <si>
    <t>Caribbean small states</t>
  </si>
  <si>
    <t>Cuba</t>
  </si>
  <si>
    <t>Curacao</t>
  </si>
  <si>
    <t>Cayman Islands</t>
  </si>
  <si>
    <t>Cyprus</t>
  </si>
  <si>
    <t>Germany</t>
  </si>
  <si>
    <t>Djibouti</t>
  </si>
  <si>
    <t>Dominica</t>
  </si>
  <si>
    <t>Algeria</t>
  </si>
  <si>
    <t>East Asia &amp; Pacific (excluding high income)</t>
  </si>
  <si>
    <t>Early-demographic dividend</t>
  </si>
  <si>
    <t>East Asia &amp; Pacific</t>
  </si>
  <si>
    <t>Europe &amp; Central Asia (excluding high income)</t>
  </si>
  <si>
    <t>Europe &amp; Central Asia</t>
  </si>
  <si>
    <t>Ecuador</t>
  </si>
  <si>
    <t>Egypt, Arab Rep.</t>
  </si>
  <si>
    <t>Euro area</t>
  </si>
  <si>
    <t>Eritrea</t>
  </si>
  <si>
    <t>Spain</t>
  </si>
  <si>
    <t>Estonia</t>
  </si>
  <si>
    <t>Ethiopia</t>
  </si>
  <si>
    <t>Fragile and conflict affected situations</t>
  </si>
  <si>
    <t>Finland</t>
  </si>
  <si>
    <t>Fiji</t>
  </si>
  <si>
    <t>France</t>
  </si>
  <si>
    <t>Faroe Islands</t>
  </si>
  <si>
    <t>Micronesia, Fed. Sts.</t>
  </si>
  <si>
    <t>Gibraltar</t>
  </si>
  <si>
    <t>Guinea</t>
  </si>
  <si>
    <t>Gambia, The</t>
  </si>
  <si>
    <t>Greece</t>
  </si>
  <si>
    <t>Grenada</t>
  </si>
  <si>
    <t>Greenland</t>
  </si>
  <si>
    <t>Guam</t>
  </si>
  <si>
    <t>Guyana</t>
  </si>
  <si>
    <t>High income</t>
  </si>
  <si>
    <t>Hong Kong SAR, China</t>
  </si>
  <si>
    <t>Honduras</t>
  </si>
  <si>
    <t>Heavily indebted poor countries (HIPC)</t>
  </si>
  <si>
    <t>Haiti</t>
  </si>
  <si>
    <t>IBRD only</t>
  </si>
  <si>
    <t>IDA &amp; IBRD total</t>
  </si>
  <si>
    <t>IDA total</t>
  </si>
  <si>
    <t>IDA blend</t>
  </si>
  <si>
    <t>IDA only</t>
  </si>
  <si>
    <t>Isle of Man</t>
  </si>
  <si>
    <t>Not classified</t>
  </si>
  <si>
    <t>Ireland</t>
  </si>
  <si>
    <t>Iran, Islamic Rep.</t>
  </si>
  <si>
    <t>Iraq</t>
  </si>
  <si>
    <t>Italy</t>
  </si>
  <si>
    <t>Jamaica</t>
  </si>
  <si>
    <t>Kazakhstan</t>
  </si>
  <si>
    <t>Kyrgyz Republic</t>
  </si>
  <si>
    <t>Cambodia</t>
  </si>
  <si>
    <t>Kiribati</t>
  </si>
  <si>
    <t>St. Kitts and Nevis</t>
  </si>
  <si>
    <t>Korea, Rep.</t>
  </si>
  <si>
    <t>Latin America &amp; Caribbean (excluding high income)</t>
  </si>
  <si>
    <t>Lao PDR</t>
  </si>
  <si>
    <t>Lebanon</t>
  </si>
  <si>
    <t>Liberia</t>
  </si>
  <si>
    <t>Libya</t>
  </si>
  <si>
    <t>St. Lucia</t>
  </si>
  <si>
    <t>Latin America &amp; Caribbean</t>
  </si>
  <si>
    <t>Least developed countries: UN classification</t>
  </si>
  <si>
    <t>Low income</t>
  </si>
  <si>
    <t>Liechtenstein</t>
  </si>
  <si>
    <t>Lower middle income</t>
  </si>
  <si>
    <t>Low &amp; middle income</t>
  </si>
  <si>
    <t>Lesotho</t>
  </si>
  <si>
    <t>Late-demographic dividend</t>
  </si>
  <si>
    <t>Lithuania</t>
  </si>
  <si>
    <t>Luxembourg</t>
  </si>
  <si>
    <t>Latvia</t>
  </si>
  <si>
    <t>Macao SAR, China</t>
  </si>
  <si>
    <t>St. Martin (French part)</t>
  </si>
  <si>
    <t>Monaco</t>
  </si>
  <si>
    <t>Madagascar</t>
  </si>
  <si>
    <t>Maldives</t>
  </si>
  <si>
    <t>Middle East &amp; North Africa</t>
  </si>
  <si>
    <t>Marshall Islands</t>
  </si>
  <si>
    <t>Middle income</t>
  </si>
  <si>
    <t>Macedonia, FYR</t>
  </si>
  <si>
    <t>Malta</t>
  </si>
  <si>
    <t>Myanmar</t>
  </si>
  <si>
    <t>Middle East &amp; North Africa (excluding high income)</t>
  </si>
  <si>
    <t>Montenegro</t>
  </si>
  <si>
    <t>Mongolia</t>
  </si>
  <si>
    <t>Northern Mariana Islands</t>
  </si>
  <si>
    <t>Mozambique</t>
  </si>
  <si>
    <t>Mauritania</t>
  </si>
  <si>
    <t>Mauritius</t>
  </si>
  <si>
    <t>North America</t>
  </si>
  <si>
    <t>Namibia</t>
  </si>
  <si>
    <t>New Caledonia</t>
  </si>
  <si>
    <t>Nicaragua</t>
  </si>
  <si>
    <t>Netherlands</t>
  </si>
  <si>
    <t>Nepal</t>
  </si>
  <si>
    <t>Nauru</t>
  </si>
  <si>
    <t>OECD members</t>
  </si>
  <si>
    <t>Other small states</t>
  </si>
  <si>
    <t>Peru</t>
  </si>
  <si>
    <t>Palau</t>
  </si>
  <si>
    <t>Papua New Guinea</t>
  </si>
  <si>
    <t>Pre-demographic dividend</t>
  </si>
  <si>
    <t>Puerto Rico</t>
  </si>
  <si>
    <t>Korea, Dem. People’s Rep.</t>
  </si>
  <si>
    <t>Portugal</t>
  </si>
  <si>
    <t>Paraguay</t>
  </si>
  <si>
    <t>West Bank and Gaza</t>
  </si>
  <si>
    <t>Pacific island small states</t>
  </si>
  <si>
    <t>Post-demographic dividend</t>
  </si>
  <si>
    <t>French Polynesia</t>
  </si>
  <si>
    <t>Romania</t>
  </si>
  <si>
    <t>Russian Federation</t>
  </si>
  <si>
    <t>South Asia</t>
  </si>
  <si>
    <t>Sudan</t>
  </si>
  <si>
    <t>Solomon Islands</t>
  </si>
  <si>
    <t>Sierra Leone</t>
  </si>
  <si>
    <t>El Salvador</t>
  </si>
  <si>
    <t>San Marino</t>
  </si>
  <si>
    <t>Somalia</t>
  </si>
  <si>
    <t>Sub-Saharan Africa (excluding high income)</t>
  </si>
  <si>
    <t>South Sudan</t>
  </si>
  <si>
    <t>Sub-Saharan Africa</t>
  </si>
  <si>
    <t>Small states</t>
  </si>
  <si>
    <t>Sao Tome and Principe</t>
  </si>
  <si>
    <t>Suriname</t>
  </si>
  <si>
    <t>Slovak Republic</t>
  </si>
  <si>
    <t>Slovenia</t>
  </si>
  <si>
    <t>Swaziland</t>
  </si>
  <si>
    <t>Sint Maarten (Dutch part)</t>
  </si>
  <si>
    <t>Seychelles</t>
  </si>
  <si>
    <t>Syrian Arab Republic</t>
  </si>
  <si>
    <t>Turks and Caicos Islands</t>
  </si>
  <si>
    <t>East Asia &amp; Pacific (IDA &amp; IBRD countries)</t>
  </si>
  <si>
    <t>Europe &amp; Central Asia (IDA &amp; IBRD countries)</t>
  </si>
  <si>
    <t>Tajikistan</t>
  </si>
  <si>
    <t>Turkmenistan</t>
  </si>
  <si>
    <t>Latin America &amp; the Caribbean (IDA &amp; IBRD countries)</t>
  </si>
  <si>
    <t>Timor-Leste</t>
  </si>
  <si>
    <t>Middle East &amp; North Africa (IDA &amp; IBRD countries)</t>
  </si>
  <si>
    <t>Tonga</t>
  </si>
  <si>
    <t>South Asia (IDA &amp; IBRD)</t>
  </si>
  <si>
    <t>Sub-Saharan Africa (IDA &amp; IBRD countries)</t>
  </si>
  <si>
    <t>Tunisia</t>
  </si>
  <si>
    <t>Tuvalu</t>
  </si>
  <si>
    <t>Upper middle income</t>
  </si>
  <si>
    <t>Uzbekistan</t>
  </si>
  <si>
    <t>St. Vincent and the Grenadines</t>
  </si>
  <si>
    <t>Venezuela, RB</t>
  </si>
  <si>
    <t>British Virgin Islands</t>
  </si>
  <si>
    <t>Virgin Islands (U.S.)</t>
  </si>
  <si>
    <t>Vanuatu</t>
  </si>
  <si>
    <t>World</t>
  </si>
  <si>
    <t>Samoa</t>
  </si>
  <si>
    <t>Kosovo</t>
  </si>
  <si>
    <t>Yemen, Rep.</t>
  </si>
  <si>
    <t>Zimbabwe</t>
  </si>
  <si>
    <t>PPP (2016)</t>
  </si>
  <si>
    <t>Population (2016)</t>
  </si>
  <si>
    <t>Log(10) volume</t>
  </si>
  <si>
    <t>log(10) vol/pop</t>
  </si>
  <si>
    <t>btc/pop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</si>
</sst>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4"/>
      <color rgb="FF000000"/>
      <name val="Courier New"/>
      <family val="3"/>
    </font>
    <font>
      <sz val="12"/>
      <color rgb="FF545454"/>
      <name val="Roboto"/>
    </font>
    <font>
      <b/>
      <sz val="12"/>
      <color rgb="FF222222"/>
      <name val="Roboto"/>
    </font>
    <font>
      <b/>
      <sz val="12"/>
      <color rgb="FF6A6A6A"/>
      <name val="Roboto"/>
    </font>
    <font>
      <sz val="12"/>
      <color rgb="FF222222"/>
      <name val="Roboto"/>
    </font>
    <font>
      <u/>
      <sz val="11"/>
      <color theme="10"/>
      <name val="Calibri"/>
      <family val="2"/>
      <scheme val="minor"/>
    </font>
    <font>
      <sz val="11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4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1"/>
    <xf numFmtId="3" fontId="0" fillId="0" borderId="0" xfId="0" applyNumberFormat="1"/>
    <xf numFmtId="3" fontId="7" fillId="0" borderId="0" xfId="0" applyNumberFormat="1" applyFont="1"/>
    <xf numFmtId="0" fontId="6" fillId="0" borderId="0" xfId="1" applyAlignment="1">
      <alignment horizontal="left" vertical="center"/>
    </xf>
    <xf numFmtId="4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en.wikipedia.org/wiki/Republic_of_the_Congo" TargetMode="External"/><Relationship Id="rId7" Type="http://schemas.openxmlformats.org/officeDocument/2006/relationships/hyperlink" Target="https://en.wikipedia.org/wiki/Namibia" TargetMode="External"/><Relationship Id="rId2" Type="http://schemas.openxmlformats.org/officeDocument/2006/relationships/hyperlink" Target="https://en.wikipedia.org/wiki/Central_African_Republic" TargetMode="External"/><Relationship Id="rId1" Type="http://schemas.openxmlformats.org/officeDocument/2006/relationships/hyperlink" Target="https://en.wikipedia.org/wiki/Cameroon" TargetMode="External"/><Relationship Id="rId6" Type="http://schemas.openxmlformats.org/officeDocument/2006/relationships/hyperlink" Target="https://en.wikipedia.org/wiki/Lesotho" TargetMode="External"/><Relationship Id="rId5" Type="http://schemas.openxmlformats.org/officeDocument/2006/relationships/hyperlink" Target="https://en.wikipedia.org/wiki/Myanmar" TargetMode="External"/><Relationship Id="rId4" Type="http://schemas.openxmlformats.org/officeDocument/2006/relationships/hyperlink" Target="https://en.wikipedia.org/wiki/Equatorial_Guine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EBAA5-616D-4DFC-9F12-9978A2CAAB08}">
  <dimension ref="A1:G102"/>
  <sheetViews>
    <sheetView tabSelected="1" zoomScaleNormal="100" workbookViewId="0">
      <selection activeCell="C2" sqref="C2"/>
    </sheetView>
  </sheetViews>
  <sheetFormatPr defaultRowHeight="15" x14ac:dyDescent="0.25"/>
  <cols>
    <col min="1" max="1" width="17.140625" customWidth="1"/>
    <col min="2" max="2" width="26.42578125" customWidth="1"/>
    <col min="3" max="3" width="19.42578125" customWidth="1"/>
    <col min="4" max="4" width="13" customWidth="1"/>
    <col min="5" max="5" width="44.5703125" customWidth="1"/>
    <col min="6" max="6" width="15.28515625" customWidth="1"/>
    <col min="7" max="7" width="12" bestFit="1" customWidth="1"/>
  </cols>
  <sheetData>
    <row r="1" spans="1:7" x14ac:dyDescent="0.25">
      <c r="A1" t="s">
        <v>0</v>
      </c>
      <c r="B1" t="s">
        <v>1</v>
      </c>
      <c r="C1" t="s">
        <v>274</v>
      </c>
      <c r="D1" t="s">
        <v>273</v>
      </c>
      <c r="E1" t="s">
        <v>275</v>
      </c>
      <c r="F1" t="s">
        <v>276</v>
      </c>
      <c r="G1" t="s">
        <v>277</v>
      </c>
    </row>
    <row r="2" spans="1:7" ht="18.75" x14ac:dyDescent="0.3">
      <c r="A2" t="s">
        <v>82</v>
      </c>
      <c r="B2" s="2">
        <v>1E-3</v>
      </c>
      <c r="C2">
        <f>IFERROR(VLOOKUP($A2,population!$A$1:$C$6,COLUMN(B1),FALSE),"")</f>
        <v>2876101</v>
      </c>
      <c r="D2">
        <f>IFERROR(VLOOKUP($A2,Sheet3!$A$1:$C$6,COLUMN(B1),FALSE),"")</f>
        <v>11540.02556</v>
      </c>
      <c r="E2">
        <f t="shared" ref="E2:E9" si="0">LOG10(B2*10000)</f>
        <v>1</v>
      </c>
      <c r="F2">
        <f t="shared" ref="F2:F9" si="1">LOG10(B2*1000000000000/C2)</f>
        <v>2.5411958669079024</v>
      </c>
      <c r="G2">
        <f>B2/C2</f>
        <v>3.4769293567924077E-10</v>
      </c>
    </row>
    <row r="3" spans="1:7" ht="18.75" x14ac:dyDescent="0.3">
      <c r="A3" t="s">
        <v>39</v>
      </c>
      <c r="B3" s="2">
        <v>2.2200000000000002</v>
      </c>
      <c r="C3">
        <f>VLOOKUP($A3,population!$A$1:$C$265,COLUMN(B1),FALSE)</f>
        <v>43847430</v>
      </c>
      <c r="D3">
        <f>VLOOKUP($A3,Sheet3!$A$1:$C$265,COLUMN(B1),FALSE)</f>
        <v>19939.930769999999</v>
      </c>
      <c r="E3">
        <f t="shared" si="0"/>
        <v>4.3463529744506388</v>
      </c>
      <c r="F3">
        <f t="shared" si="1"/>
        <v>4.7044088310137457</v>
      </c>
      <c r="G3">
        <f t="shared" ref="G3:G66" si="2">B3/C3</f>
        <v>5.0630105344828649E-8</v>
      </c>
    </row>
    <row r="4" spans="1:7" ht="18.75" x14ac:dyDescent="0.3">
      <c r="A4" t="s">
        <v>11</v>
      </c>
      <c r="B4" s="2">
        <v>522.98</v>
      </c>
      <c r="C4">
        <f>VLOOKUP($A4,population!$A$1:$C$265,COLUMN(B2),FALSE)</f>
        <v>24210809</v>
      </c>
      <c r="D4">
        <f>VLOOKUP($A4,Sheet3!$A$1:$C$265,COLUMN(B2),FALSE)</f>
        <v>46012.328450000001</v>
      </c>
      <c r="E4">
        <f t="shared" si="0"/>
        <v>6.7184850807301411</v>
      </c>
      <c r="F4">
        <f t="shared" si="1"/>
        <v>7.3344757791708641</v>
      </c>
      <c r="G4">
        <f t="shared" si="2"/>
        <v>2.160109560981626E-5</v>
      </c>
    </row>
    <row r="5" spans="1:7" ht="18.75" x14ac:dyDescent="0.3">
      <c r="A5" t="s">
        <v>80</v>
      </c>
      <c r="B5" s="2">
        <v>1E-3</v>
      </c>
      <c r="C5">
        <f>VLOOKUP($A5,population!$A$1:$C$265,COLUMN(B3),FALSE)</f>
        <v>1425171</v>
      </c>
      <c r="D5">
        <f>VLOOKUP($A5,Sheet3!$A$1:$C$265,COLUMN(B3),FALSE)</f>
        <v>40164.582739999998</v>
      </c>
      <c r="E5">
        <f t="shared" si="0"/>
        <v>1</v>
      </c>
      <c r="F5">
        <f t="shared" si="1"/>
        <v>2.8461330234443127</v>
      </c>
      <c r="G5">
        <f t="shared" si="2"/>
        <v>7.0167018554264714E-10</v>
      </c>
    </row>
    <row r="6" spans="1:7" ht="18.75" x14ac:dyDescent="0.3">
      <c r="A6" t="s">
        <v>81</v>
      </c>
      <c r="B6" s="2">
        <v>1E-3</v>
      </c>
      <c r="C6">
        <f>VLOOKUP($A6,population!$A$1:$C$265,COLUMN(B4),FALSE)</f>
        <v>162951560</v>
      </c>
      <c r="D6">
        <f>VLOOKUP($A6,Sheet3!$A$1:$C$265,COLUMN(B4),FALSE)</f>
        <v>3579.7567909999998</v>
      </c>
      <c r="E6">
        <f t="shared" si="0"/>
        <v>1</v>
      </c>
      <c r="F6">
        <f t="shared" si="1"/>
        <v>0.78794147750538024</v>
      </c>
      <c r="G6">
        <f t="shared" si="2"/>
        <v>6.1367930445096689E-12</v>
      </c>
    </row>
    <row r="7" spans="1:7" ht="18.75" x14ac:dyDescent="0.3">
      <c r="A7" t="s">
        <v>42</v>
      </c>
      <c r="B7" s="2">
        <v>1.02</v>
      </c>
      <c r="C7">
        <f>VLOOKUP($A7,population!$A$1:$C$265,COLUMN(B5),FALSE)</f>
        <v>9501534</v>
      </c>
      <c r="D7">
        <f>VLOOKUP($A7,Sheet3!$A$1:$C$265,COLUMN(B5),FALSE)</f>
        <v>18066.300660000001</v>
      </c>
      <c r="E7">
        <f t="shared" si="0"/>
        <v>4.008600171761918</v>
      </c>
      <c r="F7">
        <f t="shared" si="1"/>
        <v>5.030806445004278</v>
      </c>
      <c r="G7">
        <f t="shared" si="2"/>
        <v>1.0735108667716181E-7</v>
      </c>
    </row>
    <row r="8" spans="1:7" ht="18.75" x14ac:dyDescent="0.3">
      <c r="A8" t="s">
        <v>71</v>
      </c>
      <c r="B8" s="2">
        <v>0.01</v>
      </c>
      <c r="C8">
        <f>VLOOKUP($A8,population!$A$1:$C$265,COLUMN(B6),FALSE)</f>
        <v>10872298</v>
      </c>
      <c r="D8">
        <f>VLOOKUP($A8,Sheet3!$A$1:$C$265,COLUMN(B6),FALSE)</f>
        <v>2167.6428230000001</v>
      </c>
      <c r="E8">
        <f t="shared" si="0"/>
        <v>2</v>
      </c>
      <c r="F8">
        <f t="shared" si="1"/>
        <v>2.9636786524876713</v>
      </c>
      <c r="G8">
        <f t="shared" si="2"/>
        <v>9.1976875541858767E-10</v>
      </c>
    </row>
    <row r="9" spans="1:7" ht="18.75" x14ac:dyDescent="0.3">
      <c r="A9" t="s">
        <v>79</v>
      </c>
      <c r="B9" s="2">
        <v>1E-3</v>
      </c>
      <c r="C9">
        <f>VLOOKUP($A9,population!$A$1:$C$265,COLUMN(B7),FALSE)</f>
        <v>10887882</v>
      </c>
      <c r="D9">
        <f>VLOOKUP($A9,Sheet3!$A$1:$C$265,COLUMN(B7),FALSE)</f>
        <v>7234.1952430000001</v>
      </c>
      <c r="E9">
        <f t="shared" si="0"/>
        <v>1</v>
      </c>
      <c r="F9">
        <f t="shared" si="1"/>
        <v>1.9630565945485281</v>
      </c>
      <c r="G9">
        <f t="shared" si="2"/>
        <v>9.1845227565838794E-11</v>
      </c>
    </row>
    <row r="10" spans="1:7" ht="18.75" x14ac:dyDescent="0.3">
      <c r="B10" s="2"/>
    </row>
    <row r="11" spans="1:7" ht="18.75" x14ac:dyDescent="0.3">
      <c r="A11" t="s">
        <v>99</v>
      </c>
      <c r="B11" s="2">
        <v>7.0000000000000007E-2</v>
      </c>
      <c r="C11">
        <f>VLOOKUP($A11,population!$A$1:$C$265,COLUMN(B9),FALSE)</f>
        <v>3516816</v>
      </c>
      <c r="D11">
        <f>VLOOKUP($A11,Sheet3!$A$1:$C$265,COLUMN(B9),FALSE)</f>
        <v>12172.06647</v>
      </c>
      <c r="E11">
        <f>LOG10(B11*10000)</f>
        <v>2.8450980400142569</v>
      </c>
      <c r="F11">
        <f>LOG10(B11*1000000000000/C11)</f>
        <v>4.2989483934132897</v>
      </c>
      <c r="G11">
        <f t="shared" si="2"/>
        <v>1.990436804200163E-8</v>
      </c>
    </row>
    <row r="12" spans="1:7" ht="18.75" x14ac:dyDescent="0.3">
      <c r="A12" s="2" t="s">
        <v>69</v>
      </c>
      <c r="B12" s="2">
        <v>0.02</v>
      </c>
      <c r="C12">
        <f>VLOOKUP($A12,population!$A$1:$C$265,COLUMN(B10),FALSE)</f>
        <v>2250260</v>
      </c>
      <c r="D12">
        <f>VLOOKUP($A12,Sheet3!$A$1:$C$265,COLUMN(B10),FALSE)</f>
        <v>16956.724770000001</v>
      </c>
      <c r="E12">
        <f>LOG10(B12*10000)</f>
        <v>2.3010299956639813</v>
      </c>
      <c r="F12">
        <f>LOG10(B12*1000000000000/C12)</f>
        <v>3.94879729531185</v>
      </c>
      <c r="G12">
        <f t="shared" si="2"/>
        <v>8.8878618470754497E-9</v>
      </c>
    </row>
    <row r="13" spans="1:7" ht="18.75" x14ac:dyDescent="0.3">
      <c r="A13" s="7"/>
      <c r="B13" s="2"/>
    </row>
    <row r="14" spans="1:7" ht="18.75" x14ac:dyDescent="0.3">
      <c r="A14" t="s">
        <v>10</v>
      </c>
      <c r="B14" s="2">
        <v>733.29</v>
      </c>
      <c r="C14">
        <f>VLOOKUP($A14,population!$A$1:$C$265,COLUMN(B12),FALSE)</f>
        <v>207652865</v>
      </c>
      <c r="D14">
        <f>VLOOKUP($A14,Sheet3!$A$1:$C$265,COLUMN(B12),FALSE)</f>
        <v>15123.85001</v>
      </c>
      <c r="E14">
        <f t="shared" ref="E14:E45" si="3">LOG10(B14*10000)</f>
        <v>6.8652757624885448</v>
      </c>
      <c r="F14">
        <f t="shared" ref="F14:F45" si="4">LOG10(B14*1000000000000/C14)</f>
        <v>6.5479378350122737</v>
      </c>
      <c r="G14">
        <f t="shared" si="2"/>
        <v>3.5313261870959496E-6</v>
      </c>
    </row>
    <row r="15" spans="1:7" ht="18.75" x14ac:dyDescent="0.3">
      <c r="A15" t="s">
        <v>84</v>
      </c>
      <c r="B15" s="2">
        <v>1E-3</v>
      </c>
      <c r="C15">
        <f>VLOOKUP($A15,population!$A$1:$C$265,COLUMN(B13),FALSE)</f>
        <v>7127822</v>
      </c>
      <c r="D15">
        <f>VLOOKUP($A15,Sheet3!$A$1:$C$265,COLUMN(B13),FALSE)</f>
        <v>19242.622619999998</v>
      </c>
      <c r="E15">
        <f t="shared" si="3"/>
        <v>1</v>
      </c>
      <c r="F15">
        <f t="shared" si="4"/>
        <v>2.1470431542830526</v>
      </c>
      <c r="G15">
        <f t="shared" si="2"/>
        <v>1.4029531040477723E-10</v>
      </c>
    </row>
    <row r="16" spans="1:7" ht="18.75" x14ac:dyDescent="0.3">
      <c r="A16" t="s">
        <v>72</v>
      </c>
      <c r="B16" s="2">
        <v>0.01</v>
      </c>
      <c r="C16">
        <f>VLOOKUP($A16,population!$A$1:$C$265,COLUMN(B14),FALSE)</f>
        <v>18646433</v>
      </c>
      <c r="D16">
        <f>VLOOKUP($A16,Sheet3!$A$1:$C$265,COLUMN(B14),FALSE)</f>
        <v>1771.0152869999999</v>
      </c>
      <c r="E16">
        <f t="shared" si="3"/>
        <v>2</v>
      </c>
      <c r="F16">
        <f t="shared" si="4"/>
        <v>2.7294042349855365</v>
      </c>
      <c r="G16">
        <f t="shared" si="2"/>
        <v>5.3629560141609923E-10</v>
      </c>
    </row>
    <row r="17" spans="1:7" ht="18.75" x14ac:dyDescent="0.3">
      <c r="A17" s="7" t="s">
        <v>56</v>
      </c>
      <c r="B17" s="2">
        <v>0.1</v>
      </c>
      <c r="C17">
        <f>VLOOKUP($A17,population!$A$1:$C$265,COLUMN(B15),FALSE)</f>
        <v>23439189</v>
      </c>
      <c r="D17">
        <f>VLOOKUP($A17,Sheet3!$A$1:$C$265,COLUMN(B15),FALSE)</f>
        <v>3609.3755970000002</v>
      </c>
      <c r="E17">
        <f t="shared" si="3"/>
        <v>3</v>
      </c>
      <c r="F17">
        <f t="shared" si="4"/>
        <v>3.6300574190583013</v>
      </c>
      <c r="G17">
        <f t="shared" si="2"/>
        <v>4.2663592157561424E-9</v>
      </c>
    </row>
    <row r="18" spans="1:7" ht="18.75" x14ac:dyDescent="0.3">
      <c r="A18" t="s">
        <v>13</v>
      </c>
      <c r="B18" s="2">
        <v>472.7</v>
      </c>
      <c r="C18">
        <f>VLOOKUP($A18,population!$A$1:$C$265,COLUMN(B16),FALSE)</f>
        <v>36264604</v>
      </c>
      <c r="D18">
        <f>VLOOKUP($A18,Sheet3!$A$1:$C$265,COLUMN(B16),FALSE)</f>
        <v>44819.4836</v>
      </c>
      <c r="E18">
        <f t="shared" si="3"/>
        <v>6.6745856023029138</v>
      </c>
      <c r="F18">
        <f t="shared" si="4"/>
        <v>7.1151026628615206</v>
      </c>
      <c r="G18">
        <f t="shared" si="2"/>
        <v>1.3034748704273732E-5</v>
      </c>
    </row>
    <row r="19" spans="1:7" ht="18.75" x14ac:dyDescent="0.3">
      <c r="A19" s="7" t="s">
        <v>57</v>
      </c>
      <c r="B19" s="2">
        <v>0.1</v>
      </c>
      <c r="C19">
        <f>VLOOKUP($A19,population!$A$1:$C$265,COLUMN(B17),FALSE)</f>
        <v>4594621</v>
      </c>
      <c r="D19">
        <f>VLOOKUP($A19,Sheet3!$A$1:$C$265,COLUMN(B17),FALSE)</f>
        <v>698.70665570000006</v>
      </c>
      <c r="E19">
        <f t="shared" si="3"/>
        <v>3</v>
      </c>
      <c r="F19">
        <f t="shared" si="4"/>
        <v>4.3377503067799585</v>
      </c>
      <c r="G19">
        <f t="shared" si="2"/>
        <v>2.1764580800026816E-8</v>
      </c>
    </row>
    <row r="20" spans="1:7" ht="18.75" x14ac:dyDescent="0.3">
      <c r="A20" t="s">
        <v>58</v>
      </c>
      <c r="B20" s="2">
        <v>0.1</v>
      </c>
      <c r="C20">
        <f>VLOOKUP($A20,population!$A$1:$C$265,COLUMN(B18),FALSE)</f>
        <v>14452543</v>
      </c>
      <c r="D20">
        <f>VLOOKUP($A20,Sheet3!$A$1:$C$265,COLUMN(B18),FALSE)</f>
        <v>1990.7266569999999</v>
      </c>
      <c r="E20">
        <f t="shared" si="3"/>
        <v>3</v>
      </c>
      <c r="F20">
        <f t="shared" si="4"/>
        <v>3.8400557298141207</v>
      </c>
      <c r="G20">
        <f t="shared" si="2"/>
        <v>6.9191975419135583E-9</v>
      </c>
    </row>
    <row r="21" spans="1:7" ht="18.75" x14ac:dyDescent="0.3">
      <c r="A21" t="s">
        <v>36</v>
      </c>
      <c r="B21" s="2">
        <v>3.93</v>
      </c>
      <c r="C21">
        <f>VLOOKUP($A21,population!$A$1:$C$265,COLUMN(B19),FALSE)</f>
        <v>17909754</v>
      </c>
      <c r="D21">
        <f>VLOOKUP($A21,Sheet3!$A$1:$C$265,COLUMN(B19),FALSE)</f>
        <v>23193.974109999999</v>
      </c>
      <c r="E21">
        <f t="shared" si="3"/>
        <v>4.594392550375427</v>
      </c>
      <c r="F21">
        <f t="shared" si="4"/>
        <v>5.3413029297512011</v>
      </c>
      <c r="G21">
        <f t="shared" si="2"/>
        <v>2.1943349975661309E-7</v>
      </c>
    </row>
    <row r="22" spans="1:7" ht="18.75" x14ac:dyDescent="0.3">
      <c r="A22" t="s">
        <v>12</v>
      </c>
      <c r="B22" s="2">
        <v>491.68</v>
      </c>
      <c r="C22">
        <f>VLOOKUP($A22,population!$A$1:$C$265,COLUMN(B20),FALSE)</f>
        <v>1378665000</v>
      </c>
      <c r="D22">
        <f>VLOOKUP($A22,Sheet3!$A$1:$C$265,COLUMN(B20),FALSE)</f>
        <v>15529.08411</v>
      </c>
      <c r="E22">
        <f t="shared" si="3"/>
        <v>6.6916825429123028</v>
      </c>
      <c r="F22">
        <f t="shared" si="4"/>
        <v>5.552223792563904</v>
      </c>
      <c r="G22">
        <f t="shared" si="2"/>
        <v>3.5663486053537298E-7</v>
      </c>
    </row>
    <row r="23" spans="1:7" ht="18.75" x14ac:dyDescent="0.3">
      <c r="A23" t="s">
        <v>35</v>
      </c>
      <c r="B23" s="2">
        <v>3.93</v>
      </c>
      <c r="C23" s="8">
        <v>48650000</v>
      </c>
      <c r="D23" s="6">
        <v>13124.3</v>
      </c>
      <c r="E23">
        <f t="shared" si="3"/>
        <v>4.594392550375427</v>
      </c>
      <c r="F23">
        <f t="shared" si="4"/>
        <v>4.9073097057710555</v>
      </c>
      <c r="G23">
        <f t="shared" si="2"/>
        <v>8.0781089414182944E-8</v>
      </c>
    </row>
    <row r="24" spans="1:7" ht="18.75" x14ac:dyDescent="0.3">
      <c r="A24" t="s">
        <v>108</v>
      </c>
      <c r="B24" s="2">
        <v>0.1</v>
      </c>
      <c r="C24">
        <f>VLOOKUP($A24,population!$A$1:$C$265,COLUMN(B22),FALSE)</f>
        <v>78736153</v>
      </c>
      <c r="D24">
        <f>VLOOKUP($A24,Sheet3!$A$1:$C$265,COLUMN(B22),FALSE)</f>
        <v>801.63011970000002</v>
      </c>
      <c r="E24">
        <f t="shared" si="3"/>
        <v>3</v>
      </c>
      <c r="F24">
        <f t="shared" si="4"/>
        <v>3.1038258083886476</v>
      </c>
      <c r="G24">
        <f t="shared" si="2"/>
        <v>1.2700645915479261E-9</v>
      </c>
    </row>
    <row r="25" spans="1:7" ht="18.75" x14ac:dyDescent="0.3">
      <c r="A25" t="s">
        <v>47</v>
      </c>
      <c r="B25" s="2">
        <v>0.37</v>
      </c>
      <c r="C25">
        <f>VLOOKUP($A25,population!$A$1:$C$265,COLUMN(B23),FALSE)</f>
        <v>4857274</v>
      </c>
      <c r="D25">
        <f>VLOOKUP($A25,Sheet3!$A$1:$C$265,COLUMN(B23),FALSE)</f>
        <v>16609.73935</v>
      </c>
      <c r="E25">
        <f t="shared" si="3"/>
        <v>3.568201724066995</v>
      </c>
      <c r="F25">
        <f t="shared" si="4"/>
        <v>4.8818091212462829</v>
      </c>
      <c r="G25">
        <f t="shared" si="2"/>
        <v>7.6174413879060554E-8</v>
      </c>
    </row>
    <row r="26" spans="1:7" ht="18.75" x14ac:dyDescent="0.3">
      <c r="A26" t="s">
        <v>107</v>
      </c>
      <c r="B26" s="2">
        <v>0.01</v>
      </c>
      <c r="C26">
        <f>VLOOKUP($A26,population!$A$1:$C$265,COLUMN(B24),FALSE)</f>
        <v>23695919</v>
      </c>
      <c r="D26">
        <f>VLOOKUP($A26,Sheet3!$A$1:$C$265,COLUMN(B24),FALSE)</f>
        <v>3693.436909</v>
      </c>
      <c r="E26">
        <f t="shared" si="3"/>
        <v>2</v>
      </c>
      <c r="F26">
        <f t="shared" si="4"/>
        <v>2.6253264433735573</v>
      </c>
      <c r="G26">
        <f t="shared" si="2"/>
        <v>4.2201359651845536E-10</v>
      </c>
    </row>
    <row r="27" spans="1:7" ht="18.75" x14ac:dyDescent="0.3">
      <c r="A27" t="s">
        <v>51</v>
      </c>
      <c r="B27" s="2">
        <v>0.22</v>
      </c>
      <c r="C27">
        <f>VLOOKUP($A27,population!$A$1:$C$265,COLUMN(B25),FALSE)</f>
        <v>4174349</v>
      </c>
      <c r="D27">
        <f>VLOOKUP($A27,Sheet3!$A$1:$C$265,COLUMN(B25),FALSE)</f>
        <v>23422.417979999998</v>
      </c>
      <c r="E27">
        <f t="shared" si="3"/>
        <v>3.3424226808222062</v>
      </c>
      <c r="F27">
        <f t="shared" si="4"/>
        <v>4.72183392501515</v>
      </c>
      <c r="G27">
        <f t="shared" si="2"/>
        <v>5.2702828632680212E-8</v>
      </c>
    </row>
    <row r="28" spans="1:7" ht="18.75" x14ac:dyDescent="0.3">
      <c r="A28" t="s">
        <v>22</v>
      </c>
      <c r="B28" s="2">
        <v>83.09</v>
      </c>
      <c r="C28">
        <f>VLOOKUP($A28,population!$A$1:$C$265,COLUMN(B26),FALSE)</f>
        <v>10566332</v>
      </c>
      <c r="D28">
        <f>VLOOKUP($A28,Sheet3!$A$1:$C$265,COLUMN(B26),FALSE)</f>
        <v>34749.212359999998</v>
      </c>
      <c r="E28">
        <f t="shared" si="3"/>
        <v>5.9195487589688485</v>
      </c>
      <c r="F28">
        <f t="shared" si="4"/>
        <v>6.8956245066305373</v>
      </c>
      <c r="G28">
        <f t="shared" si="2"/>
        <v>7.8636559971804783E-6</v>
      </c>
    </row>
    <row r="29" spans="1:7" ht="18.75" x14ac:dyDescent="0.3">
      <c r="A29" t="s">
        <v>45</v>
      </c>
      <c r="B29" s="2">
        <v>0.62</v>
      </c>
      <c r="C29">
        <f>VLOOKUP($A29,population!$A$1:$C$265,COLUMN(B27),FALSE)</f>
        <v>5728010</v>
      </c>
      <c r="D29">
        <f>VLOOKUP($A29,Sheet3!$A$1:$C$265,COLUMN(B27),FALSE)</f>
        <v>49029.014840000003</v>
      </c>
      <c r="E29">
        <f t="shared" si="3"/>
        <v>3.7923916894982539</v>
      </c>
      <c r="F29">
        <f t="shared" si="4"/>
        <v>5.0343879220034431</v>
      </c>
      <c r="G29">
        <f t="shared" si="2"/>
        <v>1.0824003449714648E-7</v>
      </c>
    </row>
    <row r="30" spans="1:7" ht="18.75" x14ac:dyDescent="0.3">
      <c r="A30" t="s">
        <v>41</v>
      </c>
      <c r="B30" s="2">
        <v>1.39</v>
      </c>
      <c r="C30">
        <f>VLOOKUP($A30,population!$A$1:$C$265,COLUMN(B28),FALSE)</f>
        <v>10648791</v>
      </c>
      <c r="D30">
        <f>VLOOKUP($A30,Sheet3!$A$1:$C$265,COLUMN(B28),FALSE)</f>
        <v>15204.93246</v>
      </c>
      <c r="E30">
        <f t="shared" si="3"/>
        <v>4.143014800254095</v>
      </c>
      <c r="F30">
        <f t="shared" si="4"/>
        <v>5.1157144968768682</v>
      </c>
      <c r="G30">
        <f t="shared" si="2"/>
        <v>1.3053124997945776E-7</v>
      </c>
    </row>
    <row r="31" spans="1:7" ht="18.75" x14ac:dyDescent="0.3">
      <c r="A31" t="s">
        <v>128</v>
      </c>
      <c r="B31" s="2">
        <v>0.32</v>
      </c>
      <c r="C31">
        <f>VLOOKUP($A31,population!$A$1:$C$265,COLUMN(B29),FALSE)</f>
        <v>95688681</v>
      </c>
      <c r="D31">
        <f>VLOOKUP($A31,Sheet3!$A$1:$C$265,COLUMN(B29),FALSE)</f>
        <v>11128.802470000001</v>
      </c>
      <c r="E31">
        <f t="shared" si="3"/>
        <v>3.5051499783199058</v>
      </c>
      <c r="F31">
        <f t="shared" si="4"/>
        <v>3.5242894101352524</v>
      </c>
      <c r="G31">
        <f t="shared" si="2"/>
        <v>3.3441781896857792E-9</v>
      </c>
    </row>
    <row r="32" spans="1:7" ht="18.75" x14ac:dyDescent="0.3">
      <c r="A32" s="7" t="s">
        <v>59</v>
      </c>
      <c r="B32" s="2">
        <v>0.1</v>
      </c>
      <c r="C32">
        <f>VLOOKUP($A32,population!$A$1:$C$265,COLUMN(B30),FALSE)</f>
        <v>1221490</v>
      </c>
      <c r="D32">
        <f>VLOOKUP($A32,Sheet3!$A$1:$C$265,COLUMN(B30),FALSE)</f>
        <v>26058.077440000001</v>
      </c>
      <c r="E32">
        <f t="shared" si="3"/>
        <v>3</v>
      </c>
      <c r="F32">
        <f t="shared" si="4"/>
        <v>4.9131100841245159</v>
      </c>
      <c r="G32">
        <f t="shared" si="2"/>
        <v>8.1867227730067376E-8</v>
      </c>
    </row>
    <row r="33" spans="1:7" ht="18.75" x14ac:dyDescent="0.3">
      <c r="A33" t="s">
        <v>5</v>
      </c>
      <c r="B33" s="1">
        <v>17111.849999999999</v>
      </c>
      <c r="C33">
        <f>VLOOKUP($A33,population!$A$1:$C$265,COLUMN(B31),FALSE)</f>
        <v>511360932</v>
      </c>
      <c r="D33">
        <f>VLOOKUP($A33,Sheet3!$A$1:$C$265,COLUMN(B31),FALSE)</f>
        <v>39610.86681</v>
      </c>
      <c r="E33">
        <f t="shared" si="3"/>
        <v>8.2332969646175975</v>
      </c>
      <c r="F33">
        <f t="shared" si="4"/>
        <v>7.5245694197793389</v>
      </c>
      <c r="G33">
        <f t="shared" si="2"/>
        <v>3.3463350305376864E-5</v>
      </c>
    </row>
    <row r="34" spans="1:7" ht="18.75" x14ac:dyDescent="0.3">
      <c r="A34" t="s">
        <v>60</v>
      </c>
      <c r="B34" s="2">
        <v>0.1</v>
      </c>
      <c r="C34">
        <f>VLOOKUP($A34,population!$A$1:$C$265,COLUMN(B32),FALSE)</f>
        <v>1979786</v>
      </c>
      <c r="D34">
        <f>VLOOKUP($A34,Sheet3!$A$1:$C$265,COLUMN(B32),FALSE)</f>
        <v>18102.862219999999</v>
      </c>
      <c r="E34">
        <f t="shared" si="3"/>
        <v>3</v>
      </c>
      <c r="F34">
        <f t="shared" si="4"/>
        <v>4.7033817511737981</v>
      </c>
      <c r="G34">
        <f t="shared" si="2"/>
        <v>5.0510509721757807E-8</v>
      </c>
    </row>
    <row r="35" spans="1:7" ht="18.75" x14ac:dyDescent="0.3">
      <c r="A35" t="s">
        <v>64</v>
      </c>
      <c r="B35" s="2">
        <v>0.08</v>
      </c>
      <c r="C35">
        <f>VLOOKUP($A35,population!$A$1:$C$265,COLUMN(B33),FALSE)</f>
        <v>3719300</v>
      </c>
      <c r="D35">
        <f>VLOOKUP($A35,Sheet3!$A$1:$C$265,COLUMN(B33),FALSE)</f>
        <v>10004.528410000001</v>
      </c>
      <c r="E35">
        <f t="shared" si="3"/>
        <v>2.9030899869919438</v>
      </c>
      <c r="F35">
        <f t="shared" si="4"/>
        <v>4.3326287768798446</v>
      </c>
      <c r="G35">
        <f t="shared" si="2"/>
        <v>2.150942381630952E-8</v>
      </c>
    </row>
    <row r="36" spans="1:7" ht="18.75" x14ac:dyDescent="0.3">
      <c r="A36" t="s">
        <v>44</v>
      </c>
      <c r="B36" s="2">
        <v>0.77</v>
      </c>
      <c r="C36">
        <f>VLOOKUP($A36,population!$A$1:$C$265,COLUMN(B34),FALSE)</f>
        <v>28206728</v>
      </c>
      <c r="D36">
        <f>VLOOKUP($A36,Sheet3!$A$1:$C$265,COLUMN(B34),FALSE)</f>
        <v>4292.4489000000003</v>
      </c>
      <c r="E36">
        <f t="shared" si="3"/>
        <v>3.8864907251724818</v>
      </c>
      <c r="F36">
        <f t="shared" si="4"/>
        <v>4.4361380145563132</v>
      </c>
      <c r="G36">
        <f t="shared" si="2"/>
        <v>2.7298451631823444E-8</v>
      </c>
    </row>
    <row r="37" spans="1:7" ht="18.75" x14ac:dyDescent="0.3">
      <c r="A37" s="2" t="s">
        <v>66</v>
      </c>
      <c r="B37" s="2">
        <v>0.05</v>
      </c>
      <c r="C37">
        <f>VLOOKUP($A37,population!$A$1:$C$265,COLUMN(B35),FALSE)</f>
        <v>16582469</v>
      </c>
      <c r="D37">
        <f>VLOOKUP($A37,Sheet3!$A$1:$C$265,COLUMN(B35),FALSE)</f>
        <v>7944.6913530000002</v>
      </c>
      <c r="E37">
        <f t="shared" si="3"/>
        <v>2.6989700043360187</v>
      </c>
      <c r="F37">
        <f t="shared" si="4"/>
        <v>3.4793208102541335</v>
      </c>
      <c r="G37">
        <f t="shared" si="2"/>
        <v>3.0152325326222532E-9</v>
      </c>
    </row>
    <row r="38" spans="1:7" ht="18.75" x14ac:dyDescent="0.3">
      <c r="A38" t="s">
        <v>73</v>
      </c>
      <c r="B38" s="2">
        <v>0.01</v>
      </c>
      <c r="C38">
        <f>VLOOKUP($A38,population!$A$1:$C$265,COLUMN(B36),FALSE)</f>
        <v>1815698</v>
      </c>
      <c r="D38">
        <f>VLOOKUP($A38,Sheet3!$A$1:$C$265,COLUMN(B36),FALSE)</f>
        <v>1608.704379</v>
      </c>
      <c r="E38">
        <f t="shared" si="3"/>
        <v>2</v>
      </c>
      <c r="F38">
        <f t="shared" si="4"/>
        <v>3.740956384801946</v>
      </c>
      <c r="G38">
        <f t="shared" si="2"/>
        <v>5.5075238283018432E-9</v>
      </c>
    </row>
    <row r="39" spans="1:7" ht="18.75" x14ac:dyDescent="0.3">
      <c r="A39" t="s">
        <v>150</v>
      </c>
      <c r="B39" s="2">
        <v>1E-3</v>
      </c>
      <c r="C39">
        <f>VLOOKUP($A39,population!$A$1:$C$265,COLUMN(B37),FALSE)</f>
        <v>9112867</v>
      </c>
      <c r="D39">
        <f>VLOOKUP($A39,Sheet3!$A$1:$C$265,COLUMN(B37),FALSE)</f>
        <v>4736.8391430000001</v>
      </c>
      <c r="E39">
        <f t="shared" si="3"/>
        <v>1</v>
      </c>
      <c r="F39">
        <f t="shared" si="4"/>
        <v>2.040344968098895</v>
      </c>
      <c r="G39">
        <f t="shared" si="2"/>
        <v>1.0973494949503817E-10</v>
      </c>
    </row>
    <row r="40" spans="1:7" ht="18.75" x14ac:dyDescent="0.3">
      <c r="A40" t="s">
        <v>149</v>
      </c>
      <c r="B40" s="2">
        <v>18.16</v>
      </c>
      <c r="C40">
        <f>VLOOKUP($A40,population!$A$1:$C$265,COLUMN(B38),FALSE)</f>
        <v>7336600</v>
      </c>
      <c r="D40">
        <f>VLOOKUP($A40,Sheet3!$A$1:$C$265,COLUMN(B38),FALSE)</f>
        <v>58617.970630000003</v>
      </c>
      <c r="E40">
        <f t="shared" si="3"/>
        <v>5.2591158441850663</v>
      </c>
      <c r="F40">
        <f t="shared" si="4"/>
        <v>6.3936210027071745</v>
      </c>
      <c r="G40">
        <f t="shared" si="2"/>
        <v>2.4752610200910504E-6</v>
      </c>
    </row>
    <row r="41" spans="1:7" ht="18.75" x14ac:dyDescent="0.3">
      <c r="A41" t="s">
        <v>62</v>
      </c>
      <c r="B41" s="2">
        <v>0.09</v>
      </c>
      <c r="C41">
        <f>VLOOKUP($A41,population!$A$1:$C$265,COLUMN(B39),FALSE)</f>
        <v>9814023</v>
      </c>
      <c r="D41">
        <f>VLOOKUP($A41,Sheet3!$A$1:$C$265,COLUMN(B39),FALSE)</f>
        <v>26700.756079999999</v>
      </c>
      <c r="E41">
        <f t="shared" si="3"/>
        <v>2.9542425094393248</v>
      </c>
      <c r="F41">
        <f t="shared" si="4"/>
        <v>3.9623954379870736</v>
      </c>
      <c r="G41">
        <f t="shared" si="2"/>
        <v>9.1705511592952236E-9</v>
      </c>
    </row>
    <row r="42" spans="1:7" ht="18.75" x14ac:dyDescent="0.3">
      <c r="A42" s="2" t="s">
        <v>68</v>
      </c>
      <c r="B42" s="2">
        <v>0.04</v>
      </c>
      <c r="C42">
        <f>VLOOKUP($A42,population!$A$1:$C$265,COLUMN(B40),FALSE)</f>
        <v>335439</v>
      </c>
      <c r="D42">
        <f>VLOOKUP($A42,Sheet3!$A$1:$C$265,COLUMN(B40),FALSE)</f>
        <v>50745.682979999998</v>
      </c>
      <c r="E42">
        <f t="shared" si="3"/>
        <v>2.6020599913279625</v>
      </c>
      <c r="F42">
        <f t="shared" si="4"/>
        <v>5.0764464366353161</v>
      </c>
      <c r="G42">
        <f t="shared" si="2"/>
        <v>1.1924671847936585E-7</v>
      </c>
    </row>
    <row r="43" spans="1:7" ht="18.75" x14ac:dyDescent="0.3">
      <c r="A43" t="s">
        <v>26</v>
      </c>
      <c r="B43" s="2">
        <v>13.54</v>
      </c>
      <c r="C43">
        <f>VLOOKUP($A43,population!$A$1:$C$265,COLUMN(B41),FALSE)</f>
        <v>1324171354</v>
      </c>
      <c r="D43">
        <f>VLOOKUP($A43,Sheet3!$A$1:$C$265,COLUMN(B41),FALSE)</f>
        <v>6570.6162459999996</v>
      </c>
      <c r="E43">
        <f t="shared" si="3"/>
        <v>5.1316186643491255</v>
      </c>
      <c r="F43">
        <f t="shared" si="4"/>
        <v>4.0096744758606873</v>
      </c>
      <c r="G43">
        <f t="shared" si="2"/>
        <v>1.0225262734387772E-8</v>
      </c>
    </row>
    <row r="44" spans="1:7" ht="18.75" x14ac:dyDescent="0.3">
      <c r="A44" t="s">
        <v>15</v>
      </c>
      <c r="B44" s="2">
        <v>415.45</v>
      </c>
      <c r="C44">
        <f>VLOOKUP($A44,population!$A$1:$C$265,COLUMN(B42),FALSE)</f>
        <v>261115456</v>
      </c>
      <c r="D44">
        <f>VLOOKUP($A44,Sheet3!$A$1:$C$265,COLUMN(B42),FALSE)</f>
        <v>11609.026620000001</v>
      </c>
      <c r="E44">
        <f t="shared" si="3"/>
        <v>6.6185187633048672</v>
      </c>
      <c r="F44">
        <f t="shared" si="4"/>
        <v>6.2016861838724013</v>
      </c>
      <c r="G44">
        <f t="shared" si="2"/>
        <v>1.591058631167356E-6</v>
      </c>
    </row>
    <row r="45" spans="1:7" ht="18.75" x14ac:dyDescent="0.3">
      <c r="A45" t="s">
        <v>161</v>
      </c>
      <c r="B45" s="2">
        <v>5.04</v>
      </c>
      <c r="C45">
        <f>VLOOKUP($A45,population!$A$1:$C$265,COLUMN(B43),FALSE)</f>
        <v>80277428</v>
      </c>
      <c r="D45">
        <f>VLOOKUP($A45,Sheet3!$A$1:$C$265,COLUMN(B43),FALSE)</f>
        <v>19948.819479999998</v>
      </c>
      <c r="E45">
        <f t="shared" si="3"/>
        <v>4.702430536445525</v>
      </c>
      <c r="F45">
        <f t="shared" si="4"/>
        <v>4.7978370867220193</v>
      </c>
      <c r="G45">
        <f t="shared" si="2"/>
        <v>6.2782280468676706E-8</v>
      </c>
    </row>
    <row r="46" spans="1:7" ht="18.75" x14ac:dyDescent="0.3">
      <c r="A46" t="s">
        <v>32</v>
      </c>
      <c r="B46" s="2">
        <v>8.26</v>
      </c>
      <c r="C46">
        <f>VLOOKUP($A46,population!$A$1:$C$265,COLUMN(B44),FALSE)</f>
        <v>8546000</v>
      </c>
      <c r="D46">
        <f>VLOOKUP($A46,Sheet3!$A$1:$C$265,COLUMN(B44),FALSE)</f>
        <v>37258.223590000001</v>
      </c>
      <c r="E46">
        <f t="shared" ref="E46:E82" si="5">LOG10(B46*10000)</f>
        <v>4.916980047320382</v>
      </c>
      <c r="F46">
        <f t="shared" ref="F46:F82" si="6">LOG10(B46*1000000000000/C46)</f>
        <v>5.9852171588392045</v>
      </c>
      <c r="G46">
        <f t="shared" si="2"/>
        <v>9.6653405101802014E-7</v>
      </c>
    </row>
    <row r="47" spans="1:7" ht="18.75" x14ac:dyDescent="0.3">
      <c r="A47" t="s">
        <v>163</v>
      </c>
      <c r="B47" s="2">
        <v>4.46</v>
      </c>
      <c r="C47">
        <f>VLOOKUP($A47,population!$A$1:$C$265,COLUMN(B45),FALSE)</f>
        <v>60627498</v>
      </c>
      <c r="D47">
        <f>VLOOKUP($A47,Sheet3!$A$1:$C$265,COLUMN(B45),FALSE)</f>
        <v>38380.172409999999</v>
      </c>
      <c r="E47">
        <f t="shared" si="5"/>
        <v>4.6493348587121419</v>
      </c>
      <c r="F47">
        <f t="shared" si="6"/>
        <v>4.8666652127469208</v>
      </c>
      <c r="G47">
        <f t="shared" si="2"/>
        <v>7.3563979169979938E-8</v>
      </c>
    </row>
    <row r="48" spans="1:7" ht="18.75" x14ac:dyDescent="0.3">
      <c r="A48" t="s">
        <v>2</v>
      </c>
      <c r="B48" s="1">
        <v>274234.83</v>
      </c>
      <c r="C48">
        <f>VLOOKUP($A48,population!$A$1:$C$265,COLUMN(B46),FALSE)</f>
        <v>126994511</v>
      </c>
      <c r="D48">
        <f>VLOOKUP($A48,Sheet3!$A$1:$C$265,COLUMN(B46),FALSE)</f>
        <v>42281.188190000001</v>
      </c>
      <c r="E48">
        <f t="shared" si="5"/>
        <v>9.4381226128027738</v>
      </c>
      <c r="F48">
        <f t="shared" si="6"/>
        <v>9.3343376626651491</v>
      </c>
      <c r="G48">
        <f t="shared" si="2"/>
        <v>2.1594227013480923E-3</v>
      </c>
    </row>
    <row r="49" spans="1:7" ht="18.75" x14ac:dyDescent="0.3">
      <c r="A49" t="s">
        <v>46</v>
      </c>
      <c r="B49" s="2">
        <v>0.48</v>
      </c>
      <c r="C49">
        <f>VLOOKUP($A49,population!$A$1:$C$265,COLUMN(B47),FALSE)</f>
        <v>9455802</v>
      </c>
      <c r="D49">
        <f>VLOOKUP($A49,Sheet3!$A$1:$C$265,COLUMN(B47),FALSE)</f>
        <v>9047.7689229999996</v>
      </c>
      <c r="E49">
        <f t="shared" si="5"/>
        <v>3.6812412373755872</v>
      </c>
      <c r="F49">
        <f t="shared" si="6"/>
        <v>4.7055428676632491</v>
      </c>
      <c r="G49">
        <f t="shared" si="2"/>
        <v>5.0762484239834967E-8</v>
      </c>
    </row>
    <row r="50" spans="1:7" ht="18.75" x14ac:dyDescent="0.3">
      <c r="A50" t="s">
        <v>165</v>
      </c>
      <c r="B50" s="2">
        <v>1.17</v>
      </c>
      <c r="C50">
        <f>VLOOKUP($A50,population!$A$1:$C$265,COLUMN(B48),FALSE)</f>
        <v>17794397</v>
      </c>
      <c r="D50">
        <f>VLOOKUP($A50,Sheet3!$A$1:$C$265,COLUMN(B48),FALSE)</f>
        <v>25285.94773</v>
      </c>
      <c r="E50">
        <f t="shared" si="5"/>
        <v>4.0681858617461613</v>
      </c>
      <c r="F50">
        <f t="shared" si="6"/>
        <v>4.8179025861250215</v>
      </c>
      <c r="G50">
        <f t="shared" si="2"/>
        <v>6.575103387881028E-8</v>
      </c>
    </row>
    <row r="51" spans="1:7" ht="18.75" x14ac:dyDescent="0.3">
      <c r="A51" t="s">
        <v>33</v>
      </c>
      <c r="B51" s="2">
        <v>7.23</v>
      </c>
      <c r="C51">
        <f>VLOOKUP($A51,population!$A$1:$C$265,COLUMN(B49),FALSE)</f>
        <v>48461567</v>
      </c>
      <c r="D51">
        <f>VLOOKUP($A51,Sheet3!$A$1:$C$265,COLUMN(B49),FALSE)</f>
        <v>3155.1142639999998</v>
      </c>
      <c r="E51">
        <f t="shared" si="5"/>
        <v>4.859138297294531</v>
      </c>
      <c r="F51">
        <f t="shared" si="6"/>
        <v>5.1737408443966659</v>
      </c>
      <c r="G51">
        <f t="shared" si="2"/>
        <v>1.4919038833391418E-7</v>
      </c>
    </row>
    <row r="52" spans="1:7" ht="18.75" x14ac:dyDescent="0.3">
      <c r="A52" t="s">
        <v>61</v>
      </c>
      <c r="B52" s="2">
        <v>0.1</v>
      </c>
      <c r="C52">
        <f>VLOOKUP($A52,population!$A$1:$C$265,COLUMN(B50),FALSE)</f>
        <v>4052584</v>
      </c>
      <c r="D52">
        <f>VLOOKUP($A52,Sheet3!$A$1:$C$265,COLUMN(B50),FALSE)</f>
        <v>74263.998630000002</v>
      </c>
      <c r="E52">
        <f t="shared" si="5"/>
        <v>3</v>
      </c>
      <c r="F52">
        <f t="shared" si="6"/>
        <v>4.3922679745402986</v>
      </c>
      <c r="G52">
        <f t="shared" si="2"/>
        <v>2.467561437344667E-8</v>
      </c>
    </row>
    <row r="53" spans="1:7" ht="18.75" x14ac:dyDescent="0.3">
      <c r="A53" s="7" t="s">
        <v>183</v>
      </c>
      <c r="B53" s="2">
        <f>431.61/5</f>
        <v>86.322000000000003</v>
      </c>
      <c r="C53">
        <f>VLOOKUP($A53,population!$A$1:$C$265,COLUMN(B51),FALSE)</f>
        <v>2203821</v>
      </c>
      <c r="D53">
        <f>VLOOKUP($A53,Sheet3!$A$1:$C$265,COLUMN(B51),FALSE)</f>
        <v>2951.021894</v>
      </c>
      <c r="E53">
        <f t="shared" si="5"/>
        <v>5.9361214939883569</v>
      </c>
      <c r="F53">
        <f t="shared" si="6"/>
        <v>7.5929451768890281</v>
      </c>
      <c r="G53">
        <f t="shared" si="2"/>
        <v>3.9169242874080972E-5</v>
      </c>
    </row>
    <row r="54" spans="1:7" ht="18.75" x14ac:dyDescent="0.3">
      <c r="A54" s="5" t="s">
        <v>53</v>
      </c>
      <c r="B54" s="2">
        <v>0.16</v>
      </c>
      <c r="C54">
        <f>VLOOKUP($A54,population!$A$1:$C$265,COLUMN(B52),FALSE)</f>
        <v>18091575</v>
      </c>
      <c r="D54">
        <f>VLOOKUP($A54,Sheet3!$A$1:$C$265,COLUMN(B52),FALSE)</f>
        <v>1168.8256260000001</v>
      </c>
      <c r="E54">
        <f t="shared" si="5"/>
        <v>3.2041199826559246</v>
      </c>
      <c r="F54">
        <f t="shared" si="6"/>
        <v>3.9466436057334242</v>
      </c>
      <c r="G54">
        <f t="shared" si="2"/>
        <v>8.8438955701756203E-9</v>
      </c>
    </row>
    <row r="55" spans="1:7" ht="18.75" x14ac:dyDescent="0.3">
      <c r="A55" t="s">
        <v>23</v>
      </c>
      <c r="B55" s="2">
        <v>52.76</v>
      </c>
      <c r="C55">
        <f>VLOOKUP($A55,population!$A$1:$C$265,COLUMN(B53),FALSE)</f>
        <v>31187265</v>
      </c>
      <c r="D55">
        <f>VLOOKUP($A55,Sheet3!$A$1:$C$265,COLUMN(B53),FALSE)</f>
        <v>27682.607940000002</v>
      </c>
      <c r="E55">
        <f t="shared" si="5"/>
        <v>5.7223047868743278</v>
      </c>
      <c r="F55">
        <f t="shared" si="6"/>
        <v>6.228327496358574</v>
      </c>
      <c r="G55">
        <f t="shared" si="2"/>
        <v>1.6917161540135051E-6</v>
      </c>
    </row>
    <row r="56" spans="1:7" ht="18.75" x14ac:dyDescent="0.3">
      <c r="A56" t="s">
        <v>74</v>
      </c>
      <c r="B56" s="2">
        <v>0.01</v>
      </c>
      <c r="C56">
        <f>VLOOKUP($A56,population!$A$1:$C$265,COLUMN(B54),FALSE)</f>
        <v>17994837</v>
      </c>
      <c r="D56">
        <f>VLOOKUP($A56,Sheet3!$A$1:$C$265,COLUMN(B54),FALSE)</f>
        <v>2125.7160269999999</v>
      </c>
      <c r="E56">
        <f t="shared" si="5"/>
        <v>2</v>
      </c>
      <c r="F56">
        <f t="shared" si="6"/>
        <v>2.7448520828994369</v>
      </c>
      <c r="G56">
        <f t="shared" si="2"/>
        <v>5.5571495312794447E-10</v>
      </c>
    </row>
    <row r="57" spans="1:7" ht="18.75" x14ac:dyDescent="0.3">
      <c r="A57" t="s">
        <v>204</v>
      </c>
      <c r="B57" s="2">
        <v>0.01</v>
      </c>
      <c r="C57">
        <f>VLOOKUP($A57,population!$A$1:$C$265,COLUMN(B55),FALSE)</f>
        <v>4301018</v>
      </c>
      <c r="D57">
        <f>VLOOKUP($A57,Sheet3!$A$1:$C$265,COLUMN(B55),FALSE)</f>
        <v>3852.5259040000001</v>
      </c>
      <c r="E57">
        <f t="shared" si="5"/>
        <v>2</v>
      </c>
      <c r="F57">
        <f t="shared" si="6"/>
        <v>3.3664287398954973</v>
      </c>
      <c r="G57">
        <f t="shared" si="2"/>
        <v>2.3250309577872029E-9</v>
      </c>
    </row>
    <row r="58" spans="1:7" ht="18.75" x14ac:dyDescent="0.3">
      <c r="A58" t="s">
        <v>21</v>
      </c>
      <c r="B58" s="2">
        <v>92.39</v>
      </c>
      <c r="C58">
        <f>VLOOKUP($A58,population!$A$1:$C$265,COLUMN(B56),FALSE)</f>
        <v>127540423</v>
      </c>
      <c r="D58">
        <f>VLOOKUP($A58,Sheet3!$A$1:$C$265,COLUMN(B56),FALSE)</f>
        <v>17274.823069999999</v>
      </c>
      <c r="E58">
        <f t="shared" si="5"/>
        <v>5.9656249671092425</v>
      </c>
      <c r="F58">
        <f t="shared" si="6"/>
        <v>5.8599771140764698</v>
      </c>
      <c r="G58">
        <f t="shared" si="2"/>
        <v>7.2439778563381433E-7</v>
      </c>
    </row>
    <row r="59" spans="1:7" ht="18.75" x14ac:dyDescent="0.3">
      <c r="A59" s="4" t="s">
        <v>52</v>
      </c>
      <c r="B59" s="2">
        <v>0.16</v>
      </c>
      <c r="C59">
        <f>VLOOKUP($A59,population!$A$1:$C$265,COLUMN(B57),FALSE)</f>
        <v>3551954</v>
      </c>
      <c r="D59">
        <f>VLOOKUP($A59,Sheet3!$A$1:$C$265,COLUMN(B57),FALSE)</f>
        <v>5332.287773</v>
      </c>
      <c r="E59">
        <f t="shared" si="5"/>
        <v>3.2041199826559246</v>
      </c>
      <c r="F59">
        <f t="shared" si="6"/>
        <v>4.6536526498949495</v>
      </c>
      <c r="G59">
        <f t="shared" si="2"/>
        <v>4.5045628406223733E-8</v>
      </c>
    </row>
    <row r="60" spans="1:7" ht="18.75" x14ac:dyDescent="0.3">
      <c r="A60" t="s">
        <v>40</v>
      </c>
      <c r="B60" s="2">
        <v>1.97</v>
      </c>
      <c r="C60">
        <f>VLOOKUP($A60,population!$A$1:$C$265,COLUMN(B58),FALSE)</f>
        <v>35276786</v>
      </c>
      <c r="D60">
        <f>VLOOKUP($A60,Sheet3!$A$1:$C$265,COLUMN(B58),FALSE)</f>
        <v>7857.487717</v>
      </c>
      <c r="E60">
        <f t="shared" si="5"/>
        <v>4.2944662261615933</v>
      </c>
      <c r="F60">
        <f t="shared" si="6"/>
        <v>4.7469772156328833</v>
      </c>
      <c r="G60">
        <f t="shared" si="2"/>
        <v>5.5844089651477887E-8</v>
      </c>
    </row>
    <row r="61" spans="1:7" ht="18.75" x14ac:dyDescent="0.3">
      <c r="A61" s="10" t="s">
        <v>198</v>
      </c>
      <c r="B61" s="2">
        <v>0.01</v>
      </c>
      <c r="C61">
        <f>VLOOKUP($A61,population!$A$1:$C$265,COLUMN(B59),FALSE)</f>
        <v>52885223</v>
      </c>
      <c r="D61">
        <f>VLOOKUP($A61,Sheet3!$A$1:$C$265,COLUMN(B59),FALSE)</f>
        <v>5721.2280039999996</v>
      </c>
      <c r="E61">
        <f t="shared" si="5"/>
        <v>2</v>
      </c>
      <c r="F61">
        <f t="shared" si="6"/>
        <v>2.2766656600264921</v>
      </c>
      <c r="G61">
        <f t="shared" si="2"/>
        <v>1.8908873656446527E-10</v>
      </c>
    </row>
    <row r="62" spans="1:7" ht="18.75" x14ac:dyDescent="0.3">
      <c r="A62" s="7" t="s">
        <v>207</v>
      </c>
      <c r="B62" s="2">
        <f>431.61/5</f>
        <v>86.322000000000003</v>
      </c>
      <c r="C62">
        <f>VLOOKUP($A62,population!$A$1:$C$265,COLUMN(B60),FALSE)</f>
        <v>2479713</v>
      </c>
      <c r="D62">
        <f>VLOOKUP($A62,Sheet3!$A$1:$C$265,COLUMN(B60),FALSE)</f>
        <v>10624.927110000001</v>
      </c>
      <c r="E62">
        <f t="shared" si="5"/>
        <v>5.9361214939883569</v>
      </c>
      <c r="F62">
        <f t="shared" si="6"/>
        <v>7.5417200751496569</v>
      </c>
      <c r="G62">
        <f t="shared" si="2"/>
        <v>3.4811286628734855E-5</v>
      </c>
    </row>
    <row r="63" spans="1:7" ht="18.75" x14ac:dyDescent="0.3">
      <c r="A63" t="s">
        <v>31</v>
      </c>
      <c r="B63" s="2">
        <v>8.9499999999999993</v>
      </c>
      <c r="C63">
        <f>VLOOKUP($A63,population!$A$1:$C$265,COLUMN(B61),FALSE)</f>
        <v>4693200</v>
      </c>
      <c r="D63">
        <f>VLOOKUP($A63,Sheet3!$A$1:$C$265,COLUMN(B61),FALSE)</f>
        <v>38565.403449999998</v>
      </c>
      <c r="E63">
        <f t="shared" si="5"/>
        <v>4.9518230353159121</v>
      </c>
      <c r="F63">
        <f t="shared" si="6"/>
        <v>6.2803539733161564</v>
      </c>
      <c r="G63">
        <f t="shared" si="2"/>
        <v>1.9070144038182901E-6</v>
      </c>
    </row>
    <row r="64" spans="1:7" ht="18.75" x14ac:dyDescent="0.3">
      <c r="A64" t="s">
        <v>75</v>
      </c>
      <c r="B64" s="2">
        <v>0.01</v>
      </c>
      <c r="C64">
        <f>VLOOKUP($A64,population!$A$1:$C$265,COLUMN(B62),FALSE)</f>
        <v>20672987</v>
      </c>
      <c r="D64">
        <f>VLOOKUP($A64,Sheet3!$A$1:$C$265,COLUMN(B62),FALSE)</f>
        <v>986.2069606</v>
      </c>
      <c r="E64">
        <f t="shared" si="5"/>
        <v>2</v>
      </c>
      <c r="F64">
        <f t="shared" si="6"/>
        <v>2.6845967684672813</v>
      </c>
      <c r="G64">
        <f t="shared" si="2"/>
        <v>4.8372303431526365E-10</v>
      </c>
    </row>
    <row r="65" spans="1:7" ht="18.75" x14ac:dyDescent="0.3">
      <c r="A65" t="s">
        <v>18</v>
      </c>
      <c r="B65" s="2">
        <v>142.51</v>
      </c>
      <c r="C65">
        <f>VLOOKUP($A65,population!$A$1:$C$265,COLUMN(B63),FALSE)</f>
        <v>185989640</v>
      </c>
      <c r="D65">
        <f>VLOOKUP($A65,Sheet3!$A$1:$C$265,COLUMN(B63),FALSE)</f>
        <v>5861.0896560000001</v>
      </c>
      <c r="E65">
        <f t="shared" si="5"/>
        <v>6.1538453400809647</v>
      </c>
      <c r="F65">
        <f t="shared" si="6"/>
        <v>5.8843565862724034</v>
      </c>
      <c r="G65">
        <f t="shared" si="2"/>
        <v>7.6622547363390775E-7</v>
      </c>
    </row>
    <row r="66" spans="1:7" ht="18.75" x14ac:dyDescent="0.3">
      <c r="A66" t="s">
        <v>27</v>
      </c>
      <c r="B66" s="2">
        <v>12.29</v>
      </c>
      <c r="C66">
        <f>VLOOKUP($A66,population!$A$1:$C$265,COLUMN(B64),FALSE)</f>
        <v>5236151</v>
      </c>
      <c r="D66">
        <f>VLOOKUP($A66,Sheet3!$A$1:$C$265,COLUMN(B64),FALSE)</f>
        <v>58790.061399999999</v>
      </c>
      <c r="E66">
        <f t="shared" si="5"/>
        <v>5.0895518828864539</v>
      </c>
      <c r="F66">
        <f t="shared" si="6"/>
        <v>6.3705397206530412</v>
      </c>
      <c r="G66">
        <f t="shared" si="2"/>
        <v>2.3471439230839597E-6</v>
      </c>
    </row>
    <row r="67" spans="1:7" ht="18.75" x14ac:dyDescent="0.3">
      <c r="A67" s="5" t="s">
        <v>67</v>
      </c>
      <c r="B67" s="2">
        <v>0.05</v>
      </c>
      <c r="C67">
        <f>VLOOKUP($A67,population!$A$1:$C$265,COLUMN(B65),FALSE)</f>
        <v>4424762</v>
      </c>
      <c r="D67">
        <f>VLOOKUP($A67,Sheet3!$A$1:$C$265,COLUMN(B65),FALSE)</f>
        <v>42121.262130000003</v>
      </c>
      <c r="E67">
        <f t="shared" si="5"/>
        <v>2.6989700043360187</v>
      </c>
      <c r="F67">
        <f t="shared" si="6"/>
        <v>4.053080088594033</v>
      </c>
      <c r="G67">
        <f t="shared" ref="G67:G102" si="7">B67/C67</f>
        <v>1.1300042804562145E-8</v>
      </c>
    </row>
    <row r="68" spans="1:7" ht="18.75" x14ac:dyDescent="0.3">
      <c r="A68" t="s">
        <v>30</v>
      </c>
      <c r="B68" s="2">
        <v>9.09</v>
      </c>
      <c r="C68">
        <f>VLOOKUP($A68,population!$A$1:$C$265,COLUMN(B66),FALSE)</f>
        <v>193203476</v>
      </c>
      <c r="D68">
        <f>VLOOKUP($A68,Sheet3!$A$1:$C$265,COLUMN(B66),FALSE)</f>
        <v>5235.4780849999997</v>
      </c>
      <c r="E68">
        <f t="shared" si="5"/>
        <v>4.9585638832219674</v>
      </c>
      <c r="F68">
        <f t="shared" si="6"/>
        <v>4.6725489475087505</v>
      </c>
      <c r="G68">
        <f t="shared" si="7"/>
        <v>4.7048842951459116E-8</v>
      </c>
    </row>
    <row r="69" spans="1:7" ht="18.75" x14ac:dyDescent="0.3">
      <c r="A69" t="s">
        <v>28</v>
      </c>
      <c r="B69" s="2">
        <v>10.199999999999999</v>
      </c>
      <c r="C69">
        <f>VLOOKUP($A69,population!$A$1:$C$265,COLUMN(B67),FALSE)</f>
        <v>4034119</v>
      </c>
      <c r="D69">
        <f>VLOOKUP($A69,Sheet3!$A$1:$C$265,COLUMN(B67),FALSE)</f>
        <v>23008.665369999999</v>
      </c>
      <c r="E69">
        <f t="shared" si="5"/>
        <v>5.008600171761918</v>
      </c>
      <c r="F69">
        <f t="shared" si="6"/>
        <v>6.4028514667098895</v>
      </c>
      <c r="G69">
        <f t="shared" si="7"/>
        <v>2.5284330977841754E-6</v>
      </c>
    </row>
    <row r="70" spans="1:7" ht="18.75" x14ac:dyDescent="0.3">
      <c r="A70" t="s">
        <v>215</v>
      </c>
      <c r="B70" s="2">
        <v>6.35</v>
      </c>
      <c r="C70">
        <f>VLOOKUP($A70,population!$A$1:$C$265,COLUMN(B68),FALSE)</f>
        <v>31773839</v>
      </c>
      <c r="D70">
        <f>VLOOKUP($A70,Sheet3!$A$1:$C$265,COLUMN(B68),FALSE)</f>
        <v>13018.608609999999</v>
      </c>
      <c r="E70">
        <f t="shared" si="5"/>
        <v>4.802773725291976</v>
      </c>
      <c r="F70">
        <f t="shared" si="6"/>
        <v>5.300704034676639</v>
      </c>
      <c r="G70">
        <f t="shared" si="7"/>
        <v>1.9984994573680566E-7</v>
      </c>
    </row>
    <row r="71" spans="1:7" ht="18.75" x14ac:dyDescent="0.3">
      <c r="A71" s="2" t="s">
        <v>55</v>
      </c>
      <c r="B71" s="2">
        <v>0.11</v>
      </c>
      <c r="C71">
        <f>VLOOKUP($A71,population!$A$1:$C$265,COLUMN(B69),FALSE)</f>
        <v>103320222</v>
      </c>
      <c r="D71">
        <f>VLOOKUP($A71,Sheet3!$A$1:$C$265,COLUMN(B69),FALSE)</f>
        <v>7804.1678009999996</v>
      </c>
      <c r="E71">
        <f t="shared" si="5"/>
        <v>3.0413926851582249</v>
      </c>
      <c r="F71">
        <f t="shared" si="6"/>
        <v>3.0272073545048799</v>
      </c>
      <c r="G71">
        <f t="shared" si="7"/>
        <v>1.0646512160997873E-9</v>
      </c>
    </row>
    <row r="72" spans="1:7" ht="18.75" x14ac:dyDescent="0.3">
      <c r="A72" t="s">
        <v>8</v>
      </c>
      <c r="B72" s="1">
        <v>1498.35</v>
      </c>
      <c r="C72">
        <f>VLOOKUP($A72,population!$A$1:$C$265,COLUMN(B70),FALSE)</f>
        <v>37970087</v>
      </c>
      <c r="D72">
        <f>VLOOKUP($A72,Sheet3!$A$1:$C$265,COLUMN(B70),FALSE)</f>
        <v>27383.254939999999</v>
      </c>
      <c r="E72">
        <f t="shared" si="5"/>
        <v>7.1756132721845853</v>
      </c>
      <c r="F72">
        <f t="shared" si="6"/>
        <v>7.5961716799545416</v>
      </c>
      <c r="G72">
        <f t="shared" si="7"/>
        <v>3.9461326491034899E-5</v>
      </c>
    </row>
    <row r="73" spans="1:7" ht="18.75" x14ac:dyDescent="0.3">
      <c r="A73" t="s">
        <v>63</v>
      </c>
      <c r="B73" s="2">
        <v>0.09</v>
      </c>
      <c r="C73">
        <f>VLOOKUP($A73,population!$A$1:$C$265,COLUMN(B71),FALSE)</f>
        <v>2569804</v>
      </c>
      <c r="D73">
        <f>VLOOKUP($A73,Sheet3!$A$1:$C$265,COLUMN(B71),FALSE)</f>
        <v>127480.4825</v>
      </c>
      <c r="E73">
        <f t="shared" si="5"/>
        <v>2.9542425094393248</v>
      </c>
      <c r="F73">
        <f t="shared" si="6"/>
        <v>4.5443425086623126</v>
      </c>
      <c r="G73">
        <f t="shared" si="7"/>
        <v>3.5022126201064361E-8</v>
      </c>
    </row>
    <row r="74" spans="1:7" ht="18.75" x14ac:dyDescent="0.3">
      <c r="A74" t="s">
        <v>7</v>
      </c>
      <c r="B74" s="1">
        <v>1499.19</v>
      </c>
      <c r="C74">
        <v>144342396</v>
      </c>
      <c r="D74" s="4">
        <v>25144.1</v>
      </c>
      <c r="E74">
        <f t="shared" si="5"/>
        <v>7.1758566766925131</v>
      </c>
      <c r="F74">
        <f t="shared" si="6"/>
        <v>7.0164627666345822</v>
      </c>
      <c r="G74">
        <f t="shared" si="7"/>
        <v>1.0386345533574211E-5</v>
      </c>
    </row>
    <row r="75" spans="1:7" ht="18.75" x14ac:dyDescent="0.3">
      <c r="A75" t="s">
        <v>83</v>
      </c>
      <c r="B75" s="2">
        <v>1E-3</v>
      </c>
      <c r="C75">
        <f>VLOOKUP($A75,population!$A$1:$C$265,COLUMN(B73),FALSE)</f>
        <v>11917508</v>
      </c>
      <c r="D75">
        <f>VLOOKUP($A75,Sheet3!$A$1:$C$265,COLUMN(B73),FALSE)</f>
        <v>1912.9011820000001</v>
      </c>
      <c r="E75">
        <f t="shared" si="5"/>
        <v>1</v>
      </c>
      <c r="F75">
        <f t="shared" si="6"/>
        <v>1.9238145478670678</v>
      </c>
      <c r="G75">
        <f t="shared" si="7"/>
        <v>8.3910159741449306E-11</v>
      </c>
    </row>
    <row r="76" spans="1:7" ht="18.75" x14ac:dyDescent="0.3">
      <c r="A76" t="s">
        <v>34</v>
      </c>
      <c r="B76" s="2">
        <v>6.67</v>
      </c>
      <c r="C76">
        <f>VLOOKUP($A76,population!$A$1:$C$265,COLUMN(B74),FALSE)</f>
        <v>32275687</v>
      </c>
      <c r="D76">
        <f>VLOOKUP($A76,Sheet3!$A$1:$C$265,COLUMN(B74),FALSE)</f>
        <v>54416.61249</v>
      </c>
      <c r="E76">
        <f t="shared" si="5"/>
        <v>4.8241258339165487</v>
      </c>
      <c r="F76">
        <f t="shared" si="6"/>
        <v>5.3152503387601611</v>
      </c>
      <c r="G76">
        <f t="shared" si="7"/>
        <v>2.0665710384414125E-7</v>
      </c>
    </row>
    <row r="77" spans="1:7" ht="18.75" x14ac:dyDescent="0.3">
      <c r="A77" t="s">
        <v>76</v>
      </c>
      <c r="B77" s="2">
        <v>0.01</v>
      </c>
      <c r="C77">
        <f>VLOOKUP($A77,population!$A$1:$C$265,COLUMN(B75),FALSE)</f>
        <v>15411614</v>
      </c>
      <c r="D77">
        <f>VLOOKUP($A77,Sheet3!$A$1:$C$265,COLUMN(B75),FALSE)</f>
        <v>2566.1191789999998</v>
      </c>
      <c r="E77">
        <f t="shared" si="5"/>
        <v>2</v>
      </c>
      <c r="F77">
        <f t="shared" si="6"/>
        <v>2.8121518768825848</v>
      </c>
      <c r="G77">
        <f t="shared" si="7"/>
        <v>6.4886130680407646E-10</v>
      </c>
    </row>
    <row r="78" spans="1:7" ht="18.75" x14ac:dyDescent="0.3">
      <c r="A78" t="s">
        <v>65</v>
      </c>
      <c r="B78" s="2">
        <v>7.0000000000000007E-2</v>
      </c>
      <c r="C78">
        <f>VLOOKUP($A78,population!$A$1:$C$265,COLUMN(B76),FALSE)</f>
        <v>7058322</v>
      </c>
      <c r="D78">
        <f>VLOOKUP($A78,Sheet3!$A$1:$C$265,COLUMN(B76),FALSE)</f>
        <v>14514.96055</v>
      </c>
      <c r="E78">
        <f t="shared" si="5"/>
        <v>2.8450980400142569</v>
      </c>
      <c r="F78">
        <f t="shared" si="6"/>
        <v>3.9963965730640787</v>
      </c>
      <c r="G78">
        <f t="shared" si="7"/>
        <v>9.9173712958972417E-9</v>
      </c>
    </row>
    <row r="79" spans="1:7" ht="18.75" x14ac:dyDescent="0.3">
      <c r="A79" t="s">
        <v>17</v>
      </c>
      <c r="B79" s="2">
        <v>210.09</v>
      </c>
      <c r="C79">
        <f>VLOOKUP($A79,population!$A$1:$C$265,COLUMN(B77),FALSE)</f>
        <v>5607283</v>
      </c>
      <c r="D79">
        <f>VLOOKUP($A79,Sheet3!$A$1:$C$265,COLUMN(B77),FALSE)</f>
        <v>87832.586509999994</v>
      </c>
      <c r="E79">
        <f t="shared" si="5"/>
        <v>6.3224053810676537</v>
      </c>
      <c r="F79">
        <f t="shared" si="6"/>
        <v>7.5736529055404445</v>
      </c>
      <c r="G79">
        <f t="shared" si="7"/>
        <v>3.7467343809827327E-5</v>
      </c>
    </row>
    <row r="80" spans="1:7" ht="18.75" x14ac:dyDescent="0.3">
      <c r="A80" t="s">
        <v>14</v>
      </c>
      <c r="B80" s="2">
        <v>431.61</v>
      </c>
      <c r="C80">
        <f>VLOOKUP($A80,population!$A$1:$C$265,COLUMN(B78),FALSE)</f>
        <v>56015473</v>
      </c>
      <c r="D80">
        <f>VLOOKUP($A80,Sheet3!$A$1:$C$265,COLUMN(B78),FALSE)</f>
        <v>13196.811229999999</v>
      </c>
      <c r="E80">
        <f t="shared" si="5"/>
        <v>6.6350914983243756</v>
      </c>
      <c r="F80">
        <f t="shared" si="6"/>
        <v>6.8867834907765362</v>
      </c>
      <c r="G80">
        <f t="shared" si="7"/>
        <v>7.7051924563771881E-6</v>
      </c>
    </row>
    <row r="81" spans="1:7" ht="18.75" x14ac:dyDescent="0.3">
      <c r="A81" t="s">
        <v>4</v>
      </c>
      <c r="B81" s="1">
        <v>26024.41</v>
      </c>
      <c r="C81">
        <v>51245707</v>
      </c>
      <c r="D81" s="6">
        <v>34985.800000000003</v>
      </c>
      <c r="E81">
        <f t="shared" si="5"/>
        <v>8.4153808923939533</v>
      </c>
      <c r="F81">
        <f t="shared" si="6"/>
        <v>8.7057234032379238</v>
      </c>
      <c r="G81">
        <f t="shared" si="7"/>
        <v>5.0783590516177289E-4</v>
      </c>
    </row>
    <row r="82" spans="1:7" ht="18.75" x14ac:dyDescent="0.3">
      <c r="A82" t="s">
        <v>48</v>
      </c>
      <c r="B82" s="2">
        <v>0.33</v>
      </c>
      <c r="C82">
        <f>VLOOKUP($A82,population!$A$1:$C$265,COLUMN(B76),FALSE)</f>
        <v>21203000</v>
      </c>
      <c r="D82">
        <f>VLOOKUP($A82,Sheet3!$A$1:$C$265,COLUMN(B76),FALSE)</f>
        <v>12312.940049999999</v>
      </c>
      <c r="E82">
        <f t="shared" si="5"/>
        <v>3.5185139398778875</v>
      </c>
      <c r="F82">
        <f t="shared" si="6"/>
        <v>4.1921166265307752</v>
      </c>
      <c r="G82">
        <f t="shared" si="7"/>
        <v>1.5563835306324578E-8</v>
      </c>
    </row>
    <row r="83" spans="1:7" ht="18.75" x14ac:dyDescent="0.3">
      <c r="A83" s="7"/>
      <c r="B83" s="2"/>
    </row>
    <row r="84" spans="1:7" ht="18.75" x14ac:dyDescent="0.3">
      <c r="A84" s="6" t="s">
        <v>54</v>
      </c>
      <c r="B84" s="2">
        <v>0.16</v>
      </c>
      <c r="C84">
        <v>1343098</v>
      </c>
      <c r="D84" s="4">
        <v>8084.1</v>
      </c>
      <c r="E84">
        <f t="shared" ref="E84:E102" si="8">LOG10(B84*10000)</f>
        <v>3.2041199826559246</v>
      </c>
      <c r="F84">
        <f t="shared" ref="F84:F102" si="9">LOG10(B84*1000000000000/C84)</f>
        <v>5.0760122802579106</v>
      </c>
      <c r="G84">
        <f t="shared" si="7"/>
        <v>1.1912756924662237E-7</v>
      </c>
    </row>
    <row r="85" spans="1:7" ht="18.75" x14ac:dyDescent="0.3">
      <c r="A85" t="s">
        <v>29</v>
      </c>
      <c r="B85" s="2">
        <v>9.52</v>
      </c>
      <c r="C85">
        <f>VLOOKUP($A85,population!$A$1:$C$265,COLUMN(B83),FALSE)</f>
        <v>9923085</v>
      </c>
      <c r="D85">
        <f>VLOOKUP($A85,Sheet3!$A$1:$C$265,COLUMN(B83),FALSE)</f>
        <v>48904.554369999998</v>
      </c>
      <c r="E85">
        <f t="shared" si="8"/>
        <v>4.9786369483844739</v>
      </c>
      <c r="F85">
        <f t="shared" si="9"/>
        <v>5.9819902368966975</v>
      </c>
      <c r="G85">
        <f t="shared" si="7"/>
        <v>9.5937906407130445E-7</v>
      </c>
    </row>
    <row r="86" spans="1:7" ht="18.75" x14ac:dyDescent="0.3">
      <c r="A86" t="s">
        <v>25</v>
      </c>
      <c r="B86" s="2">
        <v>14.11</v>
      </c>
      <c r="C86">
        <f>VLOOKUP($A86,population!$A$1:$C$265,COLUMN(B84),FALSE)</f>
        <v>8372413</v>
      </c>
      <c r="D86">
        <f>VLOOKUP($A86,Sheet3!$A$1:$C$265,COLUMN(B84),FALSE)</f>
        <v>63888.732389999997</v>
      </c>
      <c r="E86">
        <f t="shared" si="8"/>
        <v>5.1495270137543478</v>
      </c>
      <c r="F86">
        <f t="shared" si="9"/>
        <v>6.2266763703900079</v>
      </c>
      <c r="G86">
        <f t="shared" si="7"/>
        <v>1.6852967000075126E-6</v>
      </c>
    </row>
    <row r="87" spans="1:7" ht="18.75" x14ac:dyDescent="0.3">
      <c r="A87" t="s">
        <v>43</v>
      </c>
      <c r="B87" s="2">
        <v>0.82</v>
      </c>
      <c r="C87" s="9">
        <v>22805547</v>
      </c>
      <c r="D87" s="11">
        <v>24337</v>
      </c>
      <c r="E87">
        <f t="shared" si="8"/>
        <v>3.9138138523837167</v>
      </c>
      <c r="F87">
        <f t="shared" si="9"/>
        <v>4.5557733589581471</v>
      </c>
      <c r="G87">
        <f t="shared" si="7"/>
        <v>3.5956164524358916E-8</v>
      </c>
    </row>
    <row r="88" spans="1:7" ht="18.75" x14ac:dyDescent="0.3">
      <c r="A88" s="2" t="s">
        <v>38</v>
      </c>
      <c r="B88" s="2">
        <v>2.35</v>
      </c>
      <c r="C88">
        <f>VLOOKUP($A88,population!$A$1:$C$265,COLUMN(B86),FALSE)</f>
        <v>55572201</v>
      </c>
      <c r="D88">
        <f>VLOOKUP($A88,Sheet3!$A$1:$C$265,COLUMN(B86),FALSE)</f>
        <v>2786.2722429999999</v>
      </c>
      <c r="E88">
        <f t="shared" si="8"/>
        <v>4.3710678622717358</v>
      </c>
      <c r="F88">
        <f t="shared" si="9"/>
        <v>4.6262102644205836</v>
      </c>
      <c r="G88">
        <f t="shared" si="7"/>
        <v>4.2287329954773615E-8</v>
      </c>
    </row>
    <row r="89" spans="1:7" ht="18.75" x14ac:dyDescent="0.3">
      <c r="A89" t="s">
        <v>16</v>
      </c>
      <c r="B89" s="2">
        <v>236.01</v>
      </c>
      <c r="C89">
        <f>VLOOKUP($A89,population!$A$1:$C$265,COLUMN(B87),FALSE)</f>
        <v>68863514</v>
      </c>
      <c r="D89">
        <f>VLOOKUP($A89,Sheet3!$A$1:$C$265,COLUMN(B87),FALSE)</f>
        <v>16913.36608</v>
      </c>
      <c r="E89">
        <f t="shared" si="8"/>
        <v>6.3729304048887938</v>
      </c>
      <c r="F89">
        <f t="shared" si="9"/>
        <v>6.5349412245702228</v>
      </c>
      <c r="G89">
        <f t="shared" si="7"/>
        <v>3.4272140106007367E-6</v>
      </c>
    </row>
    <row r="90" spans="1:7" ht="18.75" x14ac:dyDescent="0.3">
      <c r="A90" t="s">
        <v>77</v>
      </c>
      <c r="B90" s="2">
        <v>0.01</v>
      </c>
      <c r="C90">
        <f>VLOOKUP($A90,population!$A$1:$C$265,COLUMN(B88),FALSE)</f>
        <v>7606374</v>
      </c>
      <c r="D90">
        <f>VLOOKUP($A90,Sheet3!$A$1:$C$265,COLUMN(B88),FALSE)</f>
        <v>1490.5362359999999</v>
      </c>
      <c r="E90">
        <f t="shared" si="8"/>
        <v>2</v>
      </c>
      <c r="F90">
        <f t="shared" si="9"/>
        <v>3.1188223244486308</v>
      </c>
      <c r="G90">
        <f t="shared" si="7"/>
        <v>1.3146868665674342E-9</v>
      </c>
    </row>
    <row r="91" spans="1:7" ht="18.75" x14ac:dyDescent="0.3">
      <c r="A91" s="3" t="s">
        <v>49</v>
      </c>
      <c r="B91" s="2">
        <v>0.31</v>
      </c>
      <c r="C91">
        <f>VLOOKUP($A91,population!$A$1:$C$265,COLUMN(B89),FALSE)</f>
        <v>1364962</v>
      </c>
      <c r="D91">
        <f>VLOOKUP($A91,Sheet3!$A$1:$C$265,COLUMN(B89),FALSE)</f>
        <v>32854.719060000003</v>
      </c>
      <c r="E91">
        <f t="shared" si="8"/>
        <v>3.4913616938342726</v>
      </c>
      <c r="F91">
        <f t="shared" si="9"/>
        <v>5.3562411328751036</v>
      </c>
      <c r="G91">
        <f t="shared" si="7"/>
        <v>2.2711254965339694E-7</v>
      </c>
    </row>
    <row r="92" spans="1:7" ht="18.75" x14ac:dyDescent="0.3">
      <c r="A92" t="s">
        <v>259</v>
      </c>
      <c r="B92" s="2">
        <v>0.01</v>
      </c>
      <c r="C92">
        <f>VLOOKUP($A92,population!$A$1:$C$265,COLUMN(B90),FALSE)</f>
        <v>11403248</v>
      </c>
      <c r="D92">
        <f>VLOOKUP($A92,Sheet3!$A$1:$C$265,COLUMN(B90),FALSE)</f>
        <v>11595.51238</v>
      </c>
      <c r="E92">
        <f t="shared" si="8"/>
        <v>2</v>
      </c>
      <c r="F92">
        <f t="shared" si="9"/>
        <v>2.9429714304557737</v>
      </c>
      <c r="G92">
        <f t="shared" si="7"/>
        <v>8.7694313058875858E-10</v>
      </c>
    </row>
    <row r="93" spans="1:7" ht="18.75" x14ac:dyDescent="0.3">
      <c r="A93" t="s">
        <v>9</v>
      </c>
      <c r="B93" s="2">
        <v>902.45</v>
      </c>
      <c r="C93">
        <f>VLOOKUP($A93,population!$A$1:$C$265,COLUMN(B91),FALSE)</f>
        <v>79512426</v>
      </c>
      <c r="D93">
        <f>VLOOKUP($A93,Sheet3!$A$1:$C$265,COLUMN(B91),FALSE)</f>
        <v>25247.20175</v>
      </c>
      <c r="E93">
        <f t="shared" si="8"/>
        <v>6.9554231492750551</v>
      </c>
      <c r="F93">
        <f t="shared" si="9"/>
        <v>7.054988144876055</v>
      </c>
      <c r="G93">
        <f t="shared" si="7"/>
        <v>1.1349798332149996E-5</v>
      </c>
    </row>
    <row r="94" spans="1:7" ht="18.75" x14ac:dyDescent="0.3">
      <c r="A94" t="s">
        <v>50</v>
      </c>
      <c r="B94" s="2">
        <v>0.25</v>
      </c>
      <c r="C94">
        <f>VLOOKUP($A94,population!$A$1:$C$265,COLUMN(B92),FALSE)</f>
        <v>41487965</v>
      </c>
      <c r="D94">
        <f>VLOOKUP($A94,Sheet3!$A$1:$C$265,COLUMN(B92),FALSE)</f>
        <v>1819.4343510000001</v>
      </c>
      <c r="E94">
        <f t="shared" si="8"/>
        <v>3.3979400086720375</v>
      </c>
      <c r="F94">
        <f t="shared" si="9"/>
        <v>3.7800178756253113</v>
      </c>
      <c r="G94">
        <f t="shared" si="7"/>
        <v>6.0258438802674464E-9</v>
      </c>
    </row>
    <row r="95" spans="1:7" ht="18.75" x14ac:dyDescent="0.3">
      <c r="A95" t="s">
        <v>20</v>
      </c>
      <c r="B95" s="2">
        <v>98.64</v>
      </c>
      <c r="C95">
        <f>VLOOKUP($A95,population!$A$1:$C$265,COLUMN(B93),FALSE)</f>
        <v>45004645</v>
      </c>
      <c r="D95">
        <f>VLOOKUP($A95,Sheet3!$A$1:$C$265,COLUMN(B93),FALSE)</f>
        <v>8269.6146339999996</v>
      </c>
      <c r="E95">
        <f t="shared" si="8"/>
        <v>5.9940530635876756</v>
      </c>
      <c r="F95">
        <f t="shared" si="9"/>
        <v>6.3407957232843177</v>
      </c>
      <c r="G95">
        <f t="shared" si="7"/>
        <v>2.1917737602418597E-6</v>
      </c>
    </row>
    <row r="96" spans="1:7" ht="18.75" x14ac:dyDescent="0.3">
      <c r="A96" s="2" t="s">
        <v>37</v>
      </c>
      <c r="B96" s="2">
        <v>3.62</v>
      </c>
      <c r="C96">
        <f>VLOOKUP($A96,population!$A$1:$C$265,COLUMN(B94),FALSE)</f>
        <v>9269612</v>
      </c>
      <c r="D96">
        <f>VLOOKUP($A96,Sheet3!$A$1:$C$265,COLUMN(B94),FALSE)</f>
        <v>72399.653470000005</v>
      </c>
      <c r="E96">
        <f t="shared" si="8"/>
        <v>4.5587085705331658</v>
      </c>
      <c r="F96">
        <f t="shared" si="9"/>
        <v>5.5916470143590598</v>
      </c>
      <c r="G96">
        <f t="shared" si="7"/>
        <v>3.9052335739618874E-7</v>
      </c>
    </row>
    <row r="97" spans="1:7" ht="18.75" x14ac:dyDescent="0.3">
      <c r="A97" t="s">
        <v>6</v>
      </c>
      <c r="B97" s="1">
        <v>2392.46</v>
      </c>
      <c r="C97">
        <f>VLOOKUP($A97,population!$A$1:$C$265,COLUMN(B95),FALSE)</f>
        <v>65595565</v>
      </c>
      <c r="D97">
        <f>VLOOKUP($A97,Sheet3!$A$1:$C$265,COLUMN(B95),FALSE)</f>
        <v>42656.2166</v>
      </c>
      <c r="E97">
        <f t="shared" si="8"/>
        <v>7.3788446854564063</v>
      </c>
      <c r="F97">
        <f t="shared" si="9"/>
        <v>7.5619702082932259</v>
      </c>
      <c r="G97">
        <f t="shared" si="7"/>
        <v>3.647289264144611E-5</v>
      </c>
    </row>
    <row r="98" spans="1:7" ht="18.75" x14ac:dyDescent="0.3">
      <c r="A98" t="s">
        <v>3</v>
      </c>
      <c r="B98" s="1">
        <v>94826.2</v>
      </c>
      <c r="C98">
        <f>VLOOKUP($A98,population!$A$1:$C$265,COLUMN(B96),FALSE)</f>
        <v>323127513</v>
      </c>
      <c r="D98">
        <f>VLOOKUP($A98,Sheet3!$A$1:$C$265,COLUMN(B96),FALSE)</f>
        <v>57638.159090000001</v>
      </c>
      <c r="E98">
        <f t="shared" si="8"/>
        <v>8.9769283472892045</v>
      </c>
      <c r="F98">
        <f t="shared" si="9"/>
        <v>8.4675544092796926</v>
      </c>
      <c r="G98">
        <f t="shared" si="7"/>
        <v>2.9346371381257154E-4</v>
      </c>
    </row>
    <row r="99" spans="1:7" ht="18.75" x14ac:dyDescent="0.3">
      <c r="A99" s="2" t="s">
        <v>70</v>
      </c>
      <c r="B99" s="2">
        <v>0.02</v>
      </c>
      <c r="C99">
        <f>VLOOKUP($A99,population!$A$1:$C$265,COLUMN(B97),FALSE)</f>
        <v>3444006</v>
      </c>
      <c r="D99">
        <f>VLOOKUP($A99,Sheet3!$A$1:$C$265,COLUMN(B97),FALSE)</f>
        <v>21619.607929999998</v>
      </c>
      <c r="E99">
        <f t="shared" si="8"/>
        <v>2.3010299956639813</v>
      </c>
      <c r="F99">
        <f t="shared" si="9"/>
        <v>3.7639660962724273</v>
      </c>
      <c r="G99">
        <f t="shared" si="7"/>
        <v>5.8071908120949852E-9</v>
      </c>
    </row>
    <row r="100" spans="1:7" ht="18.75" x14ac:dyDescent="0.3">
      <c r="A100" t="s">
        <v>24</v>
      </c>
      <c r="B100" s="2">
        <v>37.69</v>
      </c>
      <c r="C100">
        <v>31568179</v>
      </c>
      <c r="D100" s="6">
        <v>17913</v>
      </c>
      <c r="E100">
        <f t="shared" si="8"/>
        <v>5.5762261374496047</v>
      </c>
      <c r="F100">
        <f t="shared" si="9"/>
        <v>6.0769766069688886</v>
      </c>
      <c r="G100">
        <f t="shared" si="7"/>
        <v>1.1939237926901009E-6</v>
      </c>
    </row>
    <row r="101" spans="1:7" ht="18.75" x14ac:dyDescent="0.3">
      <c r="A101" t="s">
        <v>19</v>
      </c>
      <c r="B101" s="2">
        <v>138.94</v>
      </c>
      <c r="C101">
        <f>VLOOKUP($A101,population!$A$1:$C$265,COLUMN(B99),FALSE)</f>
        <v>94569072</v>
      </c>
      <c r="D101">
        <f>VLOOKUP($A101,Sheet3!$A$1:$C$265,COLUMN(B99),FALSE)</f>
        <v>6295.5905849999999</v>
      </c>
      <c r="E101">
        <f t="shared" si="8"/>
        <v>6.1428272945383364</v>
      </c>
      <c r="F101">
        <f t="shared" si="9"/>
        <v>6.1670781671839423</v>
      </c>
      <c r="G101">
        <f t="shared" si="7"/>
        <v>1.4691906884737116E-6</v>
      </c>
    </row>
    <row r="102" spans="1:7" ht="18.75" x14ac:dyDescent="0.3">
      <c r="A102" t="s">
        <v>78</v>
      </c>
      <c r="B102" s="2">
        <v>0.01</v>
      </c>
      <c r="C102">
        <f>VLOOKUP($A102,population!$A$1:$C$265,COLUMN(B100),FALSE)</f>
        <v>16591390</v>
      </c>
      <c r="D102">
        <f>VLOOKUP($A102,Sheet3!$A$1:$C$265,COLUMN(B100),FALSE)</f>
        <v>3933.06646</v>
      </c>
      <c r="E102">
        <f t="shared" si="8"/>
        <v>2</v>
      </c>
      <c r="F102">
        <f t="shared" si="9"/>
        <v>2.7801172279574407</v>
      </c>
      <c r="G102">
        <f t="shared" si="7"/>
        <v>6.0272225533846171E-10</v>
      </c>
    </row>
  </sheetData>
  <autoFilter ref="A1:F102" xr:uid="{BCDCA5DC-5E5A-4A25-9FF3-66F1DBF1D4BD}">
    <sortState ref="A2:F102">
      <sortCondition ref="A1:A102"/>
    </sortState>
  </autoFilter>
  <hyperlinks>
    <hyperlink ref="A17" r:id="rId1" display="https://en.wikipedia.org/wiki/Cameroon" xr:uid="{C90F1E10-AF1B-4924-90DE-15B4AE78591C}"/>
    <hyperlink ref="A19" r:id="rId2" display="https://en.wikipedia.org/wiki/Central_African_Republic" xr:uid="{C7483203-7CB6-42DD-B061-7A3285504482}"/>
    <hyperlink ref="A24" r:id="rId3" display="https://en.wikipedia.org/wiki/Republic_of_the_Congo" xr:uid="{2B604D17-3DBF-456A-AE8D-C4B49363D9E7}"/>
    <hyperlink ref="A32" r:id="rId4" display="https://en.wikipedia.org/wiki/Equatorial_Guinea" xr:uid="{39D91D7B-A7C9-45C5-8D4F-BEAD98CD7015}"/>
    <hyperlink ref="A61" r:id="rId5" display="https://en.wikipedia.org/wiki/Myanmar" xr:uid="{921F9FA1-27F5-44A1-AECC-6503632CADBC}"/>
    <hyperlink ref="A53" r:id="rId6" display="https://en.wikipedia.org/wiki/Lesotho" xr:uid="{856861D5-8ED1-436B-ABCA-541EFA22F8B0}"/>
    <hyperlink ref="A62" r:id="rId7" display="https://en.wikipedia.org/wiki/Namibia" xr:uid="{DE101FEA-CA7C-4447-9417-0BC06B5DB7BA}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8775B-FE9C-42E6-B545-A71695DBFCFC}">
  <dimension ref="A1:B265"/>
  <sheetViews>
    <sheetView topLeftCell="A208" workbookViewId="0">
      <selection sqref="A1:B1048576"/>
    </sheetView>
  </sheetViews>
  <sheetFormatPr defaultRowHeight="15" x14ac:dyDescent="0.25"/>
  <sheetData>
    <row r="1" spans="1:2" x14ac:dyDescent="0.25">
      <c r="A1" t="s">
        <v>0</v>
      </c>
      <c r="B1">
        <v>2016</v>
      </c>
    </row>
    <row r="2" spans="1:2" x14ac:dyDescent="0.25">
      <c r="A2" t="s">
        <v>86</v>
      </c>
      <c r="B2">
        <v>104822</v>
      </c>
    </row>
    <row r="3" spans="1:2" x14ac:dyDescent="0.25">
      <c r="A3" t="s">
        <v>87</v>
      </c>
      <c r="B3">
        <v>34656032</v>
      </c>
    </row>
    <row r="4" spans="1:2" x14ac:dyDescent="0.25">
      <c r="A4" t="s">
        <v>88</v>
      </c>
      <c r="B4">
        <v>28813463</v>
      </c>
    </row>
    <row r="5" spans="1:2" x14ac:dyDescent="0.25">
      <c r="A5" t="s">
        <v>82</v>
      </c>
      <c r="B5">
        <v>2876101</v>
      </c>
    </row>
    <row r="6" spans="1:2" x14ac:dyDescent="0.25">
      <c r="A6" t="s">
        <v>89</v>
      </c>
      <c r="B6">
        <v>77281</v>
      </c>
    </row>
    <row r="7" spans="1:2" x14ac:dyDescent="0.25">
      <c r="A7" t="s">
        <v>90</v>
      </c>
      <c r="B7">
        <v>406452690</v>
      </c>
    </row>
    <row r="8" spans="1:2" x14ac:dyDescent="0.25">
      <c r="A8" t="s">
        <v>37</v>
      </c>
      <c r="B8">
        <v>9269612</v>
      </c>
    </row>
    <row r="9" spans="1:2" x14ac:dyDescent="0.25">
      <c r="A9" t="s">
        <v>39</v>
      </c>
      <c r="B9">
        <v>43847430</v>
      </c>
    </row>
    <row r="10" spans="1:2" x14ac:dyDescent="0.25">
      <c r="A10" t="s">
        <v>91</v>
      </c>
      <c r="B10">
        <v>2924816</v>
      </c>
    </row>
    <row r="11" spans="1:2" x14ac:dyDescent="0.25">
      <c r="A11" t="s">
        <v>92</v>
      </c>
      <c r="B11">
        <v>55599</v>
      </c>
    </row>
    <row r="12" spans="1:2" x14ac:dyDescent="0.25">
      <c r="A12" t="s">
        <v>93</v>
      </c>
      <c r="B12">
        <v>100963</v>
      </c>
    </row>
    <row r="13" spans="1:2" x14ac:dyDescent="0.25">
      <c r="A13" t="s">
        <v>11</v>
      </c>
      <c r="B13">
        <v>24210809</v>
      </c>
    </row>
    <row r="14" spans="1:2" x14ac:dyDescent="0.25">
      <c r="A14" t="s">
        <v>94</v>
      </c>
      <c r="B14">
        <v>8731471</v>
      </c>
    </row>
    <row r="15" spans="1:2" x14ac:dyDescent="0.25">
      <c r="A15" t="s">
        <v>95</v>
      </c>
      <c r="B15">
        <v>9757812</v>
      </c>
    </row>
    <row r="16" spans="1:2" x14ac:dyDescent="0.25">
      <c r="A16" t="s">
        <v>96</v>
      </c>
      <c r="B16">
        <v>10524117</v>
      </c>
    </row>
    <row r="17" spans="1:2" x14ac:dyDescent="0.25">
      <c r="A17" t="s">
        <v>97</v>
      </c>
      <c r="B17">
        <v>11338476</v>
      </c>
    </row>
    <row r="18" spans="1:2" x14ac:dyDescent="0.25">
      <c r="A18" t="s">
        <v>71</v>
      </c>
      <c r="B18">
        <v>10872298</v>
      </c>
    </row>
    <row r="19" spans="1:2" x14ac:dyDescent="0.25">
      <c r="A19" t="s">
        <v>72</v>
      </c>
      <c r="B19">
        <v>18646433</v>
      </c>
    </row>
    <row r="20" spans="1:2" x14ac:dyDescent="0.25">
      <c r="A20" t="s">
        <v>81</v>
      </c>
      <c r="B20">
        <v>162951560</v>
      </c>
    </row>
    <row r="21" spans="1:2" x14ac:dyDescent="0.25">
      <c r="A21" t="s">
        <v>84</v>
      </c>
      <c r="B21">
        <v>7127822</v>
      </c>
    </row>
    <row r="22" spans="1:2" x14ac:dyDescent="0.25">
      <c r="A22" t="s">
        <v>80</v>
      </c>
      <c r="B22">
        <v>1425171</v>
      </c>
    </row>
    <row r="23" spans="1:2" x14ac:dyDescent="0.25">
      <c r="A23" t="s">
        <v>98</v>
      </c>
      <c r="B23">
        <v>391232</v>
      </c>
    </row>
    <row r="24" spans="1:2" x14ac:dyDescent="0.25">
      <c r="A24" t="s">
        <v>99</v>
      </c>
      <c r="B24">
        <v>3516816</v>
      </c>
    </row>
    <row r="25" spans="1:2" x14ac:dyDescent="0.25">
      <c r="A25" t="s">
        <v>42</v>
      </c>
      <c r="B25">
        <v>9501534</v>
      </c>
    </row>
    <row r="26" spans="1:2" x14ac:dyDescent="0.25">
      <c r="A26" t="s">
        <v>100</v>
      </c>
      <c r="B26">
        <v>366954</v>
      </c>
    </row>
    <row r="27" spans="1:2" x14ac:dyDescent="0.25">
      <c r="A27" t="s">
        <v>101</v>
      </c>
      <c r="B27">
        <v>65376</v>
      </c>
    </row>
    <row r="28" spans="1:2" x14ac:dyDescent="0.25">
      <c r="A28" t="s">
        <v>79</v>
      </c>
      <c r="B28">
        <v>10887882</v>
      </c>
    </row>
    <row r="29" spans="1:2" x14ac:dyDescent="0.25">
      <c r="A29" t="s">
        <v>10</v>
      </c>
      <c r="B29">
        <v>207652865</v>
      </c>
    </row>
    <row r="30" spans="1:2" x14ac:dyDescent="0.25">
      <c r="A30" t="s">
        <v>102</v>
      </c>
      <c r="B30">
        <v>284996</v>
      </c>
    </row>
    <row r="31" spans="1:2" x14ac:dyDescent="0.25">
      <c r="A31" t="s">
        <v>103</v>
      </c>
      <c r="B31">
        <v>423196</v>
      </c>
    </row>
    <row r="32" spans="1:2" x14ac:dyDescent="0.25">
      <c r="A32" t="s">
        <v>104</v>
      </c>
      <c r="B32">
        <v>797765</v>
      </c>
    </row>
    <row r="33" spans="1:2" x14ac:dyDescent="0.25">
      <c r="A33" t="s">
        <v>69</v>
      </c>
      <c r="B33">
        <v>2250260</v>
      </c>
    </row>
    <row r="34" spans="1:2" x14ac:dyDescent="0.25">
      <c r="A34" t="s">
        <v>57</v>
      </c>
      <c r="B34">
        <v>4594621</v>
      </c>
    </row>
    <row r="35" spans="1:2" x14ac:dyDescent="0.25">
      <c r="A35" t="s">
        <v>13</v>
      </c>
      <c r="B35">
        <v>36264604</v>
      </c>
    </row>
    <row r="36" spans="1:2" x14ac:dyDescent="0.25">
      <c r="A36" t="s">
        <v>105</v>
      </c>
      <c r="B36">
        <v>102991323</v>
      </c>
    </row>
    <row r="37" spans="1:2" x14ac:dyDescent="0.25">
      <c r="A37" t="s">
        <v>25</v>
      </c>
      <c r="B37">
        <v>8372413</v>
      </c>
    </row>
    <row r="38" spans="1:2" x14ac:dyDescent="0.25">
      <c r="A38" t="s">
        <v>106</v>
      </c>
      <c r="B38">
        <v>164541</v>
      </c>
    </row>
    <row r="39" spans="1:2" x14ac:dyDescent="0.25">
      <c r="A39" t="s">
        <v>36</v>
      </c>
      <c r="B39">
        <v>17909754</v>
      </c>
    </row>
    <row r="40" spans="1:2" x14ac:dyDescent="0.25">
      <c r="A40" t="s">
        <v>12</v>
      </c>
      <c r="B40">
        <v>1378665000</v>
      </c>
    </row>
    <row r="41" spans="1:2" x14ac:dyDescent="0.25">
      <c r="A41" t="s">
        <v>107</v>
      </c>
      <c r="B41">
        <v>23695919</v>
      </c>
    </row>
    <row r="42" spans="1:2" x14ac:dyDescent="0.25">
      <c r="A42" t="s">
        <v>56</v>
      </c>
      <c r="B42">
        <v>23439189</v>
      </c>
    </row>
    <row r="43" spans="1:2" x14ac:dyDescent="0.25">
      <c r="A43" t="s">
        <v>108</v>
      </c>
      <c r="B43">
        <v>78736153</v>
      </c>
    </row>
    <row r="44" spans="1:2" x14ac:dyDescent="0.25">
      <c r="A44" t="s">
        <v>109</v>
      </c>
      <c r="B44">
        <v>5125821</v>
      </c>
    </row>
    <row r="45" spans="1:2" x14ac:dyDescent="0.25">
      <c r="A45" t="s">
        <v>110</v>
      </c>
      <c r="B45">
        <v>48653419</v>
      </c>
    </row>
    <row r="46" spans="1:2" x14ac:dyDescent="0.25">
      <c r="A46" t="s">
        <v>111</v>
      </c>
      <c r="B46">
        <v>795601</v>
      </c>
    </row>
    <row r="47" spans="1:2" x14ac:dyDescent="0.25">
      <c r="A47" t="s">
        <v>112</v>
      </c>
      <c r="B47">
        <v>539560</v>
      </c>
    </row>
    <row r="48" spans="1:2" x14ac:dyDescent="0.25">
      <c r="A48" t="s">
        <v>47</v>
      </c>
      <c r="B48">
        <v>4857274</v>
      </c>
    </row>
    <row r="49" spans="1:2" x14ac:dyDescent="0.25">
      <c r="A49" t="s">
        <v>113</v>
      </c>
      <c r="B49">
        <v>7245472</v>
      </c>
    </row>
    <row r="50" spans="1:2" x14ac:dyDescent="0.25">
      <c r="A50" t="s">
        <v>114</v>
      </c>
      <c r="B50">
        <v>11475982</v>
      </c>
    </row>
    <row r="51" spans="1:2" x14ac:dyDescent="0.25">
      <c r="A51" t="s">
        <v>115</v>
      </c>
      <c r="B51">
        <v>159663</v>
      </c>
    </row>
    <row r="52" spans="1:2" x14ac:dyDescent="0.25">
      <c r="A52" t="s">
        <v>116</v>
      </c>
      <c r="B52">
        <v>60765</v>
      </c>
    </row>
    <row r="53" spans="1:2" x14ac:dyDescent="0.25">
      <c r="A53" t="s">
        <v>117</v>
      </c>
      <c r="B53">
        <v>1170125</v>
      </c>
    </row>
    <row r="54" spans="1:2" x14ac:dyDescent="0.25">
      <c r="A54" t="s">
        <v>22</v>
      </c>
      <c r="B54">
        <v>10566332</v>
      </c>
    </row>
    <row r="55" spans="1:2" x14ac:dyDescent="0.25">
      <c r="A55" t="s">
        <v>118</v>
      </c>
      <c r="B55">
        <v>82487842</v>
      </c>
    </row>
    <row r="56" spans="1:2" x14ac:dyDescent="0.25">
      <c r="A56" t="s">
        <v>119</v>
      </c>
      <c r="B56">
        <v>942333</v>
      </c>
    </row>
    <row r="57" spans="1:2" x14ac:dyDescent="0.25">
      <c r="A57" t="s">
        <v>120</v>
      </c>
      <c r="B57">
        <v>73543</v>
      </c>
    </row>
    <row r="58" spans="1:2" x14ac:dyDescent="0.25">
      <c r="A58" t="s">
        <v>45</v>
      </c>
      <c r="B58">
        <v>5728010</v>
      </c>
    </row>
    <row r="59" spans="1:2" x14ac:dyDescent="0.25">
      <c r="A59" t="s">
        <v>41</v>
      </c>
      <c r="B59">
        <v>10648791</v>
      </c>
    </row>
    <row r="60" spans="1:2" x14ac:dyDescent="0.25">
      <c r="A60" t="s">
        <v>121</v>
      </c>
      <c r="B60">
        <v>40606052</v>
      </c>
    </row>
    <row r="61" spans="1:2" x14ac:dyDescent="0.25">
      <c r="A61" t="s">
        <v>122</v>
      </c>
      <c r="B61">
        <v>2053299126</v>
      </c>
    </row>
    <row r="62" spans="1:2" x14ac:dyDescent="0.25">
      <c r="A62" t="s">
        <v>123</v>
      </c>
      <c r="B62">
        <v>3170657660</v>
      </c>
    </row>
    <row r="63" spans="1:2" x14ac:dyDescent="0.25">
      <c r="A63" t="s">
        <v>124</v>
      </c>
      <c r="B63">
        <v>2298727229</v>
      </c>
    </row>
    <row r="64" spans="1:2" x14ac:dyDescent="0.25">
      <c r="A64" t="s">
        <v>125</v>
      </c>
      <c r="B64">
        <v>417406606</v>
      </c>
    </row>
    <row r="65" spans="1:2" x14ac:dyDescent="0.25">
      <c r="A65" t="s">
        <v>126</v>
      </c>
      <c r="B65">
        <v>911847278</v>
      </c>
    </row>
    <row r="66" spans="1:2" x14ac:dyDescent="0.25">
      <c r="A66" t="s">
        <v>127</v>
      </c>
      <c r="B66">
        <v>16385068</v>
      </c>
    </row>
    <row r="67" spans="1:2" x14ac:dyDescent="0.25">
      <c r="A67" t="s">
        <v>128</v>
      </c>
      <c r="B67">
        <v>95688681</v>
      </c>
    </row>
    <row r="68" spans="1:2" x14ac:dyDescent="0.25">
      <c r="A68" t="s">
        <v>129</v>
      </c>
      <c r="B68">
        <v>340762347</v>
      </c>
    </row>
    <row r="69" spans="1:2" x14ac:dyDescent="0.25">
      <c r="A69" t="s">
        <v>130</v>
      </c>
    </row>
    <row r="70" spans="1:2" x14ac:dyDescent="0.25">
      <c r="A70" t="s">
        <v>131</v>
      </c>
      <c r="B70">
        <v>46484533</v>
      </c>
    </row>
    <row r="71" spans="1:2" x14ac:dyDescent="0.25">
      <c r="A71" t="s">
        <v>132</v>
      </c>
      <c r="B71">
        <v>1315790</v>
      </c>
    </row>
    <row r="72" spans="1:2" x14ac:dyDescent="0.25">
      <c r="A72" t="s">
        <v>133</v>
      </c>
      <c r="B72">
        <v>102403196</v>
      </c>
    </row>
    <row r="73" spans="1:2" x14ac:dyDescent="0.25">
      <c r="A73" t="s">
        <v>5</v>
      </c>
      <c r="B73">
        <v>511360932</v>
      </c>
    </row>
    <row r="74" spans="1:2" x14ac:dyDescent="0.25">
      <c r="A74" t="s">
        <v>134</v>
      </c>
      <c r="B74">
        <v>505635987</v>
      </c>
    </row>
    <row r="75" spans="1:2" x14ac:dyDescent="0.25">
      <c r="A75" t="s">
        <v>135</v>
      </c>
      <c r="B75">
        <v>5495303</v>
      </c>
    </row>
    <row r="76" spans="1:2" x14ac:dyDescent="0.25">
      <c r="A76" t="s">
        <v>136</v>
      </c>
      <c r="B76">
        <v>898760</v>
      </c>
    </row>
    <row r="77" spans="1:2" x14ac:dyDescent="0.25">
      <c r="A77" t="s">
        <v>137</v>
      </c>
      <c r="B77">
        <v>66892205</v>
      </c>
    </row>
    <row r="78" spans="1:2" x14ac:dyDescent="0.25">
      <c r="A78" t="s">
        <v>138</v>
      </c>
      <c r="B78">
        <v>49117</v>
      </c>
    </row>
    <row r="79" spans="1:2" x14ac:dyDescent="0.25">
      <c r="A79" t="s">
        <v>139</v>
      </c>
      <c r="B79">
        <v>104937</v>
      </c>
    </row>
    <row r="80" spans="1:2" x14ac:dyDescent="0.25">
      <c r="A80" t="s">
        <v>60</v>
      </c>
      <c r="B80">
        <v>1979786</v>
      </c>
    </row>
    <row r="81" spans="1:2" x14ac:dyDescent="0.25">
      <c r="A81" t="s">
        <v>6</v>
      </c>
      <c r="B81">
        <v>65595565</v>
      </c>
    </row>
    <row r="82" spans="1:2" x14ac:dyDescent="0.25">
      <c r="A82" t="s">
        <v>64</v>
      </c>
      <c r="B82">
        <v>3719300</v>
      </c>
    </row>
    <row r="83" spans="1:2" x14ac:dyDescent="0.25">
      <c r="A83" t="s">
        <v>44</v>
      </c>
      <c r="B83">
        <v>28206728</v>
      </c>
    </row>
    <row r="84" spans="1:2" x14ac:dyDescent="0.25">
      <c r="A84" t="s">
        <v>140</v>
      </c>
      <c r="B84">
        <v>34408</v>
      </c>
    </row>
    <row r="85" spans="1:2" x14ac:dyDescent="0.25">
      <c r="A85" t="s">
        <v>141</v>
      </c>
      <c r="B85">
        <v>12395924</v>
      </c>
    </row>
    <row r="86" spans="1:2" x14ac:dyDescent="0.25">
      <c r="A86" t="s">
        <v>142</v>
      </c>
      <c r="B86">
        <v>2038501</v>
      </c>
    </row>
    <row r="87" spans="1:2" x14ac:dyDescent="0.25">
      <c r="A87" t="s">
        <v>73</v>
      </c>
      <c r="B87">
        <v>1815698</v>
      </c>
    </row>
    <row r="88" spans="1:2" x14ac:dyDescent="0.25">
      <c r="A88" t="s">
        <v>59</v>
      </c>
      <c r="B88">
        <v>1221490</v>
      </c>
    </row>
    <row r="89" spans="1:2" x14ac:dyDescent="0.25">
      <c r="A89" t="s">
        <v>143</v>
      </c>
      <c r="B89">
        <v>10770521</v>
      </c>
    </row>
    <row r="90" spans="1:2" x14ac:dyDescent="0.25">
      <c r="A90" t="s">
        <v>144</v>
      </c>
      <c r="B90">
        <v>107317</v>
      </c>
    </row>
    <row r="91" spans="1:2" x14ac:dyDescent="0.25">
      <c r="A91" t="s">
        <v>145</v>
      </c>
      <c r="B91">
        <v>56186</v>
      </c>
    </row>
    <row r="92" spans="1:2" x14ac:dyDescent="0.25">
      <c r="A92" t="s">
        <v>66</v>
      </c>
      <c r="B92">
        <v>16582469</v>
      </c>
    </row>
    <row r="93" spans="1:2" x14ac:dyDescent="0.25">
      <c r="A93" t="s">
        <v>146</v>
      </c>
      <c r="B93">
        <v>162896</v>
      </c>
    </row>
    <row r="94" spans="1:2" x14ac:dyDescent="0.25">
      <c r="A94" t="s">
        <v>147</v>
      </c>
      <c r="B94">
        <v>773303</v>
      </c>
    </row>
    <row r="95" spans="1:2" x14ac:dyDescent="0.25">
      <c r="A95" t="s">
        <v>148</v>
      </c>
      <c r="B95">
        <v>1189954263</v>
      </c>
    </row>
    <row r="96" spans="1:2" x14ac:dyDescent="0.25">
      <c r="A96" t="s">
        <v>149</v>
      </c>
      <c r="B96">
        <v>7336600</v>
      </c>
    </row>
    <row r="97" spans="1:2" x14ac:dyDescent="0.25">
      <c r="A97" t="s">
        <v>150</v>
      </c>
      <c r="B97">
        <v>9112867</v>
      </c>
    </row>
    <row r="98" spans="1:2" x14ac:dyDescent="0.25">
      <c r="A98" t="s">
        <v>151</v>
      </c>
      <c r="B98">
        <v>744602976</v>
      </c>
    </row>
    <row r="99" spans="1:2" x14ac:dyDescent="0.25">
      <c r="A99" t="s">
        <v>51</v>
      </c>
      <c r="B99">
        <v>4174349</v>
      </c>
    </row>
    <row r="100" spans="1:2" x14ac:dyDescent="0.25">
      <c r="A100" t="s">
        <v>152</v>
      </c>
      <c r="B100">
        <v>10847334</v>
      </c>
    </row>
    <row r="101" spans="1:2" x14ac:dyDescent="0.25">
      <c r="A101" t="s">
        <v>62</v>
      </c>
      <c r="B101">
        <v>9814023</v>
      </c>
    </row>
    <row r="102" spans="1:2" x14ac:dyDescent="0.25">
      <c r="A102" t="s">
        <v>153</v>
      </c>
      <c r="B102">
        <v>4699229277</v>
      </c>
    </row>
    <row r="103" spans="1:2" x14ac:dyDescent="0.25">
      <c r="A103" t="s">
        <v>154</v>
      </c>
      <c r="B103">
        <v>6273581970</v>
      </c>
    </row>
    <row r="104" spans="1:2" x14ac:dyDescent="0.25">
      <c r="A104" t="s">
        <v>155</v>
      </c>
      <c r="B104">
        <v>1574352693</v>
      </c>
    </row>
    <row r="105" spans="1:2" x14ac:dyDescent="0.25">
      <c r="A105" t="s">
        <v>156</v>
      </c>
      <c r="B105">
        <v>521159047</v>
      </c>
    </row>
    <row r="106" spans="1:2" x14ac:dyDescent="0.25">
      <c r="A106" t="s">
        <v>15</v>
      </c>
      <c r="B106">
        <v>261115456</v>
      </c>
    </row>
    <row r="107" spans="1:2" x14ac:dyDescent="0.25">
      <c r="A107" t="s">
        <v>157</v>
      </c>
      <c r="B107">
        <v>1053193646</v>
      </c>
    </row>
    <row r="108" spans="1:2" x14ac:dyDescent="0.25">
      <c r="A108" t="s">
        <v>158</v>
      </c>
      <c r="B108">
        <v>83737</v>
      </c>
    </row>
    <row r="109" spans="1:2" x14ac:dyDescent="0.25">
      <c r="A109" t="s">
        <v>26</v>
      </c>
      <c r="B109">
        <v>1324171354</v>
      </c>
    </row>
    <row r="110" spans="1:2" x14ac:dyDescent="0.25">
      <c r="A110" t="s">
        <v>159</v>
      </c>
    </row>
    <row r="111" spans="1:2" x14ac:dyDescent="0.25">
      <c r="A111" t="s">
        <v>160</v>
      </c>
      <c r="B111">
        <v>4749777</v>
      </c>
    </row>
    <row r="112" spans="1:2" x14ac:dyDescent="0.25">
      <c r="A112" t="s">
        <v>161</v>
      </c>
      <c r="B112">
        <v>80277428</v>
      </c>
    </row>
    <row r="113" spans="1:2" x14ac:dyDescent="0.25">
      <c r="A113" t="s">
        <v>162</v>
      </c>
      <c r="B113">
        <v>37202572</v>
      </c>
    </row>
    <row r="114" spans="1:2" x14ac:dyDescent="0.25">
      <c r="A114" t="s">
        <v>68</v>
      </c>
      <c r="B114">
        <v>335439</v>
      </c>
    </row>
    <row r="115" spans="1:2" x14ac:dyDescent="0.25">
      <c r="A115" t="s">
        <v>32</v>
      </c>
      <c r="B115">
        <v>8546000</v>
      </c>
    </row>
    <row r="116" spans="1:2" x14ac:dyDescent="0.25">
      <c r="A116" t="s">
        <v>163</v>
      </c>
      <c r="B116">
        <v>60627498</v>
      </c>
    </row>
    <row r="117" spans="1:2" x14ac:dyDescent="0.25">
      <c r="A117" t="s">
        <v>164</v>
      </c>
      <c r="B117">
        <v>2881355</v>
      </c>
    </row>
    <row r="118" spans="1:2" x14ac:dyDescent="0.25">
      <c r="A118" t="s">
        <v>46</v>
      </c>
      <c r="B118">
        <v>9455802</v>
      </c>
    </row>
    <row r="119" spans="1:2" x14ac:dyDescent="0.25">
      <c r="A119" t="s">
        <v>2</v>
      </c>
      <c r="B119">
        <v>126994511</v>
      </c>
    </row>
    <row r="120" spans="1:2" x14ac:dyDescent="0.25">
      <c r="A120" t="s">
        <v>165</v>
      </c>
      <c r="B120">
        <v>17794397</v>
      </c>
    </row>
    <row r="121" spans="1:2" x14ac:dyDescent="0.25">
      <c r="A121" t="s">
        <v>33</v>
      </c>
      <c r="B121">
        <v>48461567</v>
      </c>
    </row>
    <row r="122" spans="1:2" x14ac:dyDescent="0.25">
      <c r="A122" t="s">
        <v>166</v>
      </c>
      <c r="B122">
        <v>6079500</v>
      </c>
    </row>
    <row r="123" spans="1:2" x14ac:dyDescent="0.25">
      <c r="A123" t="s">
        <v>167</v>
      </c>
      <c r="B123">
        <v>15762370</v>
      </c>
    </row>
    <row r="124" spans="1:2" x14ac:dyDescent="0.25">
      <c r="A124" t="s">
        <v>168</v>
      </c>
      <c r="B124">
        <v>114395</v>
      </c>
    </row>
    <row r="125" spans="1:2" x14ac:dyDescent="0.25">
      <c r="A125" t="s">
        <v>169</v>
      </c>
      <c r="B125">
        <v>54821</v>
      </c>
    </row>
    <row r="126" spans="1:2" x14ac:dyDescent="0.25">
      <c r="A126" t="s">
        <v>170</v>
      </c>
      <c r="B126">
        <v>51245707</v>
      </c>
    </row>
    <row r="127" spans="1:2" x14ac:dyDescent="0.25">
      <c r="A127" t="s">
        <v>61</v>
      </c>
      <c r="B127">
        <v>4052584</v>
      </c>
    </row>
    <row r="128" spans="1:2" x14ac:dyDescent="0.25">
      <c r="A128" t="s">
        <v>171</v>
      </c>
      <c r="B128">
        <v>610136397</v>
      </c>
    </row>
    <row r="129" spans="1:2" x14ac:dyDescent="0.25">
      <c r="A129" t="s">
        <v>172</v>
      </c>
      <c r="B129">
        <v>6758353</v>
      </c>
    </row>
    <row r="130" spans="1:2" x14ac:dyDescent="0.25">
      <c r="A130" t="s">
        <v>173</v>
      </c>
      <c r="B130">
        <v>6006668</v>
      </c>
    </row>
    <row r="131" spans="1:2" x14ac:dyDescent="0.25">
      <c r="A131" t="s">
        <v>174</v>
      </c>
      <c r="B131">
        <v>4613823</v>
      </c>
    </row>
    <row r="132" spans="1:2" x14ac:dyDescent="0.25">
      <c r="A132" t="s">
        <v>175</v>
      </c>
      <c r="B132">
        <v>6293253</v>
      </c>
    </row>
    <row r="133" spans="1:2" x14ac:dyDescent="0.25">
      <c r="A133" t="s">
        <v>176</v>
      </c>
      <c r="B133">
        <v>178015</v>
      </c>
    </row>
    <row r="134" spans="1:2" x14ac:dyDescent="0.25">
      <c r="A134" t="s">
        <v>177</v>
      </c>
      <c r="B134">
        <v>637668677</v>
      </c>
    </row>
    <row r="135" spans="1:2" x14ac:dyDescent="0.25">
      <c r="A135" t="s">
        <v>178</v>
      </c>
      <c r="B135">
        <v>979387925</v>
      </c>
    </row>
    <row r="136" spans="1:2" x14ac:dyDescent="0.25">
      <c r="A136" t="s">
        <v>179</v>
      </c>
      <c r="B136">
        <v>659272676</v>
      </c>
    </row>
    <row r="137" spans="1:2" x14ac:dyDescent="0.25">
      <c r="A137" t="s">
        <v>180</v>
      </c>
      <c r="B137">
        <v>37666</v>
      </c>
    </row>
    <row r="138" spans="1:2" x14ac:dyDescent="0.25">
      <c r="A138" t="s">
        <v>48</v>
      </c>
      <c r="B138">
        <v>21203000</v>
      </c>
    </row>
    <row r="139" spans="1:2" x14ac:dyDescent="0.25">
      <c r="A139" t="s">
        <v>181</v>
      </c>
      <c r="B139">
        <v>3014788232</v>
      </c>
    </row>
    <row r="140" spans="1:2" x14ac:dyDescent="0.25">
      <c r="A140" t="s">
        <v>182</v>
      </c>
      <c r="B140">
        <v>6254072964</v>
      </c>
    </row>
    <row r="141" spans="1:2" x14ac:dyDescent="0.25">
      <c r="A141" t="s">
        <v>183</v>
      </c>
      <c r="B141">
        <v>2203821</v>
      </c>
    </row>
    <row r="142" spans="1:2" x14ac:dyDescent="0.25">
      <c r="A142" t="s">
        <v>184</v>
      </c>
      <c r="B142">
        <v>2264565982</v>
      </c>
    </row>
    <row r="143" spans="1:2" x14ac:dyDescent="0.25">
      <c r="A143" t="s">
        <v>185</v>
      </c>
      <c r="B143">
        <v>2868231</v>
      </c>
    </row>
    <row r="144" spans="1:2" x14ac:dyDescent="0.25">
      <c r="A144" t="s">
        <v>186</v>
      </c>
      <c r="B144">
        <v>582014</v>
      </c>
    </row>
    <row r="145" spans="1:2" x14ac:dyDescent="0.25">
      <c r="A145" t="s">
        <v>187</v>
      </c>
      <c r="B145">
        <v>1959537</v>
      </c>
    </row>
    <row r="146" spans="1:2" x14ac:dyDescent="0.25">
      <c r="A146" t="s">
        <v>188</v>
      </c>
      <c r="B146">
        <v>612167</v>
      </c>
    </row>
    <row r="147" spans="1:2" x14ac:dyDescent="0.25">
      <c r="A147" t="s">
        <v>189</v>
      </c>
      <c r="B147">
        <v>31949</v>
      </c>
    </row>
    <row r="148" spans="1:2" x14ac:dyDescent="0.25">
      <c r="A148" t="s">
        <v>40</v>
      </c>
      <c r="B148">
        <v>35276786</v>
      </c>
    </row>
    <row r="149" spans="1:2" x14ac:dyDescent="0.25">
      <c r="A149" t="s">
        <v>190</v>
      </c>
      <c r="B149">
        <v>38499</v>
      </c>
    </row>
    <row r="150" spans="1:2" x14ac:dyDescent="0.25">
      <c r="A150" t="s">
        <v>52</v>
      </c>
      <c r="B150">
        <v>3551954</v>
      </c>
    </row>
    <row r="151" spans="1:2" x14ac:dyDescent="0.25">
      <c r="A151" t="s">
        <v>191</v>
      </c>
      <c r="B151">
        <v>24894551</v>
      </c>
    </row>
    <row r="152" spans="1:2" x14ac:dyDescent="0.25">
      <c r="A152" t="s">
        <v>192</v>
      </c>
      <c r="B152">
        <v>427756</v>
      </c>
    </row>
    <row r="153" spans="1:2" x14ac:dyDescent="0.25">
      <c r="A153" t="s">
        <v>193</v>
      </c>
      <c r="B153">
        <v>436720093</v>
      </c>
    </row>
    <row r="154" spans="1:2" x14ac:dyDescent="0.25">
      <c r="A154" t="s">
        <v>21</v>
      </c>
      <c r="B154">
        <v>127540423</v>
      </c>
    </row>
    <row r="155" spans="1:2" x14ac:dyDescent="0.25">
      <c r="A155" t="s">
        <v>194</v>
      </c>
      <c r="B155">
        <v>53066</v>
      </c>
    </row>
    <row r="156" spans="1:2" x14ac:dyDescent="0.25">
      <c r="A156" t="s">
        <v>195</v>
      </c>
      <c r="B156">
        <v>5594800288</v>
      </c>
    </row>
    <row r="157" spans="1:2" x14ac:dyDescent="0.25">
      <c r="A157" t="s">
        <v>196</v>
      </c>
      <c r="B157">
        <v>2081206</v>
      </c>
    </row>
    <row r="158" spans="1:2" x14ac:dyDescent="0.25">
      <c r="A158" t="s">
        <v>74</v>
      </c>
      <c r="B158">
        <v>17994837</v>
      </c>
    </row>
    <row r="159" spans="1:2" x14ac:dyDescent="0.25">
      <c r="A159" t="s">
        <v>197</v>
      </c>
      <c r="B159">
        <v>437418</v>
      </c>
    </row>
    <row r="160" spans="1:2" x14ac:dyDescent="0.25">
      <c r="A160" t="s">
        <v>198</v>
      </c>
      <c r="B160">
        <v>52885223</v>
      </c>
    </row>
    <row r="161" spans="1:2" x14ac:dyDescent="0.25">
      <c r="A161" t="s">
        <v>199</v>
      </c>
      <c r="B161">
        <v>373719055</v>
      </c>
    </row>
    <row r="162" spans="1:2" x14ac:dyDescent="0.25">
      <c r="A162" t="s">
        <v>200</v>
      </c>
      <c r="B162">
        <v>622303</v>
      </c>
    </row>
    <row r="163" spans="1:2" x14ac:dyDescent="0.25">
      <c r="A163" t="s">
        <v>201</v>
      </c>
      <c r="B163">
        <v>3027398</v>
      </c>
    </row>
    <row r="164" spans="1:2" x14ac:dyDescent="0.25">
      <c r="A164" t="s">
        <v>202</v>
      </c>
      <c r="B164">
        <v>55023</v>
      </c>
    </row>
    <row r="165" spans="1:2" x14ac:dyDescent="0.25">
      <c r="A165" t="s">
        <v>203</v>
      </c>
      <c r="B165">
        <v>28829476</v>
      </c>
    </row>
    <row r="166" spans="1:2" x14ac:dyDescent="0.25">
      <c r="A166" t="s">
        <v>204</v>
      </c>
      <c r="B166">
        <v>4301018</v>
      </c>
    </row>
    <row r="167" spans="1:2" x14ac:dyDescent="0.25">
      <c r="A167" t="s">
        <v>205</v>
      </c>
      <c r="B167">
        <v>1263473</v>
      </c>
    </row>
    <row r="168" spans="1:2" x14ac:dyDescent="0.25">
      <c r="A168" t="s">
        <v>53</v>
      </c>
      <c r="B168">
        <v>18091575</v>
      </c>
    </row>
    <row r="169" spans="1:2" x14ac:dyDescent="0.25">
      <c r="A169" t="s">
        <v>23</v>
      </c>
      <c r="B169">
        <v>31187265</v>
      </c>
    </row>
    <row r="170" spans="1:2" x14ac:dyDescent="0.25">
      <c r="A170" t="s">
        <v>206</v>
      </c>
      <c r="B170">
        <v>359457493</v>
      </c>
    </row>
    <row r="171" spans="1:2" x14ac:dyDescent="0.25">
      <c r="A171" t="s">
        <v>207</v>
      </c>
      <c r="B171">
        <v>2479713</v>
      </c>
    </row>
    <row r="172" spans="1:2" x14ac:dyDescent="0.25">
      <c r="A172" t="s">
        <v>208</v>
      </c>
      <c r="B172">
        <v>277000</v>
      </c>
    </row>
    <row r="173" spans="1:2" x14ac:dyDescent="0.25">
      <c r="A173" t="s">
        <v>75</v>
      </c>
      <c r="B173">
        <v>20672987</v>
      </c>
    </row>
    <row r="174" spans="1:2" x14ac:dyDescent="0.25">
      <c r="A174" t="s">
        <v>18</v>
      </c>
      <c r="B174">
        <v>185989640</v>
      </c>
    </row>
    <row r="175" spans="1:2" x14ac:dyDescent="0.25">
      <c r="A175" t="s">
        <v>209</v>
      </c>
      <c r="B175">
        <v>6149928</v>
      </c>
    </row>
    <row r="176" spans="1:2" x14ac:dyDescent="0.25">
      <c r="A176" t="s">
        <v>210</v>
      </c>
      <c r="B176">
        <v>17030314</v>
      </c>
    </row>
    <row r="177" spans="1:2" x14ac:dyDescent="0.25">
      <c r="A177" t="s">
        <v>27</v>
      </c>
      <c r="B177">
        <v>5236151</v>
      </c>
    </row>
    <row r="178" spans="1:2" x14ac:dyDescent="0.25">
      <c r="A178" t="s">
        <v>211</v>
      </c>
      <c r="B178">
        <v>28982771</v>
      </c>
    </row>
    <row r="179" spans="1:2" x14ac:dyDescent="0.25">
      <c r="A179" t="s">
        <v>212</v>
      </c>
      <c r="B179">
        <v>13049</v>
      </c>
    </row>
    <row r="180" spans="1:2" x14ac:dyDescent="0.25">
      <c r="A180" t="s">
        <v>31</v>
      </c>
      <c r="B180">
        <v>4693200</v>
      </c>
    </row>
    <row r="181" spans="1:2" x14ac:dyDescent="0.25">
      <c r="A181" t="s">
        <v>213</v>
      </c>
      <c r="B181">
        <v>1289872625</v>
      </c>
    </row>
    <row r="182" spans="1:2" x14ac:dyDescent="0.25">
      <c r="A182" t="s">
        <v>67</v>
      </c>
      <c r="B182">
        <v>4424762</v>
      </c>
    </row>
    <row r="183" spans="1:2" x14ac:dyDescent="0.25">
      <c r="A183" t="s">
        <v>214</v>
      </c>
      <c r="B183">
        <v>29994562</v>
      </c>
    </row>
    <row r="184" spans="1:2" x14ac:dyDescent="0.25">
      <c r="A184" t="s">
        <v>30</v>
      </c>
      <c r="B184">
        <v>193203476</v>
      </c>
    </row>
    <row r="185" spans="1:2" x14ac:dyDescent="0.25">
      <c r="A185" t="s">
        <v>28</v>
      </c>
      <c r="B185">
        <v>4034119</v>
      </c>
    </row>
    <row r="186" spans="1:2" x14ac:dyDescent="0.25">
      <c r="A186" t="s">
        <v>215</v>
      </c>
      <c r="B186">
        <v>31773839</v>
      </c>
    </row>
    <row r="187" spans="1:2" x14ac:dyDescent="0.25">
      <c r="A187" t="s">
        <v>55</v>
      </c>
      <c r="B187">
        <v>103320222</v>
      </c>
    </row>
    <row r="188" spans="1:2" x14ac:dyDescent="0.25">
      <c r="A188" t="s">
        <v>216</v>
      </c>
      <c r="B188">
        <v>21503</v>
      </c>
    </row>
    <row r="189" spans="1:2" x14ac:dyDescent="0.25">
      <c r="A189" t="s">
        <v>217</v>
      </c>
      <c r="B189">
        <v>8084991</v>
      </c>
    </row>
    <row r="190" spans="1:2" x14ac:dyDescent="0.25">
      <c r="A190" t="s">
        <v>8</v>
      </c>
      <c r="B190">
        <v>37970087</v>
      </c>
    </row>
    <row r="191" spans="1:2" x14ac:dyDescent="0.25">
      <c r="A191" t="s">
        <v>218</v>
      </c>
      <c r="B191">
        <v>879292453</v>
      </c>
    </row>
    <row r="192" spans="1:2" x14ac:dyDescent="0.25">
      <c r="A192" t="s">
        <v>219</v>
      </c>
      <c r="B192">
        <v>3411307</v>
      </c>
    </row>
    <row r="193" spans="1:2" x14ac:dyDescent="0.25">
      <c r="A193" t="s">
        <v>220</v>
      </c>
      <c r="B193">
        <v>25368620</v>
      </c>
    </row>
    <row r="194" spans="1:2" x14ac:dyDescent="0.25">
      <c r="A194" t="s">
        <v>221</v>
      </c>
      <c r="B194">
        <v>10325452</v>
      </c>
    </row>
    <row r="195" spans="1:2" x14ac:dyDescent="0.25">
      <c r="A195" t="s">
        <v>222</v>
      </c>
      <c r="B195">
        <v>6725308</v>
      </c>
    </row>
    <row r="196" spans="1:2" x14ac:dyDescent="0.25">
      <c r="A196" t="s">
        <v>223</v>
      </c>
      <c r="B196">
        <v>4551566</v>
      </c>
    </row>
    <row r="197" spans="1:2" x14ac:dyDescent="0.25">
      <c r="A197" t="s">
        <v>224</v>
      </c>
      <c r="B197">
        <v>2388875</v>
      </c>
    </row>
    <row r="198" spans="1:2" x14ac:dyDescent="0.25">
      <c r="A198" t="s">
        <v>225</v>
      </c>
      <c r="B198">
        <v>1102651400</v>
      </c>
    </row>
    <row r="199" spans="1:2" x14ac:dyDescent="0.25">
      <c r="A199" t="s">
        <v>226</v>
      </c>
      <c r="B199">
        <v>280208</v>
      </c>
    </row>
    <row r="200" spans="1:2" x14ac:dyDescent="0.25">
      <c r="A200" t="s">
        <v>63</v>
      </c>
      <c r="B200">
        <v>2569804</v>
      </c>
    </row>
    <row r="201" spans="1:2" x14ac:dyDescent="0.25">
      <c r="A201" t="s">
        <v>227</v>
      </c>
      <c r="B201">
        <v>19699312</v>
      </c>
    </row>
    <row r="202" spans="1:2" x14ac:dyDescent="0.25">
      <c r="A202" t="s">
        <v>228</v>
      </c>
      <c r="B202">
        <v>144342396</v>
      </c>
    </row>
    <row r="203" spans="1:2" x14ac:dyDescent="0.25">
      <c r="A203" t="s">
        <v>83</v>
      </c>
      <c r="B203">
        <v>11917508</v>
      </c>
    </row>
    <row r="204" spans="1:2" x14ac:dyDescent="0.25">
      <c r="A204" t="s">
        <v>229</v>
      </c>
      <c r="B204">
        <v>1766393714</v>
      </c>
    </row>
    <row r="205" spans="1:2" x14ac:dyDescent="0.25">
      <c r="A205" t="s">
        <v>34</v>
      </c>
      <c r="B205">
        <v>32275687</v>
      </c>
    </row>
    <row r="206" spans="1:2" x14ac:dyDescent="0.25">
      <c r="A206" t="s">
        <v>230</v>
      </c>
      <c r="B206">
        <v>39578828</v>
      </c>
    </row>
    <row r="207" spans="1:2" x14ac:dyDescent="0.25">
      <c r="A207" t="s">
        <v>76</v>
      </c>
      <c r="B207">
        <v>15411614</v>
      </c>
    </row>
    <row r="208" spans="1:2" x14ac:dyDescent="0.25">
      <c r="A208" t="s">
        <v>17</v>
      </c>
      <c r="B208">
        <v>5607283</v>
      </c>
    </row>
    <row r="209" spans="1:2" x14ac:dyDescent="0.25">
      <c r="A209" t="s">
        <v>231</v>
      </c>
      <c r="B209">
        <v>599419</v>
      </c>
    </row>
    <row r="210" spans="1:2" x14ac:dyDescent="0.25">
      <c r="A210" t="s">
        <v>232</v>
      </c>
      <c r="B210">
        <v>7396190</v>
      </c>
    </row>
    <row r="211" spans="1:2" x14ac:dyDescent="0.25">
      <c r="A211" t="s">
        <v>233</v>
      </c>
      <c r="B211">
        <v>6344722</v>
      </c>
    </row>
    <row r="212" spans="1:2" x14ac:dyDescent="0.25">
      <c r="A212" t="s">
        <v>234</v>
      </c>
      <c r="B212">
        <v>33203</v>
      </c>
    </row>
    <row r="213" spans="1:2" x14ac:dyDescent="0.25">
      <c r="A213" t="s">
        <v>235</v>
      </c>
      <c r="B213">
        <v>14317996</v>
      </c>
    </row>
    <row r="214" spans="1:2" x14ac:dyDescent="0.25">
      <c r="A214" t="s">
        <v>65</v>
      </c>
      <c r="B214">
        <v>7058322</v>
      </c>
    </row>
    <row r="215" spans="1:2" x14ac:dyDescent="0.25">
      <c r="A215" t="s">
        <v>236</v>
      </c>
      <c r="B215">
        <v>1033118066</v>
      </c>
    </row>
    <row r="216" spans="1:2" x14ac:dyDescent="0.25">
      <c r="A216" t="s">
        <v>237</v>
      </c>
      <c r="B216">
        <v>12230730</v>
      </c>
    </row>
    <row r="217" spans="1:2" x14ac:dyDescent="0.25">
      <c r="A217" t="s">
        <v>238</v>
      </c>
      <c r="B217">
        <v>1033212743</v>
      </c>
    </row>
    <row r="218" spans="1:2" x14ac:dyDescent="0.25">
      <c r="A218" t="s">
        <v>239</v>
      </c>
      <c r="B218">
        <v>39628909</v>
      </c>
    </row>
    <row r="219" spans="1:2" x14ac:dyDescent="0.25">
      <c r="A219" t="s">
        <v>240</v>
      </c>
      <c r="B219">
        <v>199910</v>
      </c>
    </row>
    <row r="220" spans="1:2" x14ac:dyDescent="0.25">
      <c r="A220" t="s">
        <v>241</v>
      </c>
      <c r="B220">
        <v>558368</v>
      </c>
    </row>
    <row r="221" spans="1:2" x14ac:dyDescent="0.25">
      <c r="A221" t="s">
        <v>242</v>
      </c>
      <c r="B221">
        <v>5430798</v>
      </c>
    </row>
    <row r="222" spans="1:2" x14ac:dyDescent="0.25">
      <c r="A222" t="s">
        <v>243</v>
      </c>
      <c r="B222">
        <v>2065042</v>
      </c>
    </row>
    <row r="223" spans="1:2" x14ac:dyDescent="0.25">
      <c r="A223" t="s">
        <v>29</v>
      </c>
      <c r="B223">
        <v>9923085</v>
      </c>
    </row>
    <row r="224" spans="1:2" x14ac:dyDescent="0.25">
      <c r="A224" t="s">
        <v>244</v>
      </c>
      <c r="B224">
        <v>1343098</v>
      </c>
    </row>
    <row r="225" spans="1:2" x14ac:dyDescent="0.25">
      <c r="A225" t="s">
        <v>245</v>
      </c>
      <c r="B225">
        <v>39969</v>
      </c>
    </row>
    <row r="226" spans="1:2" x14ac:dyDescent="0.25">
      <c r="A226" t="s">
        <v>246</v>
      </c>
      <c r="B226">
        <v>94677</v>
      </c>
    </row>
    <row r="227" spans="1:2" x14ac:dyDescent="0.25">
      <c r="A227" t="s">
        <v>247</v>
      </c>
      <c r="B227">
        <v>18430453</v>
      </c>
    </row>
    <row r="228" spans="1:2" x14ac:dyDescent="0.25">
      <c r="A228" t="s">
        <v>248</v>
      </c>
      <c r="B228">
        <v>34900</v>
      </c>
    </row>
    <row r="229" spans="1:2" x14ac:dyDescent="0.25">
      <c r="A229" t="s">
        <v>58</v>
      </c>
      <c r="B229">
        <v>14452543</v>
      </c>
    </row>
    <row r="230" spans="1:2" x14ac:dyDescent="0.25">
      <c r="A230" t="s">
        <v>249</v>
      </c>
      <c r="B230">
        <v>2027896410</v>
      </c>
    </row>
    <row r="231" spans="1:2" x14ac:dyDescent="0.25">
      <c r="A231" t="s">
        <v>250</v>
      </c>
      <c r="B231">
        <v>455376693</v>
      </c>
    </row>
    <row r="232" spans="1:2" x14ac:dyDescent="0.25">
      <c r="A232" t="s">
        <v>77</v>
      </c>
      <c r="B232">
        <v>7606374</v>
      </c>
    </row>
    <row r="233" spans="1:2" x14ac:dyDescent="0.25">
      <c r="A233" t="s">
        <v>16</v>
      </c>
      <c r="B233">
        <v>68863514</v>
      </c>
    </row>
    <row r="234" spans="1:2" x14ac:dyDescent="0.25">
      <c r="A234" t="s">
        <v>251</v>
      </c>
      <c r="B234">
        <v>8734951</v>
      </c>
    </row>
    <row r="235" spans="1:2" x14ac:dyDescent="0.25">
      <c r="A235" t="s">
        <v>252</v>
      </c>
      <c r="B235">
        <v>5662544</v>
      </c>
    </row>
    <row r="236" spans="1:2" x14ac:dyDescent="0.25">
      <c r="A236" t="s">
        <v>253</v>
      </c>
      <c r="B236">
        <v>621534921</v>
      </c>
    </row>
    <row r="237" spans="1:2" x14ac:dyDescent="0.25">
      <c r="A237" t="s">
        <v>254</v>
      </c>
      <c r="B237">
        <v>1268671</v>
      </c>
    </row>
    <row r="238" spans="1:2" x14ac:dyDescent="0.25">
      <c r="A238" t="s">
        <v>255</v>
      </c>
      <c r="B238">
        <v>369167489</v>
      </c>
    </row>
    <row r="239" spans="1:2" x14ac:dyDescent="0.25">
      <c r="A239" t="s">
        <v>256</v>
      </c>
      <c r="B239">
        <v>107122</v>
      </c>
    </row>
    <row r="240" spans="1:2" x14ac:dyDescent="0.25">
      <c r="A240" t="s">
        <v>257</v>
      </c>
      <c r="B240">
        <v>1766393714</v>
      </c>
    </row>
    <row r="241" spans="1:2" x14ac:dyDescent="0.25">
      <c r="A241" t="s">
        <v>258</v>
      </c>
      <c r="B241">
        <v>1033212743</v>
      </c>
    </row>
    <row r="242" spans="1:2" x14ac:dyDescent="0.25">
      <c r="A242" t="s">
        <v>49</v>
      </c>
      <c r="B242">
        <v>1364962</v>
      </c>
    </row>
    <row r="243" spans="1:2" x14ac:dyDescent="0.25">
      <c r="A243" t="s">
        <v>259</v>
      </c>
      <c r="B243">
        <v>11403248</v>
      </c>
    </row>
    <row r="244" spans="1:2" x14ac:dyDescent="0.25">
      <c r="A244" t="s">
        <v>9</v>
      </c>
      <c r="B244">
        <v>79512426</v>
      </c>
    </row>
    <row r="245" spans="1:2" x14ac:dyDescent="0.25">
      <c r="A245" t="s">
        <v>260</v>
      </c>
      <c r="B245">
        <v>11097</v>
      </c>
    </row>
    <row r="246" spans="1:2" x14ac:dyDescent="0.25">
      <c r="A246" t="s">
        <v>38</v>
      </c>
      <c r="B246">
        <v>55572201</v>
      </c>
    </row>
    <row r="247" spans="1:2" x14ac:dyDescent="0.25">
      <c r="A247" t="s">
        <v>50</v>
      </c>
      <c r="B247">
        <v>41487965</v>
      </c>
    </row>
    <row r="248" spans="1:2" x14ac:dyDescent="0.25">
      <c r="A248" t="s">
        <v>20</v>
      </c>
      <c r="B248">
        <v>45004645</v>
      </c>
    </row>
    <row r="249" spans="1:2" x14ac:dyDescent="0.25">
      <c r="A249" t="s">
        <v>261</v>
      </c>
      <c r="B249">
        <v>2580012056</v>
      </c>
    </row>
    <row r="250" spans="1:2" x14ac:dyDescent="0.25">
      <c r="A250" t="s">
        <v>70</v>
      </c>
      <c r="B250">
        <v>3444006</v>
      </c>
    </row>
    <row r="251" spans="1:2" x14ac:dyDescent="0.25">
      <c r="A251" t="s">
        <v>3</v>
      </c>
      <c r="B251">
        <v>323127513</v>
      </c>
    </row>
    <row r="252" spans="1:2" x14ac:dyDescent="0.25">
      <c r="A252" t="s">
        <v>262</v>
      </c>
      <c r="B252">
        <v>31847900</v>
      </c>
    </row>
    <row r="253" spans="1:2" x14ac:dyDescent="0.25">
      <c r="A253" t="s">
        <v>263</v>
      </c>
      <c r="B253">
        <v>109643</v>
      </c>
    </row>
    <row r="254" spans="1:2" x14ac:dyDescent="0.25">
      <c r="A254" t="s">
        <v>264</v>
      </c>
      <c r="B254">
        <v>31568179</v>
      </c>
    </row>
    <row r="255" spans="1:2" x14ac:dyDescent="0.25">
      <c r="A255" t="s">
        <v>265</v>
      </c>
      <c r="B255">
        <v>30661</v>
      </c>
    </row>
    <row r="256" spans="1:2" x14ac:dyDescent="0.25">
      <c r="A256" t="s">
        <v>266</v>
      </c>
      <c r="B256">
        <v>107510</v>
      </c>
    </row>
    <row r="257" spans="1:2" x14ac:dyDescent="0.25">
      <c r="A257" t="s">
        <v>19</v>
      </c>
      <c r="B257">
        <v>94569072</v>
      </c>
    </row>
    <row r="258" spans="1:2" x14ac:dyDescent="0.25">
      <c r="A258" t="s">
        <v>267</v>
      </c>
      <c r="B258">
        <v>270402</v>
      </c>
    </row>
    <row r="259" spans="1:2" x14ac:dyDescent="0.25">
      <c r="A259" t="s">
        <v>268</v>
      </c>
      <c r="B259">
        <v>7444027227</v>
      </c>
    </row>
    <row r="260" spans="1:2" x14ac:dyDescent="0.25">
      <c r="A260" t="s">
        <v>269</v>
      </c>
      <c r="B260">
        <v>195125</v>
      </c>
    </row>
    <row r="261" spans="1:2" x14ac:dyDescent="0.25">
      <c r="A261" t="s">
        <v>270</v>
      </c>
      <c r="B261">
        <v>1816200</v>
      </c>
    </row>
    <row r="262" spans="1:2" x14ac:dyDescent="0.25">
      <c r="A262" t="s">
        <v>271</v>
      </c>
      <c r="B262">
        <v>27584213</v>
      </c>
    </row>
    <row r="263" spans="1:2" x14ac:dyDescent="0.25">
      <c r="A263" t="s">
        <v>14</v>
      </c>
      <c r="B263">
        <v>56015473</v>
      </c>
    </row>
    <row r="264" spans="1:2" x14ac:dyDescent="0.25">
      <c r="A264" t="s">
        <v>78</v>
      </c>
      <c r="B264">
        <v>16591390</v>
      </c>
    </row>
    <row r="265" spans="1:2" x14ac:dyDescent="0.25">
      <c r="A265" t="s">
        <v>272</v>
      </c>
      <c r="B265">
        <v>16150362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296E8-7871-47D5-BBE9-384BD3C8960C}">
  <dimension ref="A1:B265"/>
  <sheetViews>
    <sheetView workbookViewId="0">
      <selection activeCell="D9" sqref="D9"/>
    </sheetView>
  </sheetViews>
  <sheetFormatPr defaultRowHeight="15" x14ac:dyDescent="0.25"/>
  <sheetData>
    <row r="1" spans="1:2" x14ac:dyDescent="0.25">
      <c r="A1" t="s">
        <v>85</v>
      </c>
      <c r="B1">
        <v>2016</v>
      </c>
    </row>
    <row r="2" spans="1:2" x14ac:dyDescent="0.25">
      <c r="A2" t="s">
        <v>86</v>
      </c>
      <c r="B2">
        <v>35973.780509999997</v>
      </c>
    </row>
    <row r="3" spans="1:2" x14ac:dyDescent="0.25">
      <c r="A3" t="s">
        <v>87</v>
      </c>
      <c r="B3">
        <v>1944.1170050000001</v>
      </c>
    </row>
    <row r="4" spans="1:2" x14ac:dyDescent="0.25">
      <c r="A4" t="s">
        <v>88</v>
      </c>
      <c r="B4">
        <v>6454.13537</v>
      </c>
    </row>
    <row r="5" spans="1:2" x14ac:dyDescent="0.25">
      <c r="A5" t="s">
        <v>82</v>
      </c>
      <c r="B5">
        <v>11540.02556</v>
      </c>
    </row>
    <row r="6" spans="1:2" x14ac:dyDescent="0.25">
      <c r="A6" t="s">
        <v>89</v>
      </c>
    </row>
    <row r="7" spans="1:2" x14ac:dyDescent="0.25">
      <c r="A7" t="s">
        <v>90</v>
      </c>
      <c r="B7">
        <v>16726.722180000001</v>
      </c>
    </row>
    <row r="8" spans="1:2" x14ac:dyDescent="0.25">
      <c r="A8" t="s">
        <v>37</v>
      </c>
      <c r="B8">
        <v>72399.653470000005</v>
      </c>
    </row>
    <row r="9" spans="1:2" x14ac:dyDescent="0.25">
      <c r="A9" t="s">
        <v>39</v>
      </c>
      <c r="B9">
        <v>19939.930769999999</v>
      </c>
    </row>
    <row r="10" spans="1:2" x14ac:dyDescent="0.25">
      <c r="A10" t="s">
        <v>91</v>
      </c>
      <c r="B10">
        <v>8832.7634350000008</v>
      </c>
    </row>
    <row r="11" spans="1:2" x14ac:dyDescent="0.25">
      <c r="A11" t="s">
        <v>92</v>
      </c>
    </row>
    <row r="12" spans="1:2" x14ac:dyDescent="0.25">
      <c r="A12" t="s">
        <v>93</v>
      </c>
      <c r="B12">
        <v>22661.488539999998</v>
      </c>
    </row>
    <row r="13" spans="1:2" x14ac:dyDescent="0.25">
      <c r="A13" t="s">
        <v>11</v>
      </c>
      <c r="B13">
        <v>46012.328450000001</v>
      </c>
    </row>
    <row r="14" spans="1:2" x14ac:dyDescent="0.25">
      <c r="A14" t="s">
        <v>94</v>
      </c>
      <c r="B14">
        <v>50551.553180000003</v>
      </c>
    </row>
    <row r="15" spans="1:2" x14ac:dyDescent="0.25">
      <c r="A15" t="s">
        <v>95</v>
      </c>
      <c r="B15">
        <v>17256.626970000001</v>
      </c>
    </row>
    <row r="16" spans="1:2" x14ac:dyDescent="0.25">
      <c r="A16" t="s">
        <v>96</v>
      </c>
      <c r="B16">
        <v>777.75285169999995</v>
      </c>
    </row>
    <row r="17" spans="1:2" x14ac:dyDescent="0.25">
      <c r="A17" t="s">
        <v>97</v>
      </c>
      <c r="B17">
        <v>46428.671419999999</v>
      </c>
    </row>
    <row r="18" spans="1:2" x14ac:dyDescent="0.25">
      <c r="A18" t="s">
        <v>71</v>
      </c>
      <c r="B18">
        <v>2167.6428230000001</v>
      </c>
    </row>
    <row r="19" spans="1:2" x14ac:dyDescent="0.25">
      <c r="A19" t="s">
        <v>72</v>
      </c>
      <c r="B19">
        <v>1771.0152869999999</v>
      </c>
    </row>
    <row r="20" spans="1:2" x14ac:dyDescent="0.25">
      <c r="A20" t="s">
        <v>81</v>
      </c>
      <c r="B20">
        <v>3579.7567909999998</v>
      </c>
    </row>
    <row r="21" spans="1:2" x14ac:dyDescent="0.25">
      <c r="A21" t="s">
        <v>84</v>
      </c>
      <c r="B21">
        <v>19242.622619999998</v>
      </c>
    </row>
    <row r="22" spans="1:2" x14ac:dyDescent="0.25">
      <c r="A22" t="s">
        <v>80</v>
      </c>
      <c r="B22">
        <v>40164.582739999998</v>
      </c>
    </row>
    <row r="23" spans="1:2" x14ac:dyDescent="0.25">
      <c r="A23" t="s">
        <v>98</v>
      </c>
      <c r="B23">
        <v>22516.816480000001</v>
      </c>
    </row>
    <row r="24" spans="1:2" x14ac:dyDescent="0.25">
      <c r="A24" t="s">
        <v>99</v>
      </c>
      <c r="B24">
        <v>12172.06647</v>
      </c>
    </row>
    <row r="25" spans="1:2" x14ac:dyDescent="0.25">
      <c r="A25" t="s">
        <v>42</v>
      </c>
      <c r="B25">
        <v>18066.300660000001</v>
      </c>
    </row>
    <row r="26" spans="1:2" x14ac:dyDescent="0.25">
      <c r="A26" t="s">
        <v>100</v>
      </c>
      <c r="B26">
        <v>8461.5356530000008</v>
      </c>
    </row>
    <row r="27" spans="1:2" x14ac:dyDescent="0.25">
      <c r="A27" t="s">
        <v>101</v>
      </c>
      <c r="B27">
        <v>54984.510390000003</v>
      </c>
    </row>
    <row r="28" spans="1:2" x14ac:dyDescent="0.25">
      <c r="A28" t="s">
        <v>79</v>
      </c>
      <c r="B28">
        <v>7234.1952430000001</v>
      </c>
    </row>
    <row r="29" spans="1:2" x14ac:dyDescent="0.25">
      <c r="A29" t="s">
        <v>10</v>
      </c>
      <c r="B29">
        <v>15123.85001</v>
      </c>
    </row>
    <row r="30" spans="1:2" x14ac:dyDescent="0.25">
      <c r="A30" t="s">
        <v>102</v>
      </c>
      <c r="B30">
        <v>18064.604429999999</v>
      </c>
    </row>
    <row r="31" spans="1:2" x14ac:dyDescent="0.25">
      <c r="A31" t="s">
        <v>103</v>
      </c>
      <c r="B31">
        <v>77420.612169999993</v>
      </c>
    </row>
    <row r="32" spans="1:2" x14ac:dyDescent="0.25">
      <c r="A32" t="s">
        <v>104</v>
      </c>
      <c r="B32">
        <v>8900.7645530000009</v>
      </c>
    </row>
    <row r="33" spans="1:2" x14ac:dyDescent="0.25">
      <c r="A33" t="s">
        <v>69</v>
      </c>
      <c r="B33">
        <v>16956.724770000001</v>
      </c>
    </row>
    <row r="34" spans="1:2" x14ac:dyDescent="0.25">
      <c r="A34" t="s">
        <v>57</v>
      </c>
      <c r="B34">
        <v>698.70665570000006</v>
      </c>
    </row>
    <row r="35" spans="1:2" x14ac:dyDescent="0.25">
      <c r="A35" t="s">
        <v>13</v>
      </c>
      <c r="B35">
        <v>44819.4836</v>
      </c>
    </row>
    <row r="36" spans="1:2" x14ac:dyDescent="0.25">
      <c r="A36" t="s">
        <v>105</v>
      </c>
      <c r="B36">
        <v>26851.168539999999</v>
      </c>
    </row>
    <row r="37" spans="1:2" x14ac:dyDescent="0.25">
      <c r="A37" t="s">
        <v>25</v>
      </c>
      <c r="B37">
        <v>63888.732389999997</v>
      </c>
    </row>
    <row r="38" spans="1:2" x14ac:dyDescent="0.25">
      <c r="A38" t="s">
        <v>106</v>
      </c>
    </row>
    <row r="39" spans="1:2" x14ac:dyDescent="0.25">
      <c r="A39" t="s">
        <v>36</v>
      </c>
      <c r="B39">
        <v>23193.974109999999</v>
      </c>
    </row>
    <row r="40" spans="1:2" x14ac:dyDescent="0.25">
      <c r="A40" t="s">
        <v>12</v>
      </c>
      <c r="B40">
        <v>15529.08411</v>
      </c>
    </row>
    <row r="41" spans="1:2" x14ac:dyDescent="0.25">
      <c r="A41" t="s">
        <v>107</v>
      </c>
      <c r="B41">
        <v>3693.436909</v>
      </c>
    </row>
    <row r="42" spans="1:2" x14ac:dyDescent="0.25">
      <c r="A42" t="s">
        <v>56</v>
      </c>
      <c r="B42">
        <v>3609.3755970000002</v>
      </c>
    </row>
    <row r="43" spans="1:2" x14ac:dyDescent="0.25">
      <c r="A43" t="s">
        <v>108</v>
      </c>
      <c r="B43">
        <v>801.63011970000002</v>
      </c>
    </row>
    <row r="44" spans="1:2" x14ac:dyDescent="0.25">
      <c r="A44" t="s">
        <v>109</v>
      </c>
      <c r="B44">
        <v>5717.2903710000001</v>
      </c>
    </row>
    <row r="45" spans="1:2" x14ac:dyDescent="0.25">
      <c r="A45" t="s">
        <v>110</v>
      </c>
      <c r="B45">
        <v>14153.92793</v>
      </c>
    </row>
    <row r="46" spans="1:2" x14ac:dyDescent="0.25">
      <c r="A46" t="s">
        <v>111</v>
      </c>
      <c r="B46">
        <v>1521.8572180000001</v>
      </c>
    </row>
    <row r="47" spans="1:2" x14ac:dyDescent="0.25">
      <c r="A47" t="s">
        <v>112</v>
      </c>
      <c r="B47">
        <v>6551.3189480000001</v>
      </c>
    </row>
    <row r="48" spans="1:2" x14ac:dyDescent="0.25">
      <c r="A48" t="s">
        <v>47</v>
      </c>
      <c r="B48">
        <v>16609.73935</v>
      </c>
    </row>
    <row r="49" spans="1:2" x14ac:dyDescent="0.25">
      <c r="A49" t="s">
        <v>113</v>
      </c>
      <c r="B49">
        <v>15370.634899999999</v>
      </c>
    </row>
    <row r="50" spans="1:2" x14ac:dyDescent="0.25">
      <c r="A50" t="s">
        <v>114</v>
      </c>
    </row>
    <row r="51" spans="1:2" x14ac:dyDescent="0.25">
      <c r="A51" t="s">
        <v>115</v>
      </c>
    </row>
    <row r="52" spans="1:2" x14ac:dyDescent="0.25">
      <c r="A52" t="s">
        <v>116</v>
      </c>
      <c r="B52">
        <v>49903.028539999999</v>
      </c>
    </row>
    <row r="53" spans="1:2" x14ac:dyDescent="0.25">
      <c r="A53" t="s">
        <v>117</v>
      </c>
      <c r="B53">
        <v>32707.872889999999</v>
      </c>
    </row>
    <row r="54" spans="1:2" x14ac:dyDescent="0.25">
      <c r="A54" t="s">
        <v>22</v>
      </c>
      <c r="B54">
        <v>34749.212359999998</v>
      </c>
    </row>
    <row r="55" spans="1:2" x14ac:dyDescent="0.25">
      <c r="A55" t="s">
        <v>118</v>
      </c>
      <c r="B55">
        <v>48860.525289999998</v>
      </c>
    </row>
    <row r="56" spans="1:2" x14ac:dyDescent="0.25">
      <c r="A56" t="s">
        <v>119</v>
      </c>
      <c r="B56">
        <v>2705.405589</v>
      </c>
    </row>
    <row r="57" spans="1:2" x14ac:dyDescent="0.25">
      <c r="A57" t="s">
        <v>120</v>
      </c>
      <c r="B57">
        <v>10947.715190000001</v>
      </c>
    </row>
    <row r="58" spans="1:2" x14ac:dyDescent="0.25">
      <c r="A58" t="s">
        <v>45</v>
      </c>
      <c r="B58">
        <v>49029.014840000003</v>
      </c>
    </row>
    <row r="59" spans="1:2" x14ac:dyDescent="0.25">
      <c r="A59" t="s">
        <v>41</v>
      </c>
      <c r="B59">
        <v>15204.93246</v>
      </c>
    </row>
    <row r="60" spans="1:2" x14ac:dyDescent="0.25">
      <c r="A60" t="s">
        <v>121</v>
      </c>
      <c r="B60">
        <v>15013.29638</v>
      </c>
    </row>
    <row r="61" spans="1:2" x14ac:dyDescent="0.25">
      <c r="A61" t="s">
        <v>122</v>
      </c>
      <c r="B61">
        <v>13839.968639999999</v>
      </c>
    </row>
    <row r="62" spans="1:2" x14ac:dyDescent="0.25">
      <c r="A62" t="s">
        <v>123</v>
      </c>
      <c r="B62">
        <v>9175.6444210000009</v>
      </c>
    </row>
    <row r="63" spans="1:2" x14ac:dyDescent="0.25">
      <c r="A63" t="s">
        <v>124</v>
      </c>
      <c r="B63">
        <v>17025.39068</v>
      </c>
    </row>
    <row r="64" spans="1:2" x14ac:dyDescent="0.25">
      <c r="A64" t="s">
        <v>125</v>
      </c>
      <c r="B64">
        <v>19516.082979999999</v>
      </c>
    </row>
    <row r="65" spans="1:2" x14ac:dyDescent="0.25">
      <c r="A65" t="s">
        <v>126</v>
      </c>
      <c r="B65">
        <v>31366.86707</v>
      </c>
    </row>
    <row r="66" spans="1:2" x14ac:dyDescent="0.25">
      <c r="A66" t="s">
        <v>127</v>
      </c>
      <c r="B66">
        <v>11242.04752</v>
      </c>
    </row>
    <row r="67" spans="1:2" x14ac:dyDescent="0.25">
      <c r="A67" t="s">
        <v>128</v>
      </c>
      <c r="B67">
        <v>11128.802470000001</v>
      </c>
    </row>
    <row r="68" spans="1:2" x14ac:dyDescent="0.25">
      <c r="A68" t="s">
        <v>129</v>
      </c>
      <c r="B68">
        <v>42063.79406</v>
      </c>
    </row>
    <row r="69" spans="1:2" x14ac:dyDescent="0.25">
      <c r="A69" t="s">
        <v>130</v>
      </c>
      <c r="B69">
        <v>1510.4589289999999</v>
      </c>
    </row>
    <row r="70" spans="1:2" x14ac:dyDescent="0.25">
      <c r="A70" t="s">
        <v>131</v>
      </c>
      <c r="B70">
        <v>36304.854270000003</v>
      </c>
    </row>
    <row r="71" spans="1:2" x14ac:dyDescent="0.25">
      <c r="A71" t="s">
        <v>132</v>
      </c>
      <c r="B71">
        <v>29743.33743</v>
      </c>
    </row>
    <row r="72" spans="1:2" x14ac:dyDescent="0.25">
      <c r="A72" t="s">
        <v>133</v>
      </c>
      <c r="B72">
        <v>1734.4640750000001</v>
      </c>
    </row>
    <row r="73" spans="1:2" x14ac:dyDescent="0.25">
      <c r="A73" t="s">
        <v>5</v>
      </c>
      <c r="B73">
        <v>39610.86681</v>
      </c>
    </row>
    <row r="74" spans="1:2" x14ac:dyDescent="0.25">
      <c r="A74" t="s">
        <v>134</v>
      </c>
      <c r="B74">
        <v>4254.3487080000004</v>
      </c>
    </row>
    <row r="75" spans="1:2" x14ac:dyDescent="0.25">
      <c r="A75" t="s">
        <v>135</v>
      </c>
      <c r="B75">
        <v>43378.146030000004</v>
      </c>
    </row>
    <row r="76" spans="1:2" x14ac:dyDescent="0.25">
      <c r="A76" t="s">
        <v>136</v>
      </c>
      <c r="B76">
        <v>9109.9519629999995</v>
      </c>
    </row>
    <row r="77" spans="1:2" x14ac:dyDescent="0.25">
      <c r="A77" t="s">
        <v>137</v>
      </c>
      <c r="B77">
        <v>41343.292540000002</v>
      </c>
    </row>
    <row r="78" spans="1:2" x14ac:dyDescent="0.25">
      <c r="A78" t="s">
        <v>138</v>
      </c>
    </row>
    <row r="79" spans="1:2" x14ac:dyDescent="0.25">
      <c r="A79" t="s">
        <v>139</v>
      </c>
      <c r="B79">
        <v>3508.7151920000001</v>
      </c>
    </row>
    <row r="80" spans="1:2" x14ac:dyDescent="0.25">
      <c r="A80" t="s">
        <v>60</v>
      </c>
      <c r="B80">
        <v>18102.862219999999</v>
      </c>
    </row>
    <row r="81" spans="1:2" x14ac:dyDescent="0.25">
      <c r="A81" t="s">
        <v>6</v>
      </c>
      <c r="B81">
        <v>42656.2166</v>
      </c>
    </row>
    <row r="82" spans="1:2" x14ac:dyDescent="0.25">
      <c r="A82" t="s">
        <v>64</v>
      </c>
      <c r="B82">
        <v>10004.528410000001</v>
      </c>
    </row>
    <row r="83" spans="1:2" x14ac:dyDescent="0.25">
      <c r="A83" t="s">
        <v>44</v>
      </c>
      <c r="B83">
        <v>4292.4489000000003</v>
      </c>
    </row>
    <row r="84" spans="1:2" x14ac:dyDescent="0.25">
      <c r="A84" t="s">
        <v>140</v>
      </c>
    </row>
    <row r="85" spans="1:2" x14ac:dyDescent="0.25">
      <c r="A85" t="s">
        <v>141</v>
      </c>
      <c r="B85">
        <v>1966.379688</v>
      </c>
    </row>
    <row r="86" spans="1:2" x14ac:dyDescent="0.25">
      <c r="A86" t="s">
        <v>142</v>
      </c>
      <c r="B86">
        <v>1676.864773</v>
      </c>
    </row>
    <row r="87" spans="1:2" x14ac:dyDescent="0.25">
      <c r="A87" t="s">
        <v>73</v>
      </c>
      <c r="B87">
        <v>1608.704379</v>
      </c>
    </row>
    <row r="88" spans="1:2" x14ac:dyDescent="0.25">
      <c r="A88" t="s">
        <v>59</v>
      </c>
      <c r="B88">
        <v>26058.077440000001</v>
      </c>
    </row>
    <row r="89" spans="1:2" x14ac:dyDescent="0.25">
      <c r="A89" t="s">
        <v>143</v>
      </c>
      <c r="B89">
        <v>26778.504970000002</v>
      </c>
    </row>
    <row r="90" spans="1:2" x14ac:dyDescent="0.25">
      <c r="A90" t="s">
        <v>144</v>
      </c>
      <c r="B90">
        <v>14200.00719</v>
      </c>
    </row>
    <row r="91" spans="1:2" x14ac:dyDescent="0.25">
      <c r="A91" t="s">
        <v>145</v>
      </c>
    </row>
    <row r="92" spans="1:2" x14ac:dyDescent="0.25">
      <c r="A92" t="s">
        <v>66</v>
      </c>
      <c r="B92">
        <v>7944.6913530000002</v>
      </c>
    </row>
    <row r="93" spans="1:2" x14ac:dyDescent="0.25">
      <c r="A93" t="s">
        <v>146</v>
      </c>
    </row>
    <row r="94" spans="1:2" x14ac:dyDescent="0.25">
      <c r="A94" t="s">
        <v>147</v>
      </c>
      <c r="B94">
        <v>7836.3791760000004</v>
      </c>
    </row>
    <row r="95" spans="1:2" x14ac:dyDescent="0.25">
      <c r="A95" t="s">
        <v>148</v>
      </c>
      <c r="B95">
        <v>46864.956789999997</v>
      </c>
    </row>
    <row r="96" spans="1:2" x14ac:dyDescent="0.25">
      <c r="A96" t="s">
        <v>149</v>
      </c>
      <c r="B96">
        <v>58617.970630000003</v>
      </c>
    </row>
    <row r="97" spans="1:2" x14ac:dyDescent="0.25">
      <c r="A97" t="s">
        <v>150</v>
      </c>
      <c r="B97">
        <v>4736.8391430000001</v>
      </c>
    </row>
    <row r="98" spans="1:2" x14ac:dyDescent="0.25">
      <c r="A98" t="s">
        <v>151</v>
      </c>
      <c r="B98">
        <v>2270.1303039999998</v>
      </c>
    </row>
    <row r="99" spans="1:2" x14ac:dyDescent="0.25">
      <c r="A99" t="s">
        <v>51</v>
      </c>
      <c r="B99">
        <v>23422.417979999998</v>
      </c>
    </row>
    <row r="100" spans="1:2" x14ac:dyDescent="0.25">
      <c r="A100" t="s">
        <v>152</v>
      </c>
      <c r="B100">
        <v>1783.71513</v>
      </c>
    </row>
    <row r="101" spans="1:2" x14ac:dyDescent="0.25">
      <c r="A101" t="s">
        <v>62</v>
      </c>
      <c r="B101">
        <v>26700.756079999999</v>
      </c>
    </row>
    <row r="102" spans="1:2" x14ac:dyDescent="0.25">
      <c r="A102" t="s">
        <v>153</v>
      </c>
      <c r="B102">
        <v>12933.943300000001</v>
      </c>
    </row>
    <row r="103" spans="1:2" x14ac:dyDescent="0.25">
      <c r="A103" t="s">
        <v>154</v>
      </c>
      <c r="B103">
        <v>10588.17884</v>
      </c>
    </row>
    <row r="104" spans="1:2" x14ac:dyDescent="0.25">
      <c r="A104" t="s">
        <v>155</v>
      </c>
      <c r="B104">
        <v>3627.9834639999999</v>
      </c>
    </row>
    <row r="105" spans="1:2" x14ac:dyDescent="0.25">
      <c r="A105" t="s">
        <v>156</v>
      </c>
      <c r="B105">
        <v>5201.0339709999998</v>
      </c>
    </row>
    <row r="106" spans="1:2" x14ac:dyDescent="0.25">
      <c r="A106" t="s">
        <v>15</v>
      </c>
      <c r="B106">
        <v>11609.026620000001</v>
      </c>
    </row>
    <row r="107" spans="1:2" x14ac:dyDescent="0.25">
      <c r="A107" t="s">
        <v>157</v>
      </c>
      <c r="B107">
        <v>2834.054819</v>
      </c>
    </row>
    <row r="108" spans="1:2" x14ac:dyDescent="0.25">
      <c r="A108" t="s">
        <v>158</v>
      </c>
    </row>
    <row r="109" spans="1:2" x14ac:dyDescent="0.25">
      <c r="A109" t="s">
        <v>26</v>
      </c>
      <c r="B109">
        <v>6570.6162459999996</v>
      </c>
    </row>
    <row r="110" spans="1:2" x14ac:dyDescent="0.25">
      <c r="A110" t="s">
        <v>159</v>
      </c>
    </row>
    <row r="111" spans="1:2" x14ac:dyDescent="0.25">
      <c r="A111" t="s">
        <v>160</v>
      </c>
      <c r="B111">
        <v>71472.295960000003</v>
      </c>
    </row>
    <row r="112" spans="1:2" x14ac:dyDescent="0.25">
      <c r="A112" t="s">
        <v>161</v>
      </c>
      <c r="B112">
        <v>19948.819479999998</v>
      </c>
    </row>
    <row r="113" spans="1:2" x14ac:dyDescent="0.25">
      <c r="A113" t="s">
        <v>162</v>
      </c>
      <c r="B113">
        <v>17348.936529999999</v>
      </c>
    </row>
    <row r="114" spans="1:2" x14ac:dyDescent="0.25">
      <c r="A114" t="s">
        <v>68</v>
      </c>
      <c r="B114">
        <v>50745.682979999998</v>
      </c>
    </row>
    <row r="115" spans="1:2" x14ac:dyDescent="0.25">
      <c r="A115" t="s">
        <v>32</v>
      </c>
      <c r="B115">
        <v>37258.223590000001</v>
      </c>
    </row>
    <row r="116" spans="1:2" x14ac:dyDescent="0.25">
      <c r="A116" t="s">
        <v>163</v>
      </c>
      <c r="B116">
        <v>38380.172409999999</v>
      </c>
    </row>
    <row r="117" spans="1:2" x14ac:dyDescent="0.25">
      <c r="A117" t="s">
        <v>164</v>
      </c>
      <c r="B117">
        <v>8821.3114299999997</v>
      </c>
    </row>
    <row r="118" spans="1:2" x14ac:dyDescent="0.25">
      <c r="A118" t="s">
        <v>46</v>
      </c>
      <c r="B118">
        <v>9047.7689229999996</v>
      </c>
    </row>
    <row r="119" spans="1:2" x14ac:dyDescent="0.25">
      <c r="A119" t="s">
        <v>2</v>
      </c>
      <c r="B119">
        <v>42281.188190000001</v>
      </c>
    </row>
    <row r="120" spans="1:2" x14ac:dyDescent="0.25">
      <c r="A120" t="s">
        <v>165</v>
      </c>
      <c r="B120">
        <v>25285.94773</v>
      </c>
    </row>
    <row r="121" spans="1:2" x14ac:dyDescent="0.25">
      <c r="A121" t="s">
        <v>33</v>
      </c>
      <c r="B121">
        <v>3155.1142639999998</v>
      </c>
    </row>
    <row r="122" spans="1:2" x14ac:dyDescent="0.25">
      <c r="A122" t="s">
        <v>166</v>
      </c>
      <c r="B122">
        <v>3552.0917890000001</v>
      </c>
    </row>
    <row r="123" spans="1:2" x14ac:dyDescent="0.25">
      <c r="A123" t="s">
        <v>167</v>
      </c>
      <c r="B123">
        <v>3736.9646120000002</v>
      </c>
    </row>
    <row r="124" spans="1:2" x14ac:dyDescent="0.25">
      <c r="A124" t="s">
        <v>168</v>
      </c>
      <c r="B124">
        <v>2108.5372280000001</v>
      </c>
    </row>
    <row r="125" spans="1:2" x14ac:dyDescent="0.25">
      <c r="A125" t="s">
        <v>169</v>
      </c>
      <c r="B125">
        <v>26382.78803</v>
      </c>
    </row>
    <row r="126" spans="1:2" x14ac:dyDescent="0.25">
      <c r="A126" t="s">
        <v>170</v>
      </c>
      <c r="B126">
        <v>36532.472679999999</v>
      </c>
    </row>
    <row r="127" spans="1:2" x14ac:dyDescent="0.25">
      <c r="A127" t="s">
        <v>61</v>
      </c>
      <c r="B127">
        <v>74263.998630000002</v>
      </c>
    </row>
    <row r="128" spans="1:2" x14ac:dyDescent="0.25">
      <c r="A128" t="s">
        <v>171</v>
      </c>
      <c r="B128">
        <v>14732.95458</v>
      </c>
    </row>
    <row r="129" spans="1:2" x14ac:dyDescent="0.25">
      <c r="A129" t="s">
        <v>172</v>
      </c>
      <c r="B129">
        <v>6549.6679999999997</v>
      </c>
    </row>
    <row r="130" spans="1:2" x14ac:dyDescent="0.25">
      <c r="A130" t="s">
        <v>173</v>
      </c>
      <c r="B130">
        <v>14308.751130000001</v>
      </c>
    </row>
    <row r="131" spans="1:2" x14ac:dyDescent="0.25">
      <c r="A131" t="s">
        <v>174</v>
      </c>
      <c r="B131">
        <v>812.67394379999996</v>
      </c>
    </row>
    <row r="132" spans="1:2" x14ac:dyDescent="0.25">
      <c r="A132" t="s">
        <v>175</v>
      </c>
      <c r="B132">
        <v>11192.790639999999</v>
      </c>
    </row>
    <row r="133" spans="1:2" x14ac:dyDescent="0.25">
      <c r="A133" t="s">
        <v>176</v>
      </c>
      <c r="B133">
        <v>12952.72517</v>
      </c>
    </row>
    <row r="134" spans="1:2" x14ac:dyDescent="0.25">
      <c r="A134" t="s">
        <v>177</v>
      </c>
      <c r="B134">
        <v>15210.950790000001</v>
      </c>
    </row>
    <row r="135" spans="1:2" x14ac:dyDescent="0.25">
      <c r="A135" t="s">
        <v>178</v>
      </c>
      <c r="B135">
        <v>2622.0690760000002</v>
      </c>
    </row>
    <row r="136" spans="1:2" x14ac:dyDescent="0.25">
      <c r="A136" t="s">
        <v>179</v>
      </c>
      <c r="B136">
        <v>1701.3725870000001</v>
      </c>
    </row>
    <row r="137" spans="1:2" x14ac:dyDescent="0.25">
      <c r="A137" t="s">
        <v>180</v>
      </c>
    </row>
    <row r="138" spans="1:2" x14ac:dyDescent="0.25">
      <c r="A138" t="s">
        <v>48</v>
      </c>
      <c r="B138">
        <v>12312.940049999999</v>
      </c>
    </row>
    <row r="139" spans="1:2" x14ac:dyDescent="0.25">
      <c r="A139" t="s">
        <v>181</v>
      </c>
      <c r="B139">
        <v>6801.2918479999998</v>
      </c>
    </row>
    <row r="140" spans="1:2" x14ac:dyDescent="0.25">
      <c r="A140" t="s">
        <v>182</v>
      </c>
      <c r="B140">
        <v>10414.493829999999</v>
      </c>
    </row>
    <row r="141" spans="1:2" x14ac:dyDescent="0.25">
      <c r="A141" t="s">
        <v>183</v>
      </c>
      <c r="B141">
        <v>2951.021894</v>
      </c>
    </row>
    <row r="142" spans="1:2" x14ac:dyDescent="0.25">
      <c r="A142" t="s">
        <v>184</v>
      </c>
      <c r="B142">
        <v>16689.097570000002</v>
      </c>
    </row>
    <row r="143" spans="1:2" x14ac:dyDescent="0.25">
      <c r="A143" t="s">
        <v>185</v>
      </c>
      <c r="B143">
        <v>29862.318889999999</v>
      </c>
    </row>
    <row r="144" spans="1:2" x14ac:dyDescent="0.25">
      <c r="A144" t="s">
        <v>186</v>
      </c>
      <c r="B144">
        <v>102389.43769999999</v>
      </c>
    </row>
    <row r="145" spans="1:2" x14ac:dyDescent="0.25">
      <c r="A145" t="s">
        <v>187</v>
      </c>
      <c r="B145">
        <v>25587.38809</v>
      </c>
    </row>
    <row r="146" spans="1:2" x14ac:dyDescent="0.25">
      <c r="A146" t="s">
        <v>188</v>
      </c>
      <c r="B146">
        <v>105420.4142</v>
      </c>
    </row>
    <row r="147" spans="1:2" x14ac:dyDescent="0.25">
      <c r="A147" t="s">
        <v>189</v>
      </c>
    </row>
    <row r="148" spans="1:2" x14ac:dyDescent="0.25">
      <c r="A148" t="s">
        <v>40</v>
      </c>
      <c r="B148">
        <v>7857.487717</v>
      </c>
    </row>
    <row r="149" spans="1:2" x14ac:dyDescent="0.25">
      <c r="A149" t="s">
        <v>190</v>
      </c>
    </row>
    <row r="150" spans="1:2" x14ac:dyDescent="0.25">
      <c r="A150" t="s">
        <v>52</v>
      </c>
      <c r="B150">
        <v>5332.287773</v>
      </c>
    </row>
    <row r="151" spans="1:2" x14ac:dyDescent="0.25">
      <c r="A151" t="s">
        <v>191</v>
      </c>
      <c r="B151">
        <v>1506.238325</v>
      </c>
    </row>
    <row r="152" spans="1:2" x14ac:dyDescent="0.25">
      <c r="A152" t="s">
        <v>192</v>
      </c>
      <c r="B152">
        <v>15347.99776</v>
      </c>
    </row>
    <row r="153" spans="1:2" x14ac:dyDescent="0.25">
      <c r="A153" t="s">
        <v>193</v>
      </c>
      <c r="B153">
        <v>19515.402610000001</v>
      </c>
    </row>
    <row r="154" spans="1:2" x14ac:dyDescent="0.25">
      <c r="A154" t="s">
        <v>21</v>
      </c>
      <c r="B154">
        <v>17274.823069999999</v>
      </c>
    </row>
    <row r="155" spans="1:2" x14ac:dyDescent="0.25">
      <c r="A155" t="s">
        <v>194</v>
      </c>
      <c r="B155">
        <v>4022.9786319999998</v>
      </c>
    </row>
    <row r="156" spans="1:2" x14ac:dyDescent="0.25">
      <c r="A156" t="s">
        <v>195</v>
      </c>
      <c r="B156">
        <v>11442.83311</v>
      </c>
    </row>
    <row r="157" spans="1:2" x14ac:dyDescent="0.25">
      <c r="A157" t="s">
        <v>196</v>
      </c>
      <c r="B157">
        <v>14942.19764</v>
      </c>
    </row>
    <row r="158" spans="1:2" x14ac:dyDescent="0.25">
      <c r="A158" t="s">
        <v>74</v>
      </c>
      <c r="B158">
        <v>2125.7160269999999</v>
      </c>
    </row>
    <row r="159" spans="1:2" x14ac:dyDescent="0.25">
      <c r="A159" t="s">
        <v>197</v>
      </c>
      <c r="B159">
        <v>37928.341269999997</v>
      </c>
    </row>
    <row r="160" spans="1:2" x14ac:dyDescent="0.25">
      <c r="A160" t="s">
        <v>198</v>
      </c>
      <c r="B160">
        <v>5721.2280039999996</v>
      </c>
    </row>
    <row r="161" spans="1:2" x14ac:dyDescent="0.25">
      <c r="A161" t="s">
        <v>199</v>
      </c>
      <c r="B161">
        <v>13113.971079999999</v>
      </c>
    </row>
    <row r="162" spans="1:2" x14ac:dyDescent="0.25">
      <c r="A162" t="s">
        <v>200</v>
      </c>
      <c r="B162">
        <v>17633.132979999998</v>
      </c>
    </row>
    <row r="163" spans="1:2" x14ac:dyDescent="0.25">
      <c r="A163" t="s">
        <v>201</v>
      </c>
      <c r="B163">
        <v>12252.2772</v>
      </c>
    </row>
    <row r="164" spans="1:2" x14ac:dyDescent="0.25">
      <c r="A164" t="s">
        <v>202</v>
      </c>
    </row>
    <row r="165" spans="1:2" x14ac:dyDescent="0.25">
      <c r="A165" t="s">
        <v>203</v>
      </c>
      <c r="B165">
        <v>1216.7927870000001</v>
      </c>
    </row>
    <row r="166" spans="1:2" x14ac:dyDescent="0.25">
      <c r="A166" t="s">
        <v>204</v>
      </c>
      <c r="B166">
        <v>3852.5259040000001</v>
      </c>
    </row>
    <row r="167" spans="1:2" x14ac:dyDescent="0.25">
      <c r="A167" t="s">
        <v>205</v>
      </c>
      <c r="B167">
        <v>21102.558919999999</v>
      </c>
    </row>
    <row r="168" spans="1:2" x14ac:dyDescent="0.25">
      <c r="A168" t="s">
        <v>53</v>
      </c>
      <c r="B168">
        <v>1168.8256260000001</v>
      </c>
    </row>
    <row r="169" spans="1:2" x14ac:dyDescent="0.25">
      <c r="A169" t="s">
        <v>23</v>
      </c>
      <c r="B169">
        <v>27682.607940000002</v>
      </c>
    </row>
    <row r="170" spans="1:2" x14ac:dyDescent="0.25">
      <c r="A170" t="s">
        <v>206</v>
      </c>
      <c r="B170">
        <v>56344.963759999999</v>
      </c>
    </row>
    <row r="171" spans="1:2" x14ac:dyDescent="0.25">
      <c r="A171" t="s">
        <v>207</v>
      </c>
      <c r="B171">
        <v>10624.927110000001</v>
      </c>
    </row>
    <row r="172" spans="1:2" x14ac:dyDescent="0.25">
      <c r="A172" t="s">
        <v>208</v>
      </c>
    </row>
    <row r="173" spans="1:2" x14ac:dyDescent="0.25">
      <c r="A173" t="s">
        <v>75</v>
      </c>
      <c r="B173">
        <v>986.2069606</v>
      </c>
    </row>
    <row r="174" spans="1:2" x14ac:dyDescent="0.25">
      <c r="A174" t="s">
        <v>18</v>
      </c>
      <c r="B174">
        <v>5861.0896560000001</v>
      </c>
    </row>
    <row r="175" spans="1:2" x14ac:dyDescent="0.25">
      <c r="A175" t="s">
        <v>209</v>
      </c>
      <c r="B175">
        <v>5539.8267159999996</v>
      </c>
    </row>
    <row r="176" spans="1:2" x14ac:dyDescent="0.25">
      <c r="A176" t="s">
        <v>210</v>
      </c>
      <c r="B176">
        <v>50538.606570000004</v>
      </c>
    </row>
    <row r="177" spans="1:2" x14ac:dyDescent="0.25">
      <c r="A177" t="s">
        <v>27</v>
      </c>
      <c r="B177">
        <v>58790.061399999999</v>
      </c>
    </row>
    <row r="178" spans="1:2" x14ac:dyDescent="0.25">
      <c r="A178" t="s">
        <v>211</v>
      </c>
      <c r="B178">
        <v>2477.9033450000002</v>
      </c>
    </row>
    <row r="179" spans="1:2" x14ac:dyDescent="0.25">
      <c r="A179" t="s">
        <v>212</v>
      </c>
      <c r="B179">
        <v>13966.49778</v>
      </c>
    </row>
    <row r="180" spans="1:2" x14ac:dyDescent="0.25">
      <c r="A180" t="s">
        <v>31</v>
      </c>
      <c r="B180">
        <v>38565.403449999998</v>
      </c>
    </row>
    <row r="181" spans="1:2" x14ac:dyDescent="0.25">
      <c r="A181" t="s">
        <v>213</v>
      </c>
      <c r="B181">
        <v>41885.92611</v>
      </c>
    </row>
    <row r="182" spans="1:2" x14ac:dyDescent="0.25">
      <c r="A182" t="s">
        <v>67</v>
      </c>
      <c r="B182">
        <v>42121.262130000003</v>
      </c>
    </row>
    <row r="183" spans="1:2" x14ac:dyDescent="0.25">
      <c r="A183" t="s">
        <v>214</v>
      </c>
      <c r="B183">
        <v>25029.76382</v>
      </c>
    </row>
    <row r="184" spans="1:2" x14ac:dyDescent="0.25">
      <c r="A184" t="s">
        <v>30</v>
      </c>
      <c r="B184">
        <v>5235.4780849999997</v>
      </c>
    </row>
    <row r="185" spans="1:2" x14ac:dyDescent="0.25">
      <c r="A185" t="s">
        <v>28</v>
      </c>
      <c r="B185">
        <v>23008.665369999999</v>
      </c>
    </row>
    <row r="186" spans="1:2" x14ac:dyDescent="0.25">
      <c r="A186" t="s">
        <v>215</v>
      </c>
      <c r="B186">
        <v>13018.608609999999</v>
      </c>
    </row>
    <row r="187" spans="1:2" x14ac:dyDescent="0.25">
      <c r="A187" t="s">
        <v>55</v>
      </c>
      <c r="B187">
        <v>7804.1678009999996</v>
      </c>
    </row>
    <row r="188" spans="1:2" x14ac:dyDescent="0.25">
      <c r="A188" t="s">
        <v>216</v>
      </c>
      <c r="B188">
        <v>16305.485339999999</v>
      </c>
    </row>
    <row r="189" spans="1:2" x14ac:dyDescent="0.25">
      <c r="A189" t="s">
        <v>217</v>
      </c>
      <c r="B189">
        <v>4182.5393409999997</v>
      </c>
    </row>
    <row r="190" spans="1:2" x14ac:dyDescent="0.25">
      <c r="A190" t="s">
        <v>8</v>
      </c>
      <c r="B190">
        <v>27383.254939999999</v>
      </c>
    </row>
    <row r="191" spans="1:2" x14ac:dyDescent="0.25">
      <c r="A191" t="s">
        <v>218</v>
      </c>
      <c r="B191">
        <v>3775.0750240000002</v>
      </c>
    </row>
    <row r="192" spans="1:2" x14ac:dyDescent="0.25">
      <c r="A192" t="s">
        <v>219</v>
      </c>
      <c r="B192">
        <v>37740.88826</v>
      </c>
    </row>
    <row r="193" spans="1:2" x14ac:dyDescent="0.25">
      <c r="A193" t="s">
        <v>220</v>
      </c>
    </row>
    <row r="194" spans="1:2" x14ac:dyDescent="0.25">
      <c r="A194" t="s">
        <v>221</v>
      </c>
      <c r="B194">
        <v>30658.632000000001</v>
      </c>
    </row>
    <row r="195" spans="1:2" x14ac:dyDescent="0.25">
      <c r="A195" t="s">
        <v>222</v>
      </c>
      <c r="B195">
        <v>9567.3391279999996</v>
      </c>
    </row>
    <row r="196" spans="1:2" x14ac:dyDescent="0.25">
      <c r="A196" t="s">
        <v>223</v>
      </c>
    </row>
    <row r="197" spans="1:2" x14ac:dyDescent="0.25">
      <c r="A197" t="s">
        <v>224</v>
      </c>
      <c r="B197">
        <v>5700.0889390000002</v>
      </c>
    </row>
    <row r="198" spans="1:2" x14ac:dyDescent="0.25">
      <c r="A198" t="s">
        <v>225</v>
      </c>
      <c r="B198">
        <v>44804.460169999998</v>
      </c>
    </row>
    <row r="199" spans="1:2" x14ac:dyDescent="0.25">
      <c r="A199" t="s">
        <v>226</v>
      </c>
    </row>
    <row r="200" spans="1:2" x14ac:dyDescent="0.25">
      <c r="A200" t="s">
        <v>63</v>
      </c>
      <c r="B200">
        <v>127480.4825</v>
      </c>
    </row>
    <row r="201" spans="1:2" x14ac:dyDescent="0.25">
      <c r="A201" t="s">
        <v>227</v>
      </c>
      <c r="B201">
        <v>23027.289260000001</v>
      </c>
    </row>
    <row r="202" spans="1:2" x14ac:dyDescent="0.25">
      <c r="A202" t="s">
        <v>228</v>
      </c>
      <c r="B202">
        <v>24788.67928</v>
      </c>
    </row>
    <row r="203" spans="1:2" x14ac:dyDescent="0.25">
      <c r="A203" t="s">
        <v>83</v>
      </c>
      <c r="B203">
        <v>1912.9011820000001</v>
      </c>
    </row>
    <row r="204" spans="1:2" x14ac:dyDescent="0.25">
      <c r="A204" t="s">
        <v>229</v>
      </c>
      <c r="B204">
        <v>6062.8558149999999</v>
      </c>
    </row>
    <row r="205" spans="1:2" x14ac:dyDescent="0.25">
      <c r="A205" t="s">
        <v>34</v>
      </c>
      <c r="B205">
        <v>54416.61249</v>
      </c>
    </row>
    <row r="206" spans="1:2" x14ac:dyDescent="0.25">
      <c r="A206" t="s">
        <v>230</v>
      </c>
      <c r="B206">
        <v>4730.4618689999998</v>
      </c>
    </row>
    <row r="207" spans="1:2" x14ac:dyDescent="0.25">
      <c r="A207" t="s">
        <v>76</v>
      </c>
      <c r="B207">
        <v>2566.1191789999998</v>
      </c>
    </row>
    <row r="208" spans="1:2" x14ac:dyDescent="0.25">
      <c r="A208" t="s">
        <v>17</v>
      </c>
      <c r="B208">
        <v>87832.586509999994</v>
      </c>
    </row>
    <row r="209" spans="1:2" x14ac:dyDescent="0.25">
      <c r="A209" t="s">
        <v>231</v>
      </c>
      <c r="B209">
        <v>2235.314691</v>
      </c>
    </row>
    <row r="210" spans="1:2" x14ac:dyDescent="0.25">
      <c r="A210" t="s">
        <v>232</v>
      </c>
      <c r="B210">
        <v>1476.21372</v>
      </c>
    </row>
    <row r="211" spans="1:2" x14ac:dyDescent="0.25">
      <c r="A211" t="s">
        <v>233</v>
      </c>
      <c r="B211">
        <v>8616.8124179999995</v>
      </c>
    </row>
    <row r="212" spans="1:2" x14ac:dyDescent="0.25">
      <c r="A212" t="s">
        <v>234</v>
      </c>
      <c r="B212">
        <v>60932.930039999999</v>
      </c>
    </row>
    <row r="213" spans="1:2" x14ac:dyDescent="0.25">
      <c r="A213" t="s">
        <v>235</v>
      </c>
    </row>
    <row r="214" spans="1:2" x14ac:dyDescent="0.25">
      <c r="A214" t="s">
        <v>65</v>
      </c>
      <c r="B214">
        <v>14514.96055</v>
      </c>
    </row>
    <row r="215" spans="1:2" x14ac:dyDescent="0.25">
      <c r="A215" t="s">
        <v>236</v>
      </c>
      <c r="B215">
        <v>3721.6606729999999</v>
      </c>
    </row>
    <row r="216" spans="1:2" x14ac:dyDescent="0.25">
      <c r="A216" t="s">
        <v>237</v>
      </c>
      <c r="B216">
        <v>3482.0483960000001</v>
      </c>
    </row>
    <row r="217" spans="1:2" x14ac:dyDescent="0.25">
      <c r="A217" t="s">
        <v>238</v>
      </c>
      <c r="B217">
        <v>3723.9209110000002</v>
      </c>
    </row>
    <row r="218" spans="1:2" x14ac:dyDescent="0.25">
      <c r="A218" t="s">
        <v>239</v>
      </c>
      <c r="B218">
        <v>22092.44126</v>
      </c>
    </row>
    <row r="219" spans="1:2" x14ac:dyDescent="0.25">
      <c r="A219" t="s">
        <v>240</v>
      </c>
      <c r="B219">
        <v>3237.3925439999998</v>
      </c>
    </row>
    <row r="220" spans="1:2" x14ac:dyDescent="0.25">
      <c r="A220" t="s">
        <v>241</v>
      </c>
      <c r="B220">
        <v>14966.71379</v>
      </c>
    </row>
    <row r="221" spans="1:2" x14ac:dyDescent="0.25">
      <c r="A221" t="s">
        <v>242</v>
      </c>
      <c r="B221">
        <v>30460.38408</v>
      </c>
    </row>
    <row r="222" spans="1:2" x14ac:dyDescent="0.25">
      <c r="A222" t="s">
        <v>243</v>
      </c>
      <c r="B222">
        <v>32723.071950000001</v>
      </c>
    </row>
    <row r="223" spans="1:2" x14ac:dyDescent="0.25">
      <c r="A223" t="s">
        <v>29</v>
      </c>
      <c r="B223">
        <v>48904.554369999998</v>
      </c>
    </row>
    <row r="224" spans="1:2" x14ac:dyDescent="0.25">
      <c r="A224" t="s">
        <v>244</v>
      </c>
      <c r="B224">
        <v>8329.5605809999997</v>
      </c>
    </row>
    <row r="225" spans="1:2" x14ac:dyDescent="0.25">
      <c r="A225" t="s">
        <v>245</v>
      </c>
      <c r="B225">
        <v>36327.231899999999</v>
      </c>
    </row>
    <row r="226" spans="1:2" x14ac:dyDescent="0.25">
      <c r="A226" t="s">
        <v>246</v>
      </c>
      <c r="B226">
        <v>28383.896209999999</v>
      </c>
    </row>
    <row r="227" spans="1:2" x14ac:dyDescent="0.25">
      <c r="A227" t="s">
        <v>247</v>
      </c>
    </row>
    <row r="228" spans="1:2" x14ac:dyDescent="0.25">
      <c r="A228" t="s">
        <v>248</v>
      </c>
    </row>
    <row r="229" spans="1:2" x14ac:dyDescent="0.25">
      <c r="A229" t="s">
        <v>58</v>
      </c>
      <c r="B229">
        <v>1990.7266569999999</v>
      </c>
    </row>
    <row r="230" spans="1:2" x14ac:dyDescent="0.25">
      <c r="A230" t="s">
        <v>249</v>
      </c>
      <c r="B230">
        <v>13986.62839</v>
      </c>
    </row>
    <row r="231" spans="1:2" x14ac:dyDescent="0.25">
      <c r="A231" t="s">
        <v>250</v>
      </c>
      <c r="B231">
        <v>20172.061229999999</v>
      </c>
    </row>
    <row r="232" spans="1:2" x14ac:dyDescent="0.25">
      <c r="A232" t="s">
        <v>77</v>
      </c>
      <c r="B232">
        <v>1490.5362359999999</v>
      </c>
    </row>
    <row r="233" spans="1:2" x14ac:dyDescent="0.25">
      <c r="A233" t="s">
        <v>16</v>
      </c>
      <c r="B233">
        <v>16913.36608</v>
      </c>
    </row>
    <row r="234" spans="1:2" x14ac:dyDescent="0.25">
      <c r="A234" t="s">
        <v>251</v>
      </c>
      <c r="B234">
        <v>2979.3102389999999</v>
      </c>
    </row>
    <row r="235" spans="1:2" x14ac:dyDescent="0.25">
      <c r="A235" t="s">
        <v>252</v>
      </c>
      <c r="B235">
        <v>16875.98775</v>
      </c>
    </row>
    <row r="236" spans="1:2" x14ac:dyDescent="0.25">
      <c r="A236" t="s">
        <v>253</v>
      </c>
      <c r="B236">
        <v>15126.46134</v>
      </c>
    </row>
    <row r="237" spans="1:2" x14ac:dyDescent="0.25">
      <c r="A237" t="s">
        <v>254</v>
      </c>
      <c r="B237">
        <v>2140.3573740000002</v>
      </c>
    </row>
    <row r="238" spans="1:2" x14ac:dyDescent="0.25">
      <c r="A238" t="s">
        <v>255</v>
      </c>
      <c r="B238">
        <v>13214.12255</v>
      </c>
    </row>
    <row r="239" spans="1:2" x14ac:dyDescent="0.25">
      <c r="A239" t="s">
        <v>256</v>
      </c>
      <c r="B239">
        <v>5745.191229</v>
      </c>
    </row>
    <row r="240" spans="1:2" x14ac:dyDescent="0.25">
      <c r="A240" t="s">
        <v>257</v>
      </c>
      <c r="B240">
        <v>6062.8558149999999</v>
      </c>
    </row>
    <row r="241" spans="1:2" x14ac:dyDescent="0.25">
      <c r="A241" t="s">
        <v>258</v>
      </c>
      <c r="B241">
        <v>3723.9209110000002</v>
      </c>
    </row>
    <row r="242" spans="1:2" x14ac:dyDescent="0.25">
      <c r="A242" t="s">
        <v>49</v>
      </c>
      <c r="B242">
        <v>32854.719060000003</v>
      </c>
    </row>
    <row r="243" spans="1:2" x14ac:dyDescent="0.25">
      <c r="A243" t="s">
        <v>259</v>
      </c>
      <c r="B243">
        <v>11595.51238</v>
      </c>
    </row>
    <row r="244" spans="1:2" x14ac:dyDescent="0.25">
      <c r="A244" t="s">
        <v>9</v>
      </c>
      <c r="B244">
        <v>25247.20175</v>
      </c>
    </row>
    <row r="245" spans="1:2" x14ac:dyDescent="0.25">
      <c r="A245" t="s">
        <v>260</v>
      </c>
      <c r="B245">
        <v>3651.0214839999999</v>
      </c>
    </row>
    <row r="246" spans="1:2" x14ac:dyDescent="0.25">
      <c r="A246" t="s">
        <v>38</v>
      </c>
      <c r="B246">
        <v>2786.2722429999999</v>
      </c>
    </row>
    <row r="247" spans="1:2" x14ac:dyDescent="0.25">
      <c r="A247" t="s">
        <v>50</v>
      </c>
      <c r="B247">
        <v>1819.4343510000001</v>
      </c>
    </row>
    <row r="248" spans="1:2" x14ac:dyDescent="0.25">
      <c r="A248" t="s">
        <v>20</v>
      </c>
      <c r="B248">
        <v>8269.6146339999996</v>
      </c>
    </row>
    <row r="249" spans="1:2" x14ac:dyDescent="0.25">
      <c r="A249" t="s">
        <v>261</v>
      </c>
      <c r="B249">
        <v>16884.353469999998</v>
      </c>
    </row>
    <row r="250" spans="1:2" x14ac:dyDescent="0.25">
      <c r="A250" t="s">
        <v>70</v>
      </c>
      <c r="B250">
        <v>21619.607929999998</v>
      </c>
    </row>
    <row r="251" spans="1:2" x14ac:dyDescent="0.25">
      <c r="A251" t="s">
        <v>3</v>
      </c>
      <c r="B251">
        <v>57638.159090000001</v>
      </c>
    </row>
    <row r="252" spans="1:2" x14ac:dyDescent="0.25">
      <c r="A252" t="s">
        <v>262</v>
      </c>
      <c r="B252">
        <v>6512.6821309999996</v>
      </c>
    </row>
    <row r="253" spans="1:2" x14ac:dyDescent="0.25">
      <c r="A253" t="s">
        <v>263</v>
      </c>
      <c r="B253">
        <v>11456.78995</v>
      </c>
    </row>
    <row r="254" spans="1:2" x14ac:dyDescent="0.25">
      <c r="A254" t="s">
        <v>264</v>
      </c>
      <c r="B254">
        <v>16981.335490000001</v>
      </c>
    </row>
    <row r="255" spans="1:2" x14ac:dyDescent="0.25">
      <c r="A255" t="s">
        <v>265</v>
      </c>
    </row>
    <row r="256" spans="1:2" x14ac:dyDescent="0.25">
      <c r="A256" t="s">
        <v>266</v>
      </c>
    </row>
    <row r="257" spans="1:2" x14ac:dyDescent="0.25">
      <c r="A257" t="s">
        <v>19</v>
      </c>
      <c r="B257">
        <v>6295.5905849999999</v>
      </c>
    </row>
    <row r="258" spans="1:2" x14ac:dyDescent="0.25">
      <c r="A258" t="s">
        <v>267</v>
      </c>
      <c r="B258">
        <v>3080.5657540000002</v>
      </c>
    </row>
    <row r="259" spans="1:2" x14ac:dyDescent="0.25">
      <c r="A259" t="s">
        <v>268</v>
      </c>
      <c r="B259">
        <v>16216.92699</v>
      </c>
    </row>
    <row r="260" spans="1:2" x14ac:dyDescent="0.25">
      <c r="A260" t="s">
        <v>269</v>
      </c>
      <c r="B260">
        <v>6378.2565670000004</v>
      </c>
    </row>
    <row r="261" spans="1:2" x14ac:dyDescent="0.25">
      <c r="A261" t="s">
        <v>270</v>
      </c>
      <c r="B261">
        <v>10063.75848</v>
      </c>
    </row>
    <row r="262" spans="1:2" x14ac:dyDescent="0.25">
      <c r="A262" t="s">
        <v>271</v>
      </c>
      <c r="B262">
        <v>2507.4716619999999</v>
      </c>
    </row>
    <row r="263" spans="1:2" x14ac:dyDescent="0.25">
      <c r="A263" t="s">
        <v>14</v>
      </c>
      <c r="B263">
        <v>13196.811229999999</v>
      </c>
    </row>
    <row r="264" spans="1:2" x14ac:dyDescent="0.25">
      <c r="A264" t="s">
        <v>78</v>
      </c>
      <c r="B264">
        <v>3933.06646</v>
      </c>
    </row>
    <row r="265" spans="1:2" x14ac:dyDescent="0.25">
      <c r="A265" t="s">
        <v>272</v>
      </c>
      <c r="B265">
        <v>2027.0849169999999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ShEgypt, Arab Rep.eet1</vt:lpstr>
      <vt:lpstr>population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Arihan Jalan</dc:creator>
  <cp:lastModifiedBy>Arihan Jalan</cp:lastModifiedBy>
  <dcterms:created xsi:type="dcterms:W3CDTF">2018-05-14T18:34:19Z</dcterms:created>
  <dcterms:modified xsi:type="dcterms:W3CDTF">2018-05-16T04:20:19Z</dcterms:modified>
</cp:coreProperties>
</file>