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unkar/Documents/Personal/BITS/Courses/Sem1 - Intro to Data Science/"/>
    </mc:Choice>
  </mc:AlternateContent>
  <xr:revisionPtr revIDLastSave="0" documentId="13_ncr:1_{DADC6DDB-CC9F-2243-AC3E-5EE06A04ED58}" xr6:coauthVersionLast="47" xr6:coauthVersionMax="47" xr10:uidLastSave="{00000000-0000-0000-0000-000000000000}"/>
  <bookViews>
    <workbookView xWindow="0" yWindow="500" windowWidth="35840" windowHeight="20200" activeTab="4" xr2:uid="{68138042-216D-CC4D-BC4C-9F859EE34038}"/>
  </bookViews>
  <sheets>
    <sheet name="ProximityMeasureBinaryAttr" sheetId="1" r:id="rId1"/>
    <sheet name="ProximityMeasureNumericAttr" sheetId="2" r:id="rId2"/>
    <sheet name="ZFactorStandardization" sheetId="3" r:id="rId3"/>
    <sheet name="MeanMaxNormalization" sheetId="4" r:id="rId4"/>
    <sheet name="CosineSimilarit" sheetId="6" r:id="rId5"/>
    <sheet name="DecimalScaling" sheetId="5" r:id="rId6"/>
    <sheet name="FisherSco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L9" i="1"/>
  <c r="L8" i="1"/>
  <c r="J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I9" i="7"/>
  <c r="I6" i="7"/>
  <c r="I7" i="7"/>
  <c r="I4" i="7"/>
  <c r="I3" i="7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D3" i="6"/>
  <c r="D4" i="6"/>
  <c r="D5" i="6"/>
  <c r="D6" i="6"/>
  <c r="J3" i="6" s="1"/>
  <c r="D7" i="6"/>
  <c r="D8" i="6"/>
  <c r="D9" i="6"/>
  <c r="D10" i="6"/>
  <c r="D11" i="6"/>
  <c r="D2" i="6"/>
  <c r="G3" i="5"/>
  <c r="G4" i="5" s="1"/>
  <c r="G3" i="4"/>
  <c r="G2" i="4"/>
  <c r="J2" i="3"/>
  <c r="I2" i="3"/>
  <c r="C6" i="3" s="1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E3" i="2"/>
  <c r="D3" i="2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I4" i="2" l="1"/>
  <c r="C17" i="3"/>
  <c r="C5" i="3"/>
  <c r="C14" i="3"/>
  <c r="C16" i="3"/>
  <c r="C4" i="3"/>
  <c r="C15" i="3"/>
  <c r="C3" i="3"/>
  <c r="C13" i="3"/>
  <c r="C12" i="3"/>
  <c r="C11" i="3"/>
  <c r="C10" i="3"/>
  <c r="C9" i="3"/>
  <c r="C8" i="3"/>
  <c r="C7" i="3"/>
  <c r="C2" i="3"/>
  <c r="C3" i="4"/>
  <c r="C10" i="5"/>
  <c r="C6" i="5"/>
  <c r="C9" i="5"/>
  <c r="C4" i="5"/>
  <c r="C5" i="5"/>
  <c r="C7" i="5"/>
  <c r="C8" i="5"/>
  <c r="C3" i="5"/>
  <c r="C2" i="4"/>
  <c r="C5" i="4"/>
  <c r="C4" i="4"/>
  <c r="I5" i="2"/>
  <c r="J4" i="1"/>
  <c r="J6" i="1"/>
  <c r="J3" i="1"/>
  <c r="I3" i="2"/>
  <c r="J5" i="1"/>
</calcChain>
</file>

<file path=xl/sharedStrings.xml><?xml version="1.0" encoding="utf-8"?>
<sst xmlns="http://schemas.openxmlformats.org/spreadsheetml/2006/main" count="78" uniqueCount="55">
  <si>
    <t>i</t>
  </si>
  <si>
    <t>j</t>
  </si>
  <si>
    <t>q</t>
  </si>
  <si>
    <t>r</t>
  </si>
  <si>
    <t>s</t>
  </si>
  <si>
    <t>t</t>
  </si>
  <si>
    <t>q1</t>
  </si>
  <si>
    <t>r1</t>
  </si>
  <si>
    <t>s1</t>
  </si>
  <si>
    <t>t1</t>
  </si>
  <si>
    <t>d(i,j) Asymmetric</t>
  </si>
  <si>
    <t>d(i,j) Symmetric</t>
  </si>
  <si>
    <t>s(i,j) Symmetric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</si>
  <si>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</si>
  <si>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</si>
  <si>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</si>
  <si>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</si>
  <si>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</si>
  <si>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</si>
  <si>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</si>
  <si>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</si>
  <si>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</si>
  <si>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</si>
  <si>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i(row</t>
  </si>
  <si>
    <t>j(row)</t>
  </si>
  <si>
    <t>i(row)</t>
  </si>
  <si>
    <t>d(I,j) Eucliedian</t>
  </si>
  <si>
    <t>(i-j)^2</t>
  </si>
  <si>
    <t>|i-j|</t>
  </si>
  <si>
    <t>d(I,j) Manhattan</t>
  </si>
  <si>
    <t>d(I,j) Suppremum</t>
  </si>
  <si>
    <t>s(i,j) Asymmetric = Jaccard</t>
  </si>
  <si>
    <t>Mean</t>
  </si>
  <si>
    <t>StandardDeviation</t>
  </si>
  <si>
    <t>X</t>
  </si>
  <si>
    <t>MAX</t>
  </si>
  <si>
    <t>MIN</t>
  </si>
  <si>
    <t>Z factor = (x-mean)/sd</t>
  </si>
  <si>
    <t>NewMax</t>
  </si>
  <si>
    <t>NewMin</t>
  </si>
  <si>
    <t>[-3,3]</t>
  </si>
  <si>
    <t>(((x-xmin)/(xmax-xmin))*(NewMax-NewMin))+NewMin</t>
  </si>
  <si>
    <t>i*j</t>
  </si>
  <si>
    <t>i*i</t>
  </si>
  <si>
    <t>j*j</t>
  </si>
  <si>
    <t>Cosine Similarity =</t>
  </si>
  <si>
    <t>Investment</t>
  </si>
  <si>
    <t>Prediction</t>
  </si>
  <si>
    <t>Mean(where0)</t>
  </si>
  <si>
    <t>Mean(where1)</t>
  </si>
  <si>
    <t>Var(where0)</t>
  </si>
  <si>
    <t>Var(where1)</t>
  </si>
  <si>
    <t>Fischer Score</t>
  </si>
  <si>
    <t>larger the Fisher score, the greater the discriminatory</t>
  </si>
  <si>
    <t>Near 1 means highly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</si>
</sst>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7"/>
      <color rgb="FF273239"/>
      <name val="Arial"/>
      <family val="2"/>
    </font>
    <font>
      <sz val="12"/>
      <color rgb="FF000000"/>
      <name val="Calibri"/>
      <family val="2"/>
      <scheme val="minor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245D-0717-5C4C-9F1C-733C292F569F}">
  <dimension ref="A2:L12"/>
  <sheetViews>
    <sheetView workbookViewId="0">
      <selection activeCell="K8" sqref="K8"/>
    </sheetView>
  </sheetViews>
  <sheetFormatPr baseColWidth="10" defaultRowHeight="16" x14ac:dyDescent="0.2"/>
  <cols>
    <col min="9" max="9" width="23.5" bestFit="1" customWidth="1"/>
    <col min="11" max="11" width="14.33203125" bestFit="1" customWidth="1"/>
  </cols>
  <sheetData>
    <row r="2" spans="1:12" x14ac:dyDescent="0.2">
      <c r="B2" t="s">
        <v>25</v>
      </c>
      <c r="C2" t="s">
        <v>24</v>
      </c>
      <c r="D2" t="s">
        <v>6</v>
      </c>
      <c r="E2" t="s">
        <v>7</v>
      </c>
      <c r="F2" t="s">
        <v>8</v>
      </c>
      <c r="G2" t="s">
        <v>9</v>
      </c>
    </row>
    <row r="3" spans="1:12" x14ac:dyDescent="0.2">
      <c r="A3" t="s">
        <v>13</v>
      </c>
      <c r="B3">
        <v>1</v>
      </c>
      <c r="C3">
        <v>0</v>
      </c>
      <c r="D3">
        <f>IF(AND(B3=1,C3=1),1,0)</f>
        <v>0</v>
      </c>
      <c r="E3">
        <f>IF(AND(B3=1,C3=0),1,0)</f>
        <v>1</v>
      </c>
      <c r="F3">
        <f>IF(AND(B3=0,C3=1),1,0)</f>
        <v>0</v>
      </c>
      <c r="G3">
        <f>IF(AND(B3=0,C3=0),1,0)</f>
        <v>0</v>
      </c>
      <c r="I3" t="s">
        <v>2</v>
      </c>
      <c r="J3">
        <f>SUM(D3:D50)</f>
        <v>0</v>
      </c>
    </row>
    <row r="4" spans="1:12" x14ac:dyDescent="0.2">
      <c r="A4" t="s">
        <v>14</v>
      </c>
      <c r="B4">
        <v>0</v>
      </c>
      <c r="C4">
        <v>0</v>
      </c>
      <c r="D4">
        <f t="shared" ref="D4:D12" si="0">IF(AND(B4=1,C4=1),1,0)</f>
        <v>0</v>
      </c>
      <c r="E4">
        <f t="shared" ref="E4:E12" si="1">IF(AND(B4=1,C4=0),1,0)</f>
        <v>0</v>
      </c>
      <c r="F4">
        <f t="shared" ref="F4:F12" si="2">IF(AND(B4=0,C4=1),1,0)</f>
        <v>0</v>
      </c>
      <c r="G4">
        <f t="shared" ref="G4:G12" si="3">IF(AND(B4=0,C4=0),1,0)</f>
        <v>1</v>
      </c>
      <c r="I4" t="s">
        <v>3</v>
      </c>
      <c r="J4">
        <f>SUM(E3:E50)</f>
        <v>1</v>
      </c>
    </row>
    <row r="5" spans="1:12" x14ac:dyDescent="0.2">
      <c r="A5" t="s">
        <v>15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1</v>
      </c>
      <c r="I5" t="s">
        <v>4</v>
      </c>
      <c r="J5">
        <f>SUM(F3:F50)</f>
        <v>2</v>
      </c>
    </row>
    <row r="6" spans="1:12" x14ac:dyDescent="0.2">
      <c r="A6" t="s">
        <v>16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1</v>
      </c>
      <c r="I6" t="s">
        <v>5</v>
      </c>
      <c r="J6">
        <f>SUM(G3:G50)</f>
        <v>7</v>
      </c>
    </row>
    <row r="7" spans="1:12" x14ac:dyDescent="0.2">
      <c r="A7" t="s">
        <v>17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1</v>
      </c>
    </row>
    <row r="8" spans="1:12" x14ac:dyDescent="0.2">
      <c r="A8" t="s">
        <v>18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1</v>
      </c>
      <c r="I8" t="s">
        <v>10</v>
      </c>
      <c r="J8">
        <f>(J4+J5)/(J3+J4+J5)</f>
        <v>1</v>
      </c>
      <c r="K8" t="s">
        <v>11</v>
      </c>
      <c r="L8">
        <f>(J4+J5)/(J3+J4+J5+J6)</f>
        <v>0.3</v>
      </c>
    </row>
    <row r="9" spans="1:12" x14ac:dyDescent="0.2">
      <c r="A9" t="s">
        <v>19</v>
      </c>
      <c r="B9">
        <v>0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0</v>
      </c>
      <c r="I9" t="s">
        <v>31</v>
      </c>
      <c r="J9">
        <f>1-J8</f>
        <v>0</v>
      </c>
      <c r="K9" t="s">
        <v>12</v>
      </c>
      <c r="L9">
        <f>1-L8</f>
        <v>0.7</v>
      </c>
    </row>
    <row r="10" spans="1:12" x14ac:dyDescent="0.2">
      <c r="A10" t="s">
        <v>20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2" x14ac:dyDescent="0.2">
      <c r="A11" t="s">
        <v>21</v>
      </c>
      <c r="B11">
        <v>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1</v>
      </c>
    </row>
    <row r="12" spans="1:12" x14ac:dyDescent="0.2">
      <c r="A12" t="s">
        <v>22</v>
      </c>
      <c r="B12">
        <v>0</v>
      </c>
      <c r="C12">
        <v>1</v>
      </c>
      <c r="D12">
        <f t="shared" si="0"/>
        <v>0</v>
      </c>
      <c r="E12">
        <f t="shared" si="1"/>
        <v>0</v>
      </c>
      <c r="F12">
        <f t="shared" si="2"/>
        <v>1</v>
      </c>
      <c r="G12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47F1-836A-3D4E-8C53-BBC1F8678BB4}">
  <dimension ref="A2:I11"/>
  <sheetViews>
    <sheetView workbookViewId="0">
      <selection activeCell="C4" sqref="C4"/>
    </sheetView>
  </sheetViews>
  <sheetFormatPr baseColWidth="10" defaultRowHeight="16" x14ac:dyDescent="0.2"/>
  <cols>
    <col min="8" max="8" width="15.5" bestFit="1" customWidth="1"/>
  </cols>
  <sheetData>
    <row r="2" spans="1:9" x14ac:dyDescent="0.2">
      <c r="B2" t="s">
        <v>23</v>
      </c>
      <c r="C2" t="s">
        <v>24</v>
      </c>
      <c r="D2" t="s">
        <v>27</v>
      </c>
      <c r="E2" t="s">
        <v>28</v>
      </c>
    </row>
    <row r="3" spans="1:9" x14ac:dyDescent="0.2">
      <c r="A3" t="s">
        <v>13</v>
      </c>
      <c r="B3" s="2">
        <v>0</v>
      </c>
      <c r="C3">
        <v>0.33329999999999999</v>
      </c>
      <c r="D3">
        <f>(B3-C3)^2</f>
        <v>0.11108889</v>
      </c>
      <c r="E3">
        <f>ABS(B3-C3)</f>
        <v>0.33329999999999999</v>
      </c>
      <c r="H3" t="s">
        <v>26</v>
      </c>
      <c r="I3">
        <f>SQRT(SUM(D3:D50))</f>
        <v>0.33329999999999999</v>
      </c>
    </row>
    <row r="4" spans="1:9" x14ac:dyDescent="0.2">
      <c r="A4" t="s">
        <v>14</v>
      </c>
      <c r="B4">
        <v>0</v>
      </c>
      <c r="C4">
        <v>0</v>
      </c>
      <c r="D4">
        <f t="shared" ref="D4:D11" si="0">(B4-C4)^2</f>
        <v>0</v>
      </c>
      <c r="E4">
        <f t="shared" ref="E4:E11" si="1">ABS(B4-C4)</f>
        <v>0</v>
      </c>
      <c r="H4" t="s">
        <v>29</v>
      </c>
      <c r="I4">
        <f>SUM(E3:E47)</f>
        <v>0.33329999999999999</v>
      </c>
    </row>
    <row r="5" spans="1:9" x14ac:dyDescent="0.2">
      <c r="A5" t="s">
        <v>15</v>
      </c>
      <c r="B5">
        <v>0</v>
      </c>
      <c r="C5">
        <v>0</v>
      </c>
      <c r="D5">
        <f t="shared" si="0"/>
        <v>0</v>
      </c>
      <c r="E5">
        <f t="shared" si="1"/>
        <v>0</v>
      </c>
      <c r="H5" t="s">
        <v>30</v>
      </c>
      <c r="I5">
        <f>MAX(E3:E50)</f>
        <v>0.33329999999999999</v>
      </c>
    </row>
    <row r="6" spans="1:9" x14ac:dyDescent="0.2">
      <c r="A6" t="s">
        <v>16</v>
      </c>
      <c r="B6">
        <v>0</v>
      </c>
      <c r="C6">
        <v>0</v>
      </c>
      <c r="D6">
        <f t="shared" si="0"/>
        <v>0</v>
      </c>
      <c r="E6">
        <f t="shared" si="1"/>
        <v>0</v>
      </c>
    </row>
    <row r="7" spans="1:9" x14ac:dyDescent="0.2">
      <c r="A7" t="s">
        <v>17</v>
      </c>
      <c r="B7">
        <v>0</v>
      </c>
      <c r="C7">
        <v>0</v>
      </c>
      <c r="D7">
        <f t="shared" si="0"/>
        <v>0</v>
      </c>
      <c r="E7">
        <f t="shared" si="1"/>
        <v>0</v>
      </c>
    </row>
    <row r="8" spans="1:9" x14ac:dyDescent="0.2">
      <c r="A8" t="s">
        <v>18</v>
      </c>
      <c r="B8">
        <v>0</v>
      </c>
      <c r="C8">
        <v>0</v>
      </c>
      <c r="D8">
        <f t="shared" si="0"/>
        <v>0</v>
      </c>
      <c r="E8">
        <f t="shared" si="1"/>
        <v>0</v>
      </c>
    </row>
    <row r="9" spans="1:9" x14ac:dyDescent="0.2">
      <c r="A9" t="s">
        <v>19</v>
      </c>
      <c r="B9">
        <v>0</v>
      </c>
      <c r="C9">
        <v>0</v>
      </c>
      <c r="D9">
        <f t="shared" si="0"/>
        <v>0</v>
      </c>
      <c r="E9">
        <f t="shared" si="1"/>
        <v>0</v>
      </c>
    </row>
    <row r="10" spans="1:9" x14ac:dyDescent="0.2">
      <c r="A10" t="s">
        <v>20</v>
      </c>
      <c r="B10">
        <v>0</v>
      </c>
      <c r="C10">
        <v>0</v>
      </c>
      <c r="D10">
        <f t="shared" si="0"/>
        <v>0</v>
      </c>
      <c r="E10">
        <f t="shared" si="1"/>
        <v>0</v>
      </c>
    </row>
    <row r="11" spans="1:9" x14ac:dyDescent="0.2">
      <c r="A11" t="s">
        <v>21</v>
      </c>
      <c r="B11">
        <v>0</v>
      </c>
      <c r="C11">
        <v>0</v>
      </c>
      <c r="D11">
        <f t="shared" si="0"/>
        <v>0</v>
      </c>
      <c r="E11">
        <f t="shared" si="1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3DE4-93E4-AD4A-BAE9-CD201E721CC0}">
  <dimension ref="B1:J17"/>
  <sheetViews>
    <sheetView workbookViewId="0">
      <selection activeCell="F16" sqref="F16"/>
    </sheetView>
  </sheetViews>
  <sheetFormatPr baseColWidth="10" defaultRowHeight="16" x14ac:dyDescent="0.2"/>
  <sheetData>
    <row r="1" spans="2:10" x14ac:dyDescent="0.2">
      <c r="B1" t="s">
        <v>34</v>
      </c>
      <c r="C1" t="s">
        <v>37</v>
      </c>
      <c r="I1" t="s">
        <v>32</v>
      </c>
      <c r="J1" t="s">
        <v>33</v>
      </c>
    </row>
    <row r="2" spans="2:10" x14ac:dyDescent="0.2">
      <c r="B2">
        <v>-3</v>
      </c>
      <c r="C2">
        <f>(B2-$I$2)/$J$2</f>
        <v>-1.9621408383582088</v>
      </c>
      <c r="I2">
        <f>AVERAGE(B2:B50)</f>
        <v>5.5</v>
      </c>
      <c r="J2">
        <f>_xlfn.STDEV.P(B2:B50)</f>
        <v>4.3320030009223212</v>
      </c>
    </row>
    <row r="3" spans="2:10" x14ac:dyDescent="0.2">
      <c r="B3">
        <v>2.4</v>
      </c>
      <c r="C3">
        <f t="shared" ref="C3:C17" si="0">(B3-$I$2)/$J$2</f>
        <v>-0.71560430575417033</v>
      </c>
    </row>
    <row r="4" spans="2:10" x14ac:dyDescent="0.2">
      <c r="B4">
        <v>15</v>
      </c>
      <c r="C4">
        <f t="shared" si="0"/>
        <v>2.1929809369885862</v>
      </c>
    </row>
    <row r="5" spans="2:10" x14ac:dyDescent="0.2">
      <c r="B5">
        <v>3.9</v>
      </c>
      <c r="C5">
        <f t="shared" si="0"/>
        <v>-0.36934415780860402</v>
      </c>
    </row>
    <row r="6" spans="2:10" x14ac:dyDescent="0.2">
      <c r="B6">
        <v>5</v>
      </c>
      <c r="C6">
        <f t="shared" si="0"/>
        <v>-0.11542004931518876</v>
      </c>
    </row>
    <row r="7" spans="2:10" x14ac:dyDescent="0.2">
      <c r="B7">
        <v>6</v>
      </c>
      <c r="C7">
        <f t="shared" si="0"/>
        <v>0.11542004931518876</v>
      </c>
    </row>
    <row r="8" spans="2:10" x14ac:dyDescent="0.2">
      <c r="B8">
        <v>4.5</v>
      </c>
      <c r="C8">
        <f t="shared" si="0"/>
        <v>-0.23084009863037752</v>
      </c>
    </row>
    <row r="9" spans="2:10" x14ac:dyDescent="0.2">
      <c r="B9">
        <v>5.2</v>
      </c>
      <c r="C9">
        <f t="shared" si="0"/>
        <v>-6.9252029589113209E-2</v>
      </c>
    </row>
    <row r="10" spans="2:10" x14ac:dyDescent="0.2">
      <c r="B10">
        <v>3</v>
      </c>
      <c r="C10">
        <f t="shared" si="0"/>
        <v>-0.57710024657594383</v>
      </c>
    </row>
    <row r="11" spans="2:10" x14ac:dyDescent="0.2">
      <c r="B11">
        <v>4</v>
      </c>
      <c r="C11">
        <f t="shared" si="0"/>
        <v>-0.34626014794556625</v>
      </c>
    </row>
    <row r="12" spans="2:10" x14ac:dyDescent="0.2">
      <c r="B12">
        <v>5</v>
      </c>
      <c r="C12">
        <f t="shared" si="0"/>
        <v>-0.11542004931518876</v>
      </c>
    </row>
    <row r="13" spans="2:10" x14ac:dyDescent="0.2">
      <c r="B13">
        <v>16</v>
      </c>
      <c r="C13">
        <f t="shared" si="0"/>
        <v>2.423821035618964</v>
      </c>
    </row>
    <row r="14" spans="2:10" x14ac:dyDescent="0.2">
      <c r="B14">
        <v>7</v>
      </c>
      <c r="C14">
        <f t="shared" si="0"/>
        <v>0.34626014794556625</v>
      </c>
    </row>
    <row r="15" spans="2:10" x14ac:dyDescent="0.2">
      <c r="B15">
        <v>5</v>
      </c>
      <c r="C15">
        <f t="shared" si="0"/>
        <v>-0.11542004931518876</v>
      </c>
    </row>
    <row r="16" spans="2:10" x14ac:dyDescent="0.2">
      <c r="B16">
        <v>5</v>
      </c>
      <c r="C16">
        <f t="shared" si="0"/>
        <v>-0.11542004931518876</v>
      </c>
    </row>
    <row r="17" spans="2:3" x14ac:dyDescent="0.2">
      <c r="B17">
        <v>4</v>
      </c>
      <c r="C17">
        <f t="shared" si="0"/>
        <v>-0.34626014794556625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002-555D-E843-A90D-E88AB2B2CB6F}">
  <dimension ref="B1:H5"/>
  <sheetViews>
    <sheetView workbookViewId="0">
      <selection activeCell="G5" sqref="G5"/>
    </sheetView>
  </sheetViews>
  <sheetFormatPr baseColWidth="10" defaultRowHeight="16" x14ac:dyDescent="0.2"/>
  <cols>
    <col min="3" max="3" width="48.33203125" bestFit="1" customWidth="1"/>
  </cols>
  <sheetData>
    <row r="1" spans="2:8" x14ac:dyDescent="0.2">
      <c r="B1" t="s">
        <v>34</v>
      </c>
      <c r="C1" t="s">
        <v>41</v>
      </c>
    </row>
    <row r="2" spans="2:8" x14ac:dyDescent="0.2">
      <c r="B2">
        <v>70000</v>
      </c>
      <c r="C2">
        <f>(((B2-$G$3)/($G$2-$G$3))*($G$4-$G$5))+$G$5</f>
        <v>0.66666666666666663</v>
      </c>
      <c r="F2" t="s">
        <v>35</v>
      </c>
      <c r="G2">
        <f>MAX(B2:B50)</f>
        <v>80000</v>
      </c>
    </row>
    <row r="3" spans="2:8" x14ac:dyDescent="0.2">
      <c r="B3">
        <v>50000</v>
      </c>
      <c r="C3">
        <f>(((B3-$G$3)/($G$2-$G$3))*($G$4-$G$5))+$G$5</f>
        <v>0</v>
      </c>
      <c r="F3" t="s">
        <v>36</v>
      </c>
      <c r="G3">
        <f>MIN(B2:B50)</f>
        <v>50000</v>
      </c>
    </row>
    <row r="4" spans="2:8" x14ac:dyDescent="0.2">
      <c r="B4">
        <v>60000</v>
      </c>
      <c r="C4">
        <f t="shared" ref="C4:C5" si="0">(((B4-$G$3)/($G$2-$G$3))*($G$4-$G$5))+$G$5</f>
        <v>0.33333333333333331</v>
      </c>
      <c r="F4" t="s">
        <v>38</v>
      </c>
      <c r="G4">
        <v>1</v>
      </c>
      <c r="H4" t="s">
        <v>40</v>
      </c>
    </row>
    <row r="5" spans="2:8" x14ac:dyDescent="0.2">
      <c r="B5">
        <v>80000</v>
      </c>
      <c r="C5">
        <f t="shared" si="0"/>
        <v>1</v>
      </c>
      <c r="F5" t="s">
        <v>39</v>
      </c>
      <c r="G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1E3C-238F-114F-9010-2D072B763244}">
  <dimension ref="A1:K13"/>
  <sheetViews>
    <sheetView tabSelected="1" workbookViewId="0">
      <selection activeCell="K13" sqref="K13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42</v>
      </c>
      <c r="E1" t="s">
        <v>43</v>
      </c>
      <c r="F1" t="s">
        <v>44</v>
      </c>
    </row>
    <row r="2" spans="1:11" x14ac:dyDescent="0.2">
      <c r="A2" t="s">
        <v>13</v>
      </c>
      <c r="B2">
        <v>5</v>
      </c>
      <c r="C2">
        <v>3</v>
      </c>
      <c r="D2">
        <f>B2*C2</f>
        <v>15</v>
      </c>
      <c r="E2">
        <f>B2*B2</f>
        <v>25</v>
      </c>
      <c r="F2">
        <f>C2*C2</f>
        <v>9</v>
      </c>
    </row>
    <row r="3" spans="1:11" x14ac:dyDescent="0.2">
      <c r="A3" t="s">
        <v>14</v>
      </c>
      <c r="B3">
        <v>0</v>
      </c>
      <c r="C3">
        <v>0</v>
      </c>
      <c r="D3">
        <f t="shared" ref="D3:D11" si="0">B3*C3</f>
        <v>0</v>
      </c>
      <c r="E3">
        <f t="shared" ref="E3:E11" si="1">B3*B3</f>
        <v>0</v>
      </c>
      <c r="F3">
        <f t="shared" ref="F3:F11" si="2">C3*C3</f>
        <v>0</v>
      </c>
      <c r="H3" t="s">
        <v>45</v>
      </c>
      <c r="J3">
        <f>SUM(D2:D50)/(SQRT(SUM(E2:E50))*SQRT(SUM(F2:F50)))</f>
        <v>0.93560148570639967</v>
      </c>
    </row>
    <row r="4" spans="1:11" x14ac:dyDescent="0.2">
      <c r="A4" t="s">
        <v>15</v>
      </c>
      <c r="B4">
        <v>3</v>
      </c>
      <c r="C4">
        <v>2</v>
      </c>
      <c r="D4">
        <f t="shared" si="0"/>
        <v>6</v>
      </c>
      <c r="E4">
        <f t="shared" si="1"/>
        <v>9</v>
      </c>
      <c r="F4">
        <f t="shared" si="2"/>
        <v>4</v>
      </c>
    </row>
    <row r="5" spans="1:11" x14ac:dyDescent="0.2">
      <c r="A5" t="s">
        <v>16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</row>
    <row r="6" spans="1:11" x14ac:dyDescent="0.2">
      <c r="A6" t="s">
        <v>17</v>
      </c>
      <c r="B6">
        <v>2</v>
      </c>
      <c r="C6">
        <v>1</v>
      </c>
      <c r="D6">
        <f t="shared" si="0"/>
        <v>2</v>
      </c>
      <c r="E6">
        <f t="shared" si="1"/>
        <v>4</v>
      </c>
      <c r="F6">
        <f t="shared" si="2"/>
        <v>1</v>
      </c>
    </row>
    <row r="7" spans="1:11" x14ac:dyDescent="0.2">
      <c r="A7" t="s">
        <v>18</v>
      </c>
      <c r="B7">
        <v>0</v>
      </c>
      <c r="C7">
        <v>1</v>
      </c>
      <c r="D7">
        <f t="shared" si="0"/>
        <v>0</v>
      </c>
      <c r="E7">
        <f t="shared" si="1"/>
        <v>0</v>
      </c>
      <c r="F7">
        <f t="shared" si="2"/>
        <v>1</v>
      </c>
    </row>
    <row r="8" spans="1:11" x14ac:dyDescent="0.2">
      <c r="A8" t="s">
        <v>19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</row>
    <row r="9" spans="1:11" x14ac:dyDescent="0.2">
      <c r="A9" t="s">
        <v>20</v>
      </c>
      <c r="B9">
        <v>2</v>
      </c>
      <c r="C9">
        <v>1</v>
      </c>
      <c r="D9">
        <f t="shared" si="0"/>
        <v>2</v>
      </c>
      <c r="E9">
        <f t="shared" si="1"/>
        <v>4</v>
      </c>
      <c r="F9">
        <f t="shared" si="2"/>
        <v>1</v>
      </c>
    </row>
    <row r="10" spans="1:11" x14ac:dyDescent="0.2">
      <c r="A10" t="s">
        <v>21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11" x14ac:dyDescent="0.2">
      <c r="A11" t="s">
        <v>22</v>
      </c>
      <c r="B11">
        <v>0</v>
      </c>
      <c r="C11">
        <v>1</v>
      </c>
      <c r="D11">
        <f t="shared" si="0"/>
        <v>0</v>
      </c>
      <c r="E11">
        <f t="shared" si="1"/>
        <v>0</v>
      </c>
      <c r="F11">
        <f t="shared" si="2"/>
        <v>1</v>
      </c>
    </row>
    <row r="13" spans="1:11" x14ac:dyDescent="0.2">
      <c r="K13" t="s">
        <v>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F51A-4610-E746-A93C-2CA9C080F184}">
  <dimension ref="B2:G10"/>
  <sheetViews>
    <sheetView workbookViewId="0">
      <selection activeCell="C11" sqref="C11"/>
    </sheetView>
  </sheetViews>
  <sheetFormatPr baseColWidth="10" defaultRowHeight="16" x14ac:dyDescent="0.2"/>
  <sheetData>
    <row r="2" spans="2:7" ht="22" x14ac:dyDescent="0.25">
      <c r="B2" s="1"/>
    </row>
    <row r="3" spans="2:7" x14ac:dyDescent="0.2">
      <c r="B3">
        <v>-10</v>
      </c>
      <c r="C3">
        <f>B3/(10^$G$4)</f>
        <v>-1.0000000000000001E-5</v>
      </c>
      <c r="F3" t="s">
        <v>35</v>
      </c>
      <c r="G3">
        <f>MAX(B3:B50)</f>
        <v>799999</v>
      </c>
    </row>
    <row r="4" spans="2:7" x14ac:dyDescent="0.2">
      <c r="B4">
        <v>201</v>
      </c>
      <c r="C4">
        <f t="shared" ref="C4:C10" si="0">B4/(10^$G$4)</f>
        <v>2.0100000000000001E-4</v>
      </c>
      <c r="F4" t="s">
        <v>1</v>
      </c>
      <c r="G4">
        <f>_xlfn.CEILING.MATH(LOG(G3)/LOG(10))</f>
        <v>6</v>
      </c>
    </row>
    <row r="5" spans="2:7" x14ac:dyDescent="0.2">
      <c r="B5">
        <v>301</v>
      </c>
      <c r="C5">
        <f t="shared" si="0"/>
        <v>3.01E-4</v>
      </c>
    </row>
    <row r="6" spans="2:7" x14ac:dyDescent="0.2">
      <c r="B6">
        <v>-401</v>
      </c>
      <c r="C6">
        <f t="shared" si="0"/>
        <v>-4.0099999999999999E-4</v>
      </c>
    </row>
    <row r="7" spans="2:7" x14ac:dyDescent="0.2">
      <c r="B7">
        <v>501</v>
      </c>
      <c r="C7">
        <f t="shared" si="0"/>
        <v>5.0100000000000003E-4</v>
      </c>
    </row>
    <row r="8" spans="2:7" x14ac:dyDescent="0.2">
      <c r="B8">
        <v>601</v>
      </c>
      <c r="C8">
        <f t="shared" si="0"/>
        <v>6.0099999999999997E-4</v>
      </c>
    </row>
    <row r="9" spans="2:7" x14ac:dyDescent="0.2">
      <c r="B9">
        <v>799999</v>
      </c>
      <c r="C9">
        <f t="shared" si="0"/>
        <v>0.79999900000000002</v>
      </c>
    </row>
    <row r="10" spans="2:7" x14ac:dyDescent="0.2">
      <c r="B10">
        <v>11111</v>
      </c>
      <c r="C10">
        <f t="shared" si="0"/>
        <v>1.1110999999999999E-2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DD12-6C1B-034A-B2ED-B74064020FBC}">
  <dimension ref="B2:I18"/>
  <sheetViews>
    <sheetView workbookViewId="0">
      <selection activeCell="I22" sqref="I22"/>
    </sheetView>
  </sheetViews>
  <sheetFormatPr baseColWidth="10" defaultRowHeight="16" x14ac:dyDescent="0.2"/>
  <cols>
    <col min="8" max="8" width="13.33203125" bestFit="1" customWidth="1"/>
  </cols>
  <sheetData>
    <row r="2" spans="2:9" x14ac:dyDescent="0.2">
      <c r="B2" t="s">
        <v>46</v>
      </c>
      <c r="C2" t="s">
        <v>47</v>
      </c>
    </row>
    <row r="3" spans="2:9" x14ac:dyDescent="0.2">
      <c r="B3">
        <v>100</v>
      </c>
      <c r="C3">
        <v>0</v>
      </c>
      <c r="E3">
        <v>100</v>
      </c>
      <c r="F3">
        <v>300</v>
      </c>
      <c r="H3" t="s">
        <v>48</v>
      </c>
      <c r="I3">
        <f>AVERAGE(E3:E5)</f>
        <v>183.33333333333334</v>
      </c>
    </row>
    <row r="4" spans="2:9" x14ac:dyDescent="0.2">
      <c r="B4">
        <v>200</v>
      </c>
      <c r="C4">
        <v>0</v>
      </c>
      <c r="E4">
        <v>200</v>
      </c>
      <c r="F4">
        <v>400</v>
      </c>
      <c r="H4" t="s">
        <v>49</v>
      </c>
      <c r="I4">
        <f>AVERAGE(F3:F7)</f>
        <v>550</v>
      </c>
    </row>
    <row r="5" spans="2:9" x14ac:dyDescent="0.2">
      <c r="B5">
        <v>300</v>
      </c>
      <c r="C5">
        <v>1</v>
      </c>
      <c r="E5">
        <v>250</v>
      </c>
      <c r="F5">
        <v>350</v>
      </c>
    </row>
    <row r="6" spans="2:9" x14ac:dyDescent="0.2">
      <c r="B6">
        <v>400</v>
      </c>
      <c r="C6">
        <v>1</v>
      </c>
      <c r="F6">
        <v>1000</v>
      </c>
      <c r="H6" t="s">
        <v>50</v>
      </c>
      <c r="I6">
        <f>_xlfn.VAR.P(E3:E5)</f>
        <v>3888.8888888888887</v>
      </c>
    </row>
    <row r="7" spans="2:9" x14ac:dyDescent="0.2">
      <c r="B7">
        <v>350</v>
      </c>
      <c r="C7">
        <v>1</v>
      </c>
      <c r="F7">
        <v>700</v>
      </c>
      <c r="H7" t="s">
        <v>51</v>
      </c>
      <c r="I7">
        <f>_xlfn.VAR.P(F3:F7)</f>
        <v>70000</v>
      </c>
    </row>
    <row r="8" spans="2:9" x14ac:dyDescent="0.2">
      <c r="B8">
        <v>250</v>
      </c>
      <c r="C8">
        <v>0</v>
      </c>
    </row>
    <row r="9" spans="2:9" x14ac:dyDescent="0.2">
      <c r="B9">
        <v>1000</v>
      </c>
      <c r="C9">
        <v>1</v>
      </c>
      <c r="H9" t="s">
        <v>52</v>
      </c>
      <c r="I9">
        <f>ABS(I3-I4)/SQRT(I6+I7)</f>
        <v>1.3489065468669248</v>
      </c>
    </row>
    <row r="10" spans="2:9" x14ac:dyDescent="0.2">
      <c r="B10">
        <v>700</v>
      </c>
      <c r="C10">
        <v>1</v>
      </c>
    </row>
    <row r="18" spans="9:9" ht="23" x14ac:dyDescent="0.25">
      <c r="I18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ProximityMeasureBinaryAttr</vt:lpstr>
      <vt:lpstr>ProximityMeasureNumericAttr</vt:lpstr>
      <vt:lpstr>ZFactorStandardization</vt:lpstr>
      <vt:lpstr>MeanMaxNormalization</vt:lpstr>
      <vt:lpstr>CosineSimilarit</vt:lpstr>
      <vt:lpstr>DecimalScaling</vt:lpstr>
      <vt:lpstr>FisherScore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2022-12-08T16:05:12Z</dcterms:created>
  <dcterms:modified xsi:type="dcterms:W3CDTF">2023-03-11T06:51:42Z</dcterms:modified>
</cp:coreProperties>
</file>