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<sst xmlns="http://schemas.openxmlformats.org/spreadsheetml/2006/main" count="99" uniqueCount="92">
  <si>
    <t>Build</t>
  </si>
  <si>
    <t>kats_branch</t>
  </si>
  <si>
    <t>release/glacier</t>
  </si>
  <si>
    <t>test_branch</t>
  </si>
  <si>
    <t>master</t>
  </si>
  <si>
    <t>origin</t>
  </si>
  <si>
    <t>0 0 2</t>
  </si>
  <si>
    <t>0 0 55</t>
  </si>
  <si>
    <t>axis</t>
  </si>
  <si>
    <t>0 1 0</t>
  </si>
  <si>
    <t>angle</t>
  </si>
  <si>
    <t>velocity</t>
  </si>
  <si>
    <t>pause</t>
  </si>
  <si>
    <t>time</t>
  </si>
  <si>
    <t>state</t>
  </si>
  <si>
    <t>plesno</t>
  </si>
  <si>
    <t>acp.testMode</t>
  </si>
  <si>
    <t>acp.psHsrNumIgnoresDemod</t>
  </si>
  <si>
    <t>acp.trkHsrCoarseNumReadsCircleDemod</t>
  </si>
  <si>
    <t>acp.trkHsrCoarseNumReadsPolDemod</t>
  </si>
  <si>
    <t>acp.trkHsrFineNumReadsCircleDemod</t>
  </si>
  <si>
    <t>acp.trkHsrFineNumReadsPolDemod</t>
  </si>
  <si>
    <t>cfg.src.receiver_source</t>
  </si>
  <si>
    <t>hub_idirect</t>
  </si>
  <si>
    <t>cfg.hub.symrate_ksps</t>
  </si>
  <si>
    <t>cfg.src.transmitter_source</t>
  </si>
  <si>
    <t>terminal_romantis</t>
  </si>
  <si>
    <t>termprof</t>
  </si>
  <si>
    <t>Kymeta_Terminal</t>
  </si>
  <si>
    <t>*Job</t>
  </si>
  <si>
    <t>14737</t>
  </si>
  <si>
    <t>14738</t>
  </si>
  <si>
    <t>*Notes</t>
  </si>
  <si>
    <t>Perturbation</t>
  </si>
  <si>
    <t>dps</t>
  </si>
  <si>
    <t>theta</t>
  </si>
  <si>
    <t>accMean</t>
  </si>
  <si>
    <t>accStd</t>
  </si>
  <si>
    <t>precMean</t>
  </si>
  <si>
    <t>precStd</t>
  </si>
  <si>
    <t>acc1sig</t>
  </si>
  <si>
    <t>prec1sig</t>
  </si>
  <si>
    <t>meanTheta</t>
  </si>
  <si>
    <t>TX offset X</t>
  </si>
  <si>
    <t>TX offset Y</t>
  </si>
  <si>
    <t>magnitude offset</t>
  </si>
  <si>
    <t>angle offset</t>
  </si>
  <si>
    <t>cpolMedian</t>
  </si>
  <si>
    <t>xpolMedian</t>
  </si>
  <si>
    <t>xpdMedian</t>
  </si>
  <si>
    <t>xpdPercentile5</t>
  </si>
  <si>
    <t>xpdMax</t>
  </si>
  <si>
    <t>cpolMean</t>
  </si>
  <si>
    <t>xpolMean</t>
  </si>
  <si>
    <t>xpdMean</t>
  </si>
  <si>
    <t>esnoMean</t>
  </si>
  <si>
    <t>esnoStd</t>
  </si>
  <si>
    <t>compPowerMean</t>
  </si>
  <si>
    <t>compPoweStd</t>
  </si>
  <si>
    <t>sigmaTheta</t>
  </si>
  <si>
    <t>meanPhi</t>
  </si>
  <si>
    <t>sigmaPhi</t>
  </si>
  <si>
    <t>meanLPA</t>
  </si>
  <si>
    <t>sigmaLPA</t>
  </si>
  <si>
    <t>agcMean</t>
  </si>
  <si>
    <t>agcStd</t>
  </si>
  <si>
    <t>resnoMean</t>
  </si>
  <si>
    <t>resnoStd</t>
  </si>
  <si>
    <t>range</t>
  </si>
  <si>
    <t>percentileRange1</t>
  </si>
  <si>
    <t>percentileRange5</t>
  </si>
  <si>
    <t>accPercentile95</t>
  </si>
  <si>
    <t>accMedian</t>
  </si>
  <si>
    <t>prePrecentile95</t>
  </si>
  <si>
    <t>preMedian</t>
  </si>
  <si>
    <t>preDurOverlimMedian</t>
  </si>
  <si>
    <t>preDurOverlimPercentile95</t>
  </si>
  <si>
    <t>preDurFailPercent</t>
  </si>
  <si>
    <t>preDurSpikyOverlimPercent</t>
  </si>
  <si>
    <t>accDurOverlimMedian</t>
  </si>
  <si>
    <t>accDurOverlimPercentile95</t>
  </si>
  <si>
    <t>accDurFailPercent</t>
  </si>
  <si>
    <t>accDurSpikyOverlimPercent</t>
  </si>
  <si>
    <t>xpdDurFailPercent_20dbc</t>
  </si>
  <si>
    <t>xpdDurSpikyOverlimPercent_20dbc</t>
  </si>
  <si>
    <t>xpdDurOverlimPercentile95_20dbc</t>
  </si>
  <si>
    <t>xpdDurOverlimMedian_20dbc</t>
  </si>
  <si>
    <t>xpdDurFailPercent_25dbc</t>
  </si>
  <si>
    <t>xpdDurSpikyOverlimPercent_25dbc</t>
  </si>
  <si>
    <t>xpdDurOverlimPercentile95_25dbc</t>
  </si>
  <si>
    <t>xpdDurOverlimMedian_25dbc</t>
  </si>
  <si>
    <t>prePercentile95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</si>
</sst>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1" applyAlignment="1" applyProtection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2">
    <cellStyle name="Hyperlink" xfId="1" builtinId="8"/>
    <cellStyle name="Normal" xfId="0" builtinId="0"/>
  </cellStyles>
  <dxfs count="1">
    <dxf>
      <font>
        <color rgb="FFFF0000"/>
      </font>
      <numFmt numFmtId="165" formatCode="0.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testresults.kymeta.local/Automated/U8/PT_15_Pointometer/14737/pointom_result.html" TargetMode="External"/><Relationship Id="rId2" Type="http://schemas.openxmlformats.org/officeDocument/2006/relationships/hyperlink" Target="http://testresults.kymeta.local/Automated/U8/PT_15_Pointometer/14738/pointom_resul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D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54" max="54" width="0" hidden="1" customWidth="1"/>
    <col min="55" max="55" width="0" hidden="1" customWidth="1"/>
    <col min="56" max="56" width="0" hidden="1" customWidth="1"/>
    <col min="57" max="57" width="0" hidden="1" customWidth="1"/>
    <col min="58" max="58" width="0" hidden="1" customWidth="1"/>
    <col min="59" max="59" width="0" hidden="1" customWidth="1"/>
    <col min="60" max="60" width="0" hidden="1" customWidth="1"/>
    <col min="63" max="63" width="0" hidden="1" customWidth="1"/>
    <col min="75" max="75" width="0" hidden="1" customWidth="1"/>
    <col min="81" max="81" width="0" hidden="1" customWidth="1"/>
  </cols>
  <sheetData>
    <row r="1" spans="1:82">
      <c r="A1" s="1" t="s">
        <v>0</v>
      </c>
      <c r="B1" s="1" t="s">
        <v>1</v>
      </c>
      <c r="C1" s="1" t="s">
        <v>3</v>
      </c>
      <c r="D1" s="1" t="s">
        <v>5</v>
      </c>
      <c r="E1" s="1" t="s">
        <v>8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24</v>
      </c>
      <c r="T1" s="1" t="s">
        <v>25</v>
      </c>
      <c r="U1" s="1" t="s">
        <v>27</v>
      </c>
      <c r="V1" s="1" t="s">
        <v>29</v>
      </c>
      <c r="W1" s="1" t="s">
        <v>32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  <c r="AG1" s="1" t="s">
        <v>43</v>
      </c>
      <c r="AH1" s="1" t="s">
        <v>44</v>
      </c>
      <c r="AI1" s="1" t="s">
        <v>45</v>
      </c>
      <c r="AJ1" s="1" t="s">
        <v>46</v>
      </c>
      <c r="AK1" s="1" t="s">
        <v>47</v>
      </c>
      <c r="AL1" s="1" t="s">
        <v>48</v>
      </c>
      <c r="AM1" s="1" t="s">
        <v>49</v>
      </c>
      <c r="AN1" s="1" t="s">
        <v>50</v>
      </c>
      <c r="AO1" s="1" t="s">
        <v>51</v>
      </c>
      <c r="AP1" s="1" t="s">
        <v>52</v>
      </c>
      <c r="AQ1" s="1" t="s">
        <v>53</v>
      </c>
      <c r="AR1" s="1" t="s">
        <v>54</v>
      </c>
      <c r="AS1" s="1" t="s">
        <v>55</v>
      </c>
      <c r="AT1" s="1" t="s">
        <v>56</v>
      </c>
      <c r="AU1" s="1" t="s">
        <v>57</v>
      </c>
      <c r="AV1" s="1" t="s">
        <v>58</v>
      </c>
      <c r="AW1" s="1" t="s">
        <v>59</v>
      </c>
      <c r="AX1" s="1" t="s">
        <v>60</v>
      </c>
      <c r="AY1" s="1" t="s">
        <v>61</v>
      </c>
      <c r="AZ1" s="1" t="s">
        <v>62</v>
      </c>
      <c r="BA1" s="1" t="s">
        <v>63</v>
      </c>
      <c r="BB1" s="1" t="s">
        <v>64</v>
      </c>
      <c r="BC1" s="1" t="s">
        <v>65</v>
      </c>
      <c r="BD1" s="1" t="s">
        <v>66</v>
      </c>
      <c r="BE1" s="1" t="s">
        <v>67</v>
      </c>
      <c r="BF1" s="1" t="s">
        <v>68</v>
      </c>
      <c r="BG1" s="1" t="s">
        <v>69</v>
      </c>
      <c r="BH1" s="1" t="s">
        <v>70</v>
      </c>
      <c r="BI1" s="1" t="s">
        <v>71</v>
      </c>
      <c r="BJ1" s="1" t="s">
        <v>72</v>
      </c>
      <c r="BK1" s="1" t="s">
        <v>73</v>
      </c>
      <c r="BL1" s="1" t="s">
        <v>74</v>
      </c>
      <c r="BM1" s="1" t="s">
        <v>75</v>
      </c>
      <c r="BN1" s="1" t="s">
        <v>76</v>
      </c>
      <c r="BO1" s="1" t="s">
        <v>77</v>
      </c>
      <c r="BP1" s="1" t="s">
        <v>78</v>
      </c>
      <c r="BQ1" s="1" t="s">
        <v>79</v>
      </c>
      <c r="BR1" s="1" t="s">
        <v>80</v>
      </c>
      <c r="BS1" s="1" t="s">
        <v>81</v>
      </c>
      <c r="BT1" s="1" t="s">
        <v>82</v>
      </c>
      <c r="BU1" s="1" t="s">
        <v>83</v>
      </c>
      <c r="BV1" s="1" t="s">
        <v>84</v>
      </c>
      <c r="BW1" s="1" t="s">
        <v>85</v>
      </c>
      <c r="BX1" s="1" t="s">
        <v>86</v>
      </c>
      <c r="BY1" s="1" t="s">
        <v>87</v>
      </c>
      <c r="BZ1" s="1" t="s">
        <v>88</v>
      </c>
      <c r="CA1" s="1" t="s">
        <v>89</v>
      </c>
      <c r="CB1" s="1" t="s">
        <v>90</v>
      </c>
      <c r="CC1" s="1"/>
      <c r="CD1" s="1" t="s">
        <v>91</v>
      </c>
    </row>
    <row r="2" spans="1:82">
      <c r="A2">
        <v>134</v>
      </c>
      <c r="B2" t="s">
        <v>2</v>
      </c>
      <c r="C2" t="s">
        <v>4</v>
      </c>
      <c r="D2" t="s">
        <v>6</v>
      </c>
      <c r="E2" t="s">
        <v>9</v>
      </c>
      <c r="F2">
        <v>0</v>
      </c>
      <c r="G2">
        <v>0</v>
      </c>
      <c r="H2">
        <v>0</v>
      </c>
      <c r="I2">
        <v>300</v>
      </c>
      <c r="J2">
        <v>4</v>
      </c>
      <c r="K2">
        <v>3</v>
      </c>
      <c r="L2">
        <v>1</v>
      </c>
      <c r="M2">
        <v>12</v>
      </c>
      <c r="N2">
        <v>2</v>
      </c>
      <c r="O2">
        <v>2</v>
      </c>
      <c r="P2">
        <v>2</v>
      </c>
      <c r="Q2">
        <v>2</v>
      </c>
      <c r="R2" t="s">
        <v>23</v>
      </c>
      <c r="S2">
        <v>5000</v>
      </c>
      <c r="T2" t="s">
        <v>26</v>
      </c>
      <c r="U2" t="s">
        <v>28</v>
      </c>
      <c r="V2" s="2" t="s">
        <v>30</v>
      </c>
      <c r="W2" t="s">
        <v>33</v>
      </c>
      <c r="X2" s="3">
        <v>0</v>
      </c>
      <c r="Y2" s="3">
        <v>2</v>
      </c>
      <c r="Z2" s="4">
        <v>0.136</v>
      </c>
      <c r="AA2" s="4">
        <v>0.063</v>
      </c>
      <c r="AB2" s="4">
        <v>0.099</v>
      </c>
      <c r="AC2" s="4">
        <v>0.051</v>
      </c>
      <c r="AD2" s="4">
        <v>0.198</v>
      </c>
      <c r="AE2" s="4">
        <v>0.15</v>
      </c>
      <c r="AF2" s="4">
        <v>2.035</v>
      </c>
      <c r="AG2" s="4">
        <v>-0.03829099291567087</v>
      </c>
      <c r="AH2" s="4">
        <v>-0.09172097920698077</v>
      </c>
      <c r="AI2" s="4">
        <f>SQRT(AG2*AG2 + AH2*AH2)</f>
        <v>0</v>
      </c>
      <c r="AJ2" s="3">
        <f>ATAN2(AG2, AH2)/PI()*180</f>
        <v>0</v>
      </c>
      <c r="AK2" s="5">
        <v>-1.17</v>
      </c>
      <c r="AL2" s="5">
        <v>-40.17</v>
      </c>
      <c r="AM2" s="5">
        <v>-39.01</v>
      </c>
      <c r="AN2" s="5">
        <v>-34.69</v>
      </c>
      <c r="AO2" s="5">
        <v>-31.98</v>
      </c>
      <c r="AP2" s="5">
        <v>-1.17</v>
      </c>
      <c r="AQ2" s="5">
        <v>-39.87</v>
      </c>
      <c r="AR2" s="5">
        <v>-38.7</v>
      </c>
      <c r="AS2" s="5">
        <v>2.91</v>
      </c>
      <c r="AT2" s="5">
        <v>0.33</v>
      </c>
      <c r="AU2" s="5">
        <v>-39.849</v>
      </c>
      <c r="AV2" s="5">
        <v>0.049</v>
      </c>
      <c r="AW2" s="5">
        <v>0.078</v>
      </c>
      <c r="AX2" s="5">
        <v>169.342</v>
      </c>
      <c r="AY2" s="5">
        <v>178.082</v>
      </c>
      <c r="AZ2" s="5">
        <v>108.331</v>
      </c>
      <c r="BA2" s="5">
        <v>163.112</v>
      </c>
      <c r="BI2" s="4">
        <v>0.239</v>
      </c>
      <c r="BJ2" s="4">
        <v>0.134</v>
      </c>
      <c r="BL2" s="4">
        <v>0.098</v>
      </c>
      <c r="BM2" s="4" t="e">
        <f>#NUM!</f>
        <v>#NUM!</v>
      </c>
      <c r="BN2" s="4" t="e">
        <f>#NUM!</f>
        <v>#NUM!</v>
      </c>
      <c r="BO2" s="4">
        <v>0</v>
      </c>
      <c r="BP2" s="4">
        <v>0</v>
      </c>
      <c r="BQ2" s="4">
        <v>395.79</v>
      </c>
      <c r="BR2" s="4">
        <v>418.006</v>
      </c>
      <c r="BS2" s="4">
        <v>0.531</v>
      </c>
      <c r="BT2" s="4">
        <v>0</v>
      </c>
      <c r="BU2" s="4">
        <v>0</v>
      </c>
      <c r="BV2" s="4">
        <v>0</v>
      </c>
      <c r="BX2" s="4">
        <v>289953.498</v>
      </c>
      <c r="BY2" s="4">
        <v>0</v>
      </c>
      <c r="BZ2" s="4">
        <v>0</v>
      </c>
      <c r="CA2" s="4">
        <v>289953.498</v>
      </c>
      <c r="CB2" s="4">
        <v>289953.498</v>
      </c>
      <c r="CD2">
        <v>0.189</v>
      </c>
    </row>
    <row r="3" spans="1:82">
      <c r="A3">
        <v>134</v>
      </c>
      <c r="B3" t="s">
        <v>2</v>
      </c>
      <c r="C3" t="s">
        <v>4</v>
      </c>
      <c r="D3" t="s">
        <v>7</v>
      </c>
      <c r="E3" t="s">
        <v>9</v>
      </c>
      <c r="F3">
        <v>0</v>
      </c>
      <c r="G3">
        <v>0</v>
      </c>
      <c r="H3">
        <v>0</v>
      </c>
      <c r="I3">
        <v>300</v>
      </c>
      <c r="J3">
        <v>4</v>
      </c>
      <c r="K3">
        <v>3</v>
      </c>
      <c r="L3">
        <v>1</v>
      </c>
      <c r="M3">
        <v>12</v>
      </c>
      <c r="N3">
        <v>2</v>
      </c>
      <c r="O3">
        <v>2</v>
      </c>
      <c r="P3">
        <v>2</v>
      </c>
      <c r="Q3">
        <v>2</v>
      </c>
      <c r="R3" t="s">
        <v>23</v>
      </c>
      <c r="S3">
        <v>5000</v>
      </c>
      <c r="T3" t="s">
        <v>26</v>
      </c>
      <c r="U3" t="s">
        <v>28</v>
      </c>
      <c r="V3" s="2" t="s">
        <v>31</v>
      </c>
      <c r="W3" t="s">
        <v>33</v>
      </c>
      <c r="X3" s="3">
        <v>0</v>
      </c>
      <c r="Y3" s="3">
        <v>55</v>
      </c>
      <c r="Z3" s="4">
        <v>0.2</v>
      </c>
      <c r="AA3" s="4">
        <v>0.083</v>
      </c>
      <c r="AB3" s="4">
        <v>0.136</v>
      </c>
      <c r="AC3" s="4">
        <v>0.077</v>
      </c>
      <c r="AD3" s="4">
        <v>0.283</v>
      </c>
      <c r="AE3" s="4">
        <v>0.213</v>
      </c>
      <c r="AF3" s="4">
        <v>55.313</v>
      </c>
      <c r="AG3" s="4">
        <v>0.1469200579027007</v>
      </c>
      <c r="AH3" s="4">
        <v>-0.03004985654011325</v>
      </c>
      <c r="AI3" s="4">
        <f>SQRT(AG3*AG3 + AH3*AH3)</f>
        <v>0</v>
      </c>
      <c r="AJ3" s="3">
        <f>ATAN2(AG3, AH3)/PI()*180</f>
        <v>0</v>
      </c>
      <c r="AK3" s="5">
        <v>-1.34</v>
      </c>
      <c r="AL3" s="5">
        <v>-43.27</v>
      </c>
      <c r="AM3" s="5">
        <v>-41.94</v>
      </c>
      <c r="AN3" s="5">
        <v>-36.36</v>
      </c>
      <c r="AO3" s="5">
        <v>-32.51</v>
      </c>
      <c r="AP3" s="5">
        <v>-1.34</v>
      </c>
      <c r="AQ3" s="5">
        <v>-42.32</v>
      </c>
      <c r="AR3" s="5">
        <v>-40.97</v>
      </c>
      <c r="AS3" s="5">
        <v>2.82</v>
      </c>
      <c r="AT3" s="5">
        <v>0.31</v>
      </c>
      <c r="AU3" s="5">
        <v>-40.072</v>
      </c>
      <c r="AV3" s="5">
        <v>0.049</v>
      </c>
      <c r="AW3" s="5">
        <v>0.08500000000000001</v>
      </c>
      <c r="AX3" s="5">
        <v>340.312</v>
      </c>
      <c r="AY3" s="5">
        <v>81.511</v>
      </c>
      <c r="AZ3" s="5">
        <v>0.441</v>
      </c>
      <c r="BA3" s="5">
        <v>0.052</v>
      </c>
      <c r="BI3" s="4">
        <v>0.341</v>
      </c>
      <c r="BJ3" s="4">
        <v>0.196</v>
      </c>
      <c r="BL3" s="4">
        <v>0.123</v>
      </c>
      <c r="BM3" s="4">
        <v>418.207</v>
      </c>
      <c r="BN3" s="4">
        <v>818.093</v>
      </c>
      <c r="BO3" s="4">
        <v>2.533010548151969</v>
      </c>
      <c r="BP3" s="4">
        <v>0.1788773061436372</v>
      </c>
      <c r="BQ3" s="4">
        <v>419.926</v>
      </c>
      <c r="BR3" s="4">
        <v>886.383</v>
      </c>
      <c r="BS3" s="4">
        <v>9.691000000000001</v>
      </c>
      <c r="BT3" s="4">
        <v>0.179</v>
      </c>
      <c r="BU3" s="4">
        <v>0</v>
      </c>
      <c r="BV3" s="4">
        <v>0</v>
      </c>
      <c r="BX3" s="4">
        <v>289958.472</v>
      </c>
      <c r="BY3" s="4">
        <v>0</v>
      </c>
      <c r="BZ3" s="4">
        <v>0</v>
      </c>
      <c r="CA3" s="4">
        <v>289958.472</v>
      </c>
      <c r="CB3" s="4">
        <v>289958.472</v>
      </c>
      <c r="CD3">
        <v>0.28</v>
      </c>
    </row>
  </sheetData>
  <conditionalFormatting sqref="AM2:AM3">
    <cfRule type="cellIs" dxfId="0" priority="1" operator="greaterThanOrEqual">
      <formula>-25.0</formula>
    </cfRule>
  </conditionalFormatting>
  <conditionalFormatting sqref="AN2:AN3">
    <cfRule type="cellIs" dxfId="0" priority="2" operator="greaterThanOrEqual">
      <formula>-25.0</formula>
    </cfRule>
  </conditionalFormatting>
  <conditionalFormatting sqref="AO2:AO3">
    <cfRule type="cellIs" dxfId="0" priority="3" operator="greaterThanOrEqual">
      <formula>-25.0</formula>
    </cfRule>
  </conditionalFormatting>
  <conditionalFormatting sqref="AR2:AR3">
    <cfRule type="cellIs" dxfId="0" priority="4" operator="greaterThanOrEqual">
      <formula>-25.0</formula>
    </cfRule>
  </conditionalFormatting>
  <hyperlinks>
    <hyperlink ref="V2" r:id="rId1"/>
    <hyperlink ref="V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2021-08-24T19:13:48Z</dcterms:created>
  <dcterms:modified xsi:type="dcterms:W3CDTF">2021-08-24T19:13:48Z</dcterms:modified>
</cp:coreProperties>
</file>