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<sst xmlns="http://schemas.openxmlformats.org/spreadsheetml/2006/main" count="99" uniqueCount="92">
  <si>
    <t>Build</t>
  </si>
  <si>
    <t>kats_branch</t>
  </si>
  <si>
    <t>release/glacier</t>
  </si>
  <si>
    <t>test_branch</t>
  </si>
  <si>
    <t>master</t>
  </si>
  <si>
    <t>origin</t>
  </si>
  <si>
    <t>0 0 2</t>
  </si>
  <si>
    <t>0 0 55</t>
  </si>
  <si>
    <t>axis</t>
  </si>
  <si>
    <t>0 1 0</t>
  </si>
  <si>
    <t>angle</t>
  </si>
  <si>
    <t>velocity</t>
  </si>
  <si>
    <t>pause</t>
  </si>
  <si>
    <t>time</t>
  </si>
  <si>
    <t>state</t>
  </si>
  <si>
    <t>plesno</t>
  </si>
  <si>
    <t>acp.testMode</t>
  </si>
  <si>
    <t>acp.psHsrNumIgnoresDemod</t>
  </si>
  <si>
    <t>acp.trkHsrCoarseNumReadsCircleDemod</t>
  </si>
  <si>
    <t>acp.trkHsrCoarseNumReadsPolDemod</t>
  </si>
  <si>
    <t>acp.trkHsrFineNumReadsCircleDemod</t>
  </si>
  <si>
    <t>acp.trkHsrFineNumReadsPolDemod</t>
  </si>
  <si>
    <t>cfg.src.receiver_source</t>
  </si>
  <si>
    <t>hub_idirect</t>
  </si>
  <si>
    <t>cfg.hub.symrate_ksps</t>
  </si>
  <si>
    <t>cfg.src.transmitter_source</t>
  </si>
  <si>
    <t>terminal_romantis</t>
  </si>
  <si>
    <t>termprof</t>
  </si>
  <si>
    <t>Kymeta_Terminal</t>
  </si>
  <si>
    <t>*Job</t>
  </si>
  <si>
    <t>14739</t>
  </si>
  <si>
    <t>14740</t>
  </si>
  <si>
    <t>*Notes</t>
  </si>
  <si>
    <t>Perturbation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</si>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</sst>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739/pointom_result.html" TargetMode="External"/><Relationship Id="rId2" Type="http://schemas.openxmlformats.org/officeDocument/2006/relationships/hyperlink" Target="http://testresults.kymeta.local/Automated/U8/PT_15_Pointometer/14740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54" max="54" width="0" hidden="1" customWidth="1"/>
    <col min="55" max="55" width="0" hidden="1" customWidth="1"/>
    <col min="56" max="56" width="0" hidden="1" customWidth="1"/>
    <col min="57" max="57" width="0" hidden="1" customWidth="1"/>
    <col min="58" max="58" width="0" hidden="1" customWidth="1"/>
    <col min="59" max="59" width="0" hidden="1" customWidth="1"/>
    <col min="60" max="60" width="0" hidden="1" customWidth="1"/>
    <col min="63" max="63" width="0" hidden="1" customWidth="1"/>
    <col min="75" max="75" width="0" hidden="1" customWidth="1"/>
    <col min="81" max="81" width="0" hidden="1" customWidth="1"/>
  </cols>
  <sheetData>
    <row r="1" spans="1:8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24</v>
      </c>
      <c r="T1" s="1" t="s">
        <v>25</v>
      </c>
      <c r="U1" s="1" t="s">
        <v>27</v>
      </c>
      <c r="V1" s="1" t="s">
        <v>29</v>
      </c>
      <c r="W1" s="1" t="s">
        <v>32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/>
      <c r="CD1" s="1" t="s">
        <v>91</v>
      </c>
    </row>
    <row r="2" spans="1:82">
      <c r="A2">
        <v>134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0</v>
      </c>
      <c r="I2">
        <v>300</v>
      </c>
      <c r="J2">
        <v>4</v>
      </c>
      <c r="K2">
        <v>3</v>
      </c>
      <c r="L2">
        <v>1</v>
      </c>
      <c r="M2">
        <v>12</v>
      </c>
      <c r="N2">
        <v>2</v>
      </c>
      <c r="O2">
        <v>2</v>
      </c>
      <c r="P2">
        <v>2</v>
      </c>
      <c r="Q2">
        <v>2</v>
      </c>
      <c r="R2" t="s">
        <v>23</v>
      </c>
      <c r="S2">
        <v>5000</v>
      </c>
      <c r="T2" t="s">
        <v>26</v>
      </c>
      <c r="U2" t="s">
        <v>28</v>
      </c>
      <c r="V2" s="2" t="s">
        <v>30</v>
      </c>
      <c r="W2" t="s">
        <v>33</v>
      </c>
      <c r="X2" s="3">
        <v>0</v>
      </c>
      <c r="Y2" s="3">
        <v>2</v>
      </c>
      <c r="Z2" s="4">
        <v>0.158</v>
      </c>
      <c r="AA2" s="4">
        <v>0.083</v>
      </c>
      <c r="AB2" s="4">
        <v>0.128</v>
      </c>
      <c r="AC2" s="4">
        <v>0.081</v>
      </c>
      <c r="AD2" s="4">
        <v>0.241</v>
      </c>
      <c r="AE2" s="4">
        <v>0.208</v>
      </c>
      <c r="AF2" s="4">
        <v>2.039</v>
      </c>
      <c r="AG2" s="4">
        <v>-0.04049312509926166</v>
      </c>
      <c r="AH2" s="4">
        <v>-0.08589769598641983</v>
      </c>
      <c r="AI2" s="4">
        <f>SQRT(AG2*AG2 + AH2*AH2)</f>
        <v>0</v>
      </c>
      <c r="AJ2" s="3">
        <f>ATAN2(AG2, AH2)/PI()*180</f>
        <v>0</v>
      </c>
      <c r="AK2" s="5">
        <v>-1.14</v>
      </c>
      <c r="AL2" s="5">
        <v>-40.23</v>
      </c>
      <c r="AM2" s="5">
        <v>-39.09</v>
      </c>
      <c r="AN2" s="5">
        <v>-26.27</v>
      </c>
      <c r="AO2" s="5">
        <v>-8.789999999999999</v>
      </c>
      <c r="AP2" s="5">
        <v>-1.18</v>
      </c>
      <c r="AQ2" s="5">
        <v>-38.91</v>
      </c>
      <c r="AR2" s="5">
        <v>-37.73</v>
      </c>
      <c r="AS2" s="5">
        <v>2.89</v>
      </c>
      <c r="AT2" s="5">
        <v>0.4</v>
      </c>
      <c r="AU2" s="5">
        <v>-39.891</v>
      </c>
      <c r="AV2" s="5">
        <v>0.095</v>
      </c>
      <c r="AW2" s="5">
        <v>0.109</v>
      </c>
      <c r="AX2" s="5">
        <v>158.787</v>
      </c>
      <c r="AY2" s="5">
        <v>176.742</v>
      </c>
      <c r="AZ2" s="5">
        <v>104.667</v>
      </c>
      <c r="BA2" s="5">
        <v>160.394</v>
      </c>
      <c r="BI2" s="4">
        <v>0.298</v>
      </c>
      <c r="BJ2" s="4">
        <v>0.149</v>
      </c>
      <c r="BL2" s="4">
        <v>0.115</v>
      </c>
      <c r="BM2" s="4">
        <v>464.519</v>
      </c>
      <c r="BN2" s="4">
        <v>1927.279</v>
      </c>
      <c r="BO2" s="4">
        <v>1.727192825362681</v>
      </c>
      <c r="BP2" s="4">
        <v>0.03234755736279653</v>
      </c>
      <c r="BQ2" s="4">
        <v>467.791</v>
      </c>
      <c r="BR2" s="4">
        <v>1679.764</v>
      </c>
      <c r="BS2" s="4">
        <v>4.683</v>
      </c>
      <c r="BT2" s="4">
        <v>0.032</v>
      </c>
      <c r="BU2" s="4">
        <v>4.164</v>
      </c>
      <c r="BV2" s="4">
        <v>0.016</v>
      </c>
      <c r="BX2" s="4">
        <v>32218.193</v>
      </c>
      <c r="BY2" s="4">
        <v>4.889</v>
      </c>
      <c r="BZ2" s="4">
        <v>0</v>
      </c>
      <c r="CA2" s="4">
        <v>232888.85</v>
      </c>
      <c r="CB2" s="4">
        <v>137834.328</v>
      </c>
      <c r="CD2">
        <v>0.248</v>
      </c>
    </row>
    <row r="3" spans="1:82">
      <c r="A3">
        <v>134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0</v>
      </c>
      <c r="I3">
        <v>300</v>
      </c>
      <c r="J3">
        <v>4</v>
      </c>
      <c r="K3">
        <v>3</v>
      </c>
      <c r="L3">
        <v>1</v>
      </c>
      <c r="M3">
        <v>12</v>
      </c>
      <c r="N3">
        <v>2</v>
      </c>
      <c r="O3">
        <v>2</v>
      </c>
      <c r="P3">
        <v>2</v>
      </c>
      <c r="Q3">
        <v>2</v>
      </c>
      <c r="R3" t="s">
        <v>23</v>
      </c>
      <c r="S3">
        <v>5000</v>
      </c>
      <c r="T3" t="s">
        <v>26</v>
      </c>
      <c r="U3" t="s">
        <v>28</v>
      </c>
      <c r="V3" s="2" t="s">
        <v>31</v>
      </c>
      <c r="W3" t="s">
        <v>33</v>
      </c>
      <c r="X3" s="3">
        <v>0</v>
      </c>
      <c r="Y3" s="3">
        <v>55</v>
      </c>
      <c r="Z3" s="4">
        <v>0.244</v>
      </c>
      <c r="AA3" s="4">
        <v>0.103</v>
      </c>
      <c r="AB3" s="4">
        <v>0.181</v>
      </c>
      <c r="AC3" s="4">
        <v>0.101</v>
      </c>
      <c r="AD3" s="4">
        <v>0.347</v>
      </c>
      <c r="AE3" s="4">
        <v>0.281</v>
      </c>
      <c r="AF3" s="4">
        <v>55.296</v>
      </c>
      <c r="AG3" s="4">
        <v>0.1650039385968758</v>
      </c>
      <c r="AH3" s="4">
        <v>0.004816228295064076</v>
      </c>
      <c r="AI3" s="4">
        <f>SQRT(AG3*AG3 + AH3*AH3)</f>
        <v>0</v>
      </c>
      <c r="AJ3" s="3">
        <f>ATAN2(AG3, AH3)/PI()*180</f>
        <v>0</v>
      </c>
      <c r="AK3" s="5">
        <v>-1.37</v>
      </c>
      <c r="AL3" s="5">
        <v>-43.35</v>
      </c>
      <c r="AM3" s="5">
        <v>-41.97</v>
      </c>
      <c r="AN3" s="5">
        <v>-36.36</v>
      </c>
      <c r="AO3" s="5">
        <v>-32.59</v>
      </c>
      <c r="AP3" s="5">
        <v>-1.39</v>
      </c>
      <c r="AQ3" s="5">
        <v>-42.44</v>
      </c>
      <c r="AR3" s="5">
        <v>-41.05</v>
      </c>
      <c r="AS3" s="5">
        <v>3.12</v>
      </c>
      <c r="AT3" s="5">
        <v>0.3</v>
      </c>
      <c r="AU3" s="5">
        <v>-39.973</v>
      </c>
      <c r="AV3" s="5">
        <v>0.056</v>
      </c>
      <c r="AW3" s="5">
        <v>0.104</v>
      </c>
      <c r="AX3" s="5">
        <v>295.129</v>
      </c>
      <c r="AY3" s="5">
        <v>138.177</v>
      </c>
      <c r="AZ3" s="5">
        <v>0.442</v>
      </c>
      <c r="BA3" s="5">
        <v>0.076</v>
      </c>
      <c r="BI3" s="4">
        <v>0.425</v>
      </c>
      <c r="BJ3" s="4">
        <v>0.239</v>
      </c>
      <c r="BL3" s="4">
        <v>0.169</v>
      </c>
      <c r="BM3" s="4">
        <v>465.818</v>
      </c>
      <c r="BN3" s="4">
        <v>1539.696</v>
      </c>
      <c r="BO3" s="4">
        <v>11.90770170242111</v>
      </c>
      <c r="BP3" s="4">
        <v>0.1798941279159585</v>
      </c>
      <c r="BQ3" s="4">
        <v>465.758</v>
      </c>
      <c r="BR3" s="4">
        <v>2061.856</v>
      </c>
      <c r="BS3" s="4">
        <v>25.429</v>
      </c>
      <c r="BT3" s="4">
        <v>0.18</v>
      </c>
      <c r="BU3" s="4">
        <v>0</v>
      </c>
      <c r="BV3" s="4">
        <v>0</v>
      </c>
      <c r="BX3" s="4">
        <v>289958.734</v>
      </c>
      <c r="BY3" s="4">
        <v>0</v>
      </c>
      <c r="BZ3" s="4">
        <v>0</v>
      </c>
      <c r="CA3" s="4">
        <v>289958.734</v>
      </c>
      <c r="CB3" s="4">
        <v>289958.734</v>
      </c>
      <c r="CD3">
        <v>0.38</v>
      </c>
    </row>
  </sheetData>
  <conditionalFormatting sqref="AM2:AM3">
    <cfRule type="cellIs" dxfId="0" priority="1" operator="greaterThanOrEqual">
      <formula>-25.0</formula>
    </cfRule>
  </conditionalFormatting>
  <conditionalFormatting sqref="AN2:AN3">
    <cfRule type="cellIs" dxfId="0" priority="2" operator="greaterThanOrEqual">
      <formula>-25.0</formula>
    </cfRule>
  </conditionalFormatting>
  <conditionalFormatting sqref="AO2:AO3">
    <cfRule type="cellIs" dxfId="0" priority="3" operator="greaterThanOrEqual">
      <formula>-25.0</formula>
    </cfRule>
  </conditionalFormatting>
  <conditionalFormatting sqref="AR2:AR3">
    <cfRule type="cellIs" dxfId="0" priority="4" operator="greaterThanOrEqual">
      <formula>-25.0</formula>
    </cfRule>
  </conditionalFormatting>
  <hyperlinks>
    <hyperlink ref="V2" r:id="rId1"/>
    <hyperlink ref="V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2021-08-24T21:02:31Z</dcterms:created>
  <dcterms:modified xsi:type="dcterms:W3CDTF">2021-08-24T21:02:31Z</dcterms:modified>
</cp:coreProperties>
</file>