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<sst xmlns="http://schemas.openxmlformats.org/spreadsheetml/2006/main" count="159" uniqueCount="120">
  <si>
    <t>Build</t>
  </si>
  <si>
    <t>kats_branch</t>
  </si>
  <si>
    <t>master</t>
  </si>
  <si>
    <t>test_branch</t>
  </si>
  <si>
    <t>SWP-24582</t>
  </si>
  <si>
    <t>origin</t>
  </si>
  <si>
    <t>0 0 5</t>
  </si>
  <si>
    <t>0 0 30</t>
  </si>
  <si>
    <t>axis</t>
  </si>
  <si>
    <t>0 1 0</t>
  </si>
  <si>
    <t>1 0 0</t>
  </si>
  <si>
    <t>angle</t>
  </si>
  <si>
    <t>velocity</t>
  </si>
  <si>
    <t>time</t>
  </si>
  <si>
    <t>state</t>
  </si>
  <si>
    <t>plesno</t>
  </si>
  <si>
    <t>acp.signalMetricsMode</t>
  </si>
  <si>
    <t>acp.staticGyroBiasEnable</t>
  </si>
  <si>
    <t>acp.inducedBiasX</t>
  </si>
  <si>
    <t>acp.psHsrNumAcqDwells</t>
  </si>
  <si>
    <t>acp.psHsrNumAcqDwellsSlow</t>
  </si>
  <si>
    <t>acp.psHsrWaitPeaking</t>
  </si>
  <si>
    <t>acp.psHsrWaitTracking</t>
  </si>
  <si>
    <t>acp.psHsrNumIgnoresDemod</t>
  </si>
  <si>
    <t>acp.trkHsrCoarseGainCircle</t>
  </si>
  <si>
    <t>acp.trkHsrFineGainCircle</t>
  </si>
  <si>
    <t>acp.trkHsrCoarseGainPol</t>
  </si>
  <si>
    <t>acp.trkHsrFineGainPol</t>
  </si>
  <si>
    <t>acp.trkHsrCoarseGainBias</t>
  </si>
  <si>
    <t>acp.trkHsrFineGainBias</t>
  </si>
  <si>
    <t>acp.filterGyroBiasEnable</t>
  </si>
  <si>
    <t>acp.trkHsrCoarseNumReadsCircleDemod</t>
  </si>
  <si>
    <t>acp.trkHsrFineNumReadsCircleDemod</t>
  </si>
  <si>
    <t>acp.trkHsrCoarseNumReadsPolDemod</t>
  </si>
  <si>
    <t>acp.trkHsrFineNumReadsPolDemod</t>
  </si>
  <si>
    <t>acp.trkHsrCoarseRadius</t>
  </si>
  <si>
    <t>acp.symbolRateThreshMid</t>
  </si>
  <si>
    <t>acp.symbolRateThreshLow</t>
  </si>
  <si>
    <t>acp.slsEnable</t>
  </si>
  <si>
    <t>config_profile</t>
  </si>
  <si>
    <t>*Job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</si>
  <si>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</si>
  <si>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</si>
  <si>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</si>
  <si>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</si>
  <si>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</si>
  <si>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</si>
  <si>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</si>
  <si>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</si>
  <si>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</si>
  <si>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*Notes</t>
  </si>
  <si>
    <t>Acquizition</t>
  </si>
  <si>
    <t>Motion</t>
  </si>
  <si>
    <t>Motion slow round about</t>
  </si>
  <si>
    <t>Motion, fast round about with optimal parameters</t>
  </si>
  <si>
    <t>Induced 0.03 dps</t>
  </si>
  <si>
    <t>Induced 0.05 dps, ok</t>
  </si>
  <si>
    <t>Induced 0.07 dps, bad</t>
  </si>
  <si>
    <t>Induced 0.10 dps, bad</t>
  </si>
  <si>
    <t>*More Notes</t>
  </si>
  <si>
    <t>dps</t>
  </si>
  <si>
    <t>theta</t>
  </si>
  <si>
    <t>accMean</t>
  </si>
  <si>
    <t>accStd</t>
  </si>
  <si>
    <t>precMean</t>
  </si>
  <si>
    <t>precStd</t>
  </si>
  <si>
    <t>acc1sig</t>
  </si>
  <si>
    <t>prec1sig</t>
  </si>
  <si>
    <t>meanTheta</t>
  </si>
  <si>
    <t>TX offset X</t>
  </si>
  <si>
    <t>TX offset Y</t>
  </si>
  <si>
    <t>magnitude offset</t>
  </si>
  <si>
    <t>angle offset</t>
  </si>
  <si>
    <t>cpolMedian</t>
  </si>
  <si>
    <t>xpolMedian</t>
  </si>
  <si>
    <t>xpdMedian</t>
  </si>
  <si>
    <t>xpdPercentile5</t>
  </si>
  <si>
    <t>xpdMax</t>
  </si>
  <si>
    <t>cpolMean</t>
  </si>
  <si>
    <t>xpolMean</t>
  </si>
  <si>
    <t>xpdMean</t>
  </si>
  <si>
    <t>esnoMean</t>
  </si>
  <si>
    <t>esnoStd</t>
  </si>
  <si>
    <t>compPowerMean</t>
  </si>
  <si>
    <t>compPoweStd</t>
  </si>
  <si>
    <t>sigmaTheta</t>
  </si>
  <si>
    <t>meanPhi</t>
  </si>
  <si>
    <t>sigmaPhi</t>
  </si>
  <si>
    <t>meanLPA</t>
  </si>
  <si>
    <t>sigmaLPA</t>
  </si>
  <si>
    <t>agcMean</t>
  </si>
  <si>
    <t>agcStd</t>
  </si>
  <si>
    <t>resnoMean</t>
  </si>
  <si>
    <t>resnoStd</t>
  </si>
  <si>
    <t>range</t>
  </si>
  <si>
    <t>percentileRange1</t>
  </si>
  <si>
    <t>percentileRange5</t>
  </si>
  <si>
    <t>accPercentile95</t>
  </si>
  <si>
    <t>accMedian</t>
  </si>
  <si>
    <t>prePrecentile95</t>
  </si>
  <si>
    <t>preMedian</t>
  </si>
  <si>
    <t>preDurOverlimMedian</t>
  </si>
  <si>
    <t>preDurOverlimPercentile95</t>
  </si>
  <si>
    <t>preDurFailPercent</t>
  </si>
  <si>
    <t>preDurSpikyOverlimPercent</t>
  </si>
  <si>
    <t>accDurOverlimMedian</t>
  </si>
  <si>
    <t>accDurOverlimPercentile95</t>
  </si>
  <si>
    <t>accDurFailPercent</t>
  </si>
  <si>
    <t>accDurSpikyOverlimPercent</t>
  </si>
  <si>
    <t>xpdDurFailPercent_20dbc</t>
  </si>
  <si>
    <t>xpdDurSpikyOverlimPercent_20dbc</t>
  </si>
  <si>
    <t>xpdDurOverlimPercentile95_20dbc</t>
  </si>
  <si>
    <t>xpdDurOverlimMedian_20dbc</t>
  </si>
  <si>
    <t>xpdDurFailPercent_25dbc</t>
  </si>
  <si>
    <t>xpdDurSpikyOverlimPercent_25dbc</t>
  </si>
  <si>
    <t>xpdDurOverlimPercentile95_25dbc</t>
  </si>
  <si>
    <t>xpdDurOverlimMedian_25dbc</t>
  </si>
  <si>
    <t>asmSerialNumber</t>
  </si>
  <si>
    <t>ABWQA2K201106003</t>
  </si>
  <si>
    <t>prePercentile95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</si>
</sst>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1" applyAlignment="1" applyProtection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FF0000"/>
      </font>
      <numFmt numFmtId="165" formatCode="0.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testresults.kymeta.local/Automated/U8/PT_15_Pointometer/15052/pointom_result.html" TargetMode="External"/><Relationship Id="rId2" Type="http://schemas.openxmlformats.org/officeDocument/2006/relationships/hyperlink" Target="http://testresults.kymeta.local/Automated/U8/PT_15_Pointometer/15053/pointom_result.html" TargetMode="External"/><Relationship Id="rId3" Type="http://schemas.openxmlformats.org/officeDocument/2006/relationships/hyperlink" Target="http://testresults.kymeta.local/Automated/U8/PT_15_Pointometer/15054/pointom_result.html" TargetMode="External"/><Relationship Id="rId4" Type="http://schemas.openxmlformats.org/officeDocument/2006/relationships/hyperlink" Target="http://testresults.kymeta.local/Automated/U8/PT_15_Pointometer/15055/pointom_result.html" TargetMode="External"/><Relationship Id="rId5" Type="http://schemas.openxmlformats.org/officeDocument/2006/relationships/hyperlink" Target="http://testresults.kymeta.local/Automated/U8/PT_15_Pointometer/15056/pointom_result.html" TargetMode="External"/><Relationship Id="rId6" Type="http://schemas.openxmlformats.org/officeDocument/2006/relationships/hyperlink" Target="http://testresults.kymeta.local/Automated/U8/PT_15_Pointometer/15057/pointom_result.html" TargetMode="External"/><Relationship Id="rId7" Type="http://schemas.openxmlformats.org/officeDocument/2006/relationships/hyperlink" Target="http://testresults.kymeta.local/Automated/U8/PT_15_Pointometer/15058/pointom_result.html" TargetMode="External"/><Relationship Id="rId8" Type="http://schemas.openxmlformats.org/officeDocument/2006/relationships/hyperlink" Target="http://testresults.kymeta.local/Automated/U8/PT_15_Pointometer/15059/pointom_result.html" TargetMode="External"/><Relationship Id="rId9" Type="http://schemas.openxmlformats.org/officeDocument/2006/relationships/hyperlink" Target="http://testresults.kymeta.local/Automated/U8/PT_15_Pointometer/15060/pointom_resul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S1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68" max="68" width="0" hidden="1" customWidth="1"/>
    <col min="69" max="69" width="0" hidden="1" customWidth="1"/>
    <col min="70" max="70" width="0" hidden="1" customWidth="1"/>
    <col min="71" max="71" width="0" hidden="1" customWidth="1"/>
    <col min="72" max="72" width="0" hidden="1" customWidth="1"/>
    <col min="73" max="73" width="0" hidden="1" customWidth="1"/>
    <col min="74" max="74" width="0" hidden="1" customWidth="1"/>
    <col min="77" max="77" width="0" hidden="1" customWidth="1"/>
    <col min="89" max="89" width="0" hidden="1" customWidth="1"/>
    <col min="96" max="96" width="0" hidden="1" customWidth="1"/>
  </cols>
  <sheetData>
    <row r="1" spans="1:97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50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69</v>
      </c>
      <c r="AV1" s="1" t="s">
        <v>70</v>
      </c>
      <c r="AW1" s="1" t="s">
        <v>71</v>
      </c>
      <c r="AX1" s="1" t="s">
        <v>72</v>
      </c>
      <c r="AY1" s="1" t="s">
        <v>73</v>
      </c>
      <c r="AZ1" s="1" t="s">
        <v>74</v>
      </c>
      <c r="BA1" s="1" t="s">
        <v>75</v>
      </c>
      <c r="BB1" s="1" t="s">
        <v>76</v>
      </c>
      <c r="BC1" s="1" t="s">
        <v>77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82</v>
      </c>
      <c r="BI1" s="1" t="s">
        <v>83</v>
      </c>
      <c r="BJ1" s="1" t="s">
        <v>84</v>
      </c>
      <c r="BK1" s="1" t="s">
        <v>85</v>
      </c>
      <c r="BL1" s="1" t="s">
        <v>86</v>
      </c>
      <c r="BM1" s="1" t="s">
        <v>87</v>
      </c>
      <c r="BN1" s="1" t="s">
        <v>88</v>
      </c>
      <c r="BO1" s="1" t="s">
        <v>89</v>
      </c>
      <c r="BP1" s="1" t="s">
        <v>90</v>
      </c>
      <c r="BQ1" s="1" t="s">
        <v>91</v>
      </c>
      <c r="BR1" s="1" t="s">
        <v>92</v>
      </c>
      <c r="BS1" s="1" t="s">
        <v>93</v>
      </c>
      <c r="BT1" s="1" t="s">
        <v>94</v>
      </c>
      <c r="BU1" s="1" t="s">
        <v>95</v>
      </c>
      <c r="BV1" s="1" t="s">
        <v>96</v>
      </c>
      <c r="BW1" s="1" t="s">
        <v>97</v>
      </c>
      <c r="BX1" s="1" t="s">
        <v>98</v>
      </c>
      <c r="BY1" s="1" t="s">
        <v>99</v>
      </c>
      <c r="BZ1" s="1" t="s">
        <v>100</v>
      </c>
      <c r="CA1" s="1" t="s">
        <v>101</v>
      </c>
      <c r="CB1" s="1" t="s">
        <v>102</v>
      </c>
      <c r="CC1" s="1" t="s">
        <v>103</v>
      </c>
      <c r="CD1" s="1" t="s">
        <v>104</v>
      </c>
      <c r="CE1" s="1" t="s">
        <v>105</v>
      </c>
      <c r="CF1" s="1" t="s">
        <v>106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/>
      <c r="CS1" s="1" t="s">
        <v>119</v>
      </c>
    </row>
    <row r="2" spans="1:97">
      <c r="A2">
        <v>2767</v>
      </c>
      <c r="B2" t="s">
        <v>2</v>
      </c>
      <c r="C2" t="s">
        <v>4</v>
      </c>
      <c r="D2" t="s">
        <v>6</v>
      </c>
      <c r="E2" t="s">
        <v>9</v>
      </c>
      <c r="F2">
        <v>0</v>
      </c>
      <c r="G2">
        <v>0</v>
      </c>
      <c r="H2">
        <v>180</v>
      </c>
      <c r="I2">
        <v>2</v>
      </c>
      <c r="J2">
        <v>6</v>
      </c>
      <c r="K2">
        <v>1</v>
      </c>
      <c r="L2">
        <v>1</v>
      </c>
      <c r="M2">
        <v>0</v>
      </c>
      <c r="N2">
        <v>20</v>
      </c>
      <c r="O2">
        <v>40</v>
      </c>
      <c r="P2">
        <v>1200</v>
      </c>
      <c r="Q2">
        <v>1200</v>
      </c>
      <c r="R2">
        <v>150</v>
      </c>
      <c r="S2">
        <v>3</v>
      </c>
      <c r="T2">
        <v>1.25</v>
      </c>
      <c r="U2">
        <v>0.02</v>
      </c>
      <c r="V2">
        <v>0.02</v>
      </c>
      <c r="W2">
        <v>0.001</v>
      </c>
      <c r="X2">
        <v>0.00075</v>
      </c>
      <c r="Y2">
        <v>1</v>
      </c>
      <c r="Z2">
        <v>1</v>
      </c>
      <c r="AA2">
        <v>1</v>
      </c>
      <c r="AB2">
        <v>1</v>
      </c>
      <c r="AC2">
        <v>1</v>
      </c>
      <c r="AD2">
        <v>0.4</v>
      </c>
      <c r="AE2">
        <v>-1</v>
      </c>
      <c r="AF2">
        <v>-1</v>
      </c>
      <c r="AG2">
        <v>0</v>
      </c>
      <c r="AH2" t="e">
        <f>#NUM!</f>
        <v>#NUM!</v>
      </c>
      <c r="AI2" s="2" t="s">
        <v>41</v>
      </c>
      <c r="AJ2" t="s">
        <v>51</v>
      </c>
      <c r="AK2" t="e">
        <f>#NUM!</f>
        <v>#NUM!</v>
      </c>
      <c r="AL2" s="3">
        <v>0</v>
      </c>
      <c r="AM2" s="3">
        <v>5</v>
      </c>
      <c r="AN2" s="4">
        <v>0.22</v>
      </c>
      <c r="AO2" s="4">
        <v>0.209</v>
      </c>
      <c r="AP2" s="4">
        <v>0.242</v>
      </c>
      <c r="AQ2" s="4">
        <v>0.159</v>
      </c>
      <c r="AR2" s="4">
        <v>0.429</v>
      </c>
      <c r="AS2" s="4">
        <v>0.401</v>
      </c>
      <c r="AT2" s="4">
        <v>20.524</v>
      </c>
      <c r="AU2" s="4">
        <v>-0.04496814180941428</v>
      </c>
      <c r="AV2" s="4">
        <v>0.0788459552463255</v>
      </c>
      <c r="AW2" s="4">
        <f>SQRT(AU2*AU2 + AV2*AV2)</f>
        <v>0</v>
      </c>
      <c r="AX2" s="3">
        <f>ATAN2(AU2, AV2)/PI()*180</f>
        <v>0</v>
      </c>
      <c r="AY2" s="5">
        <v>-2.77</v>
      </c>
      <c r="AZ2" s="5">
        <v>-33.67</v>
      </c>
      <c r="BA2" s="5">
        <v>-30.9</v>
      </c>
      <c r="BB2" s="5">
        <v>3.16</v>
      </c>
      <c r="BC2" s="5">
        <v>11.06</v>
      </c>
      <c r="BD2" s="5">
        <v>-16.22</v>
      </c>
      <c r="BE2" s="5">
        <v>-34.97</v>
      </c>
      <c r="BF2" s="5">
        <v>-18.76</v>
      </c>
      <c r="BG2" s="5">
        <v>0.98</v>
      </c>
      <c r="BH2" s="5">
        <v>5.43</v>
      </c>
      <c r="BI2" s="5">
        <v>-54.673</v>
      </c>
      <c r="BJ2" s="5">
        <v>20.01</v>
      </c>
      <c r="BK2" s="5">
        <v>23.883</v>
      </c>
      <c r="BL2" s="5">
        <v>163.8</v>
      </c>
      <c r="BM2" s="5">
        <v>162.058</v>
      </c>
      <c r="BN2" s="5">
        <v>143.042</v>
      </c>
      <c r="BO2" s="5">
        <v>158.532</v>
      </c>
      <c r="BW2" s="4">
        <v>0.547</v>
      </c>
      <c r="BX2" s="4">
        <v>0.173</v>
      </c>
      <c r="BZ2" s="4">
        <v>0.24</v>
      </c>
      <c r="CA2" s="4">
        <v>1848.497</v>
      </c>
      <c r="CB2" s="4">
        <v>18765.856</v>
      </c>
      <c r="CC2" s="4">
        <v>36.02877263602601</v>
      </c>
      <c r="CD2" s="4">
        <v>0.05379131569731638</v>
      </c>
      <c r="CE2" s="4">
        <v>463.859</v>
      </c>
      <c r="CF2" s="4">
        <v>39005.249</v>
      </c>
      <c r="CG2" s="4">
        <v>41.185</v>
      </c>
      <c r="CH2" s="4">
        <v>0.054</v>
      </c>
      <c r="CI2" s="4">
        <v>39.852</v>
      </c>
      <c r="CJ2" s="4">
        <v>0.287</v>
      </c>
      <c r="CL2" s="4">
        <v>1463.584</v>
      </c>
      <c r="CM2" s="4">
        <v>43.498</v>
      </c>
      <c r="CN2" s="4">
        <v>0.291</v>
      </c>
      <c r="CO2" s="4">
        <v>73380.144</v>
      </c>
      <c r="CP2" s="4">
        <v>68.476</v>
      </c>
      <c r="CQ2" t="s">
        <v>118</v>
      </c>
      <c r="CS2">
        <v>0.508</v>
      </c>
    </row>
    <row r="3" spans="1:97">
      <c r="A3">
        <v>2767</v>
      </c>
      <c r="B3" t="s">
        <v>2</v>
      </c>
      <c r="C3" t="s">
        <v>4</v>
      </c>
      <c r="D3" t="s">
        <v>7</v>
      </c>
      <c r="E3" t="s">
        <v>9</v>
      </c>
      <c r="F3">
        <v>0</v>
      </c>
      <c r="G3">
        <v>0</v>
      </c>
      <c r="H3">
        <v>180</v>
      </c>
      <c r="I3">
        <v>2</v>
      </c>
      <c r="J3">
        <v>6</v>
      </c>
      <c r="K3">
        <v>1</v>
      </c>
      <c r="L3">
        <v>1</v>
      </c>
      <c r="M3">
        <v>0</v>
      </c>
      <c r="N3">
        <v>20</v>
      </c>
      <c r="O3">
        <v>40</v>
      </c>
      <c r="P3">
        <v>1200</v>
      </c>
      <c r="Q3">
        <v>1200</v>
      </c>
      <c r="R3">
        <v>150</v>
      </c>
      <c r="S3">
        <v>3</v>
      </c>
      <c r="T3">
        <v>1.25</v>
      </c>
      <c r="U3">
        <v>0.02</v>
      </c>
      <c r="V3">
        <v>0.02</v>
      </c>
      <c r="W3">
        <v>0.001</v>
      </c>
      <c r="X3">
        <v>0.00075</v>
      </c>
      <c r="Y3">
        <v>1</v>
      </c>
      <c r="Z3">
        <v>1</v>
      </c>
      <c r="AA3">
        <v>1</v>
      </c>
      <c r="AB3">
        <v>1</v>
      </c>
      <c r="AC3">
        <v>1</v>
      </c>
      <c r="AD3">
        <v>0.4</v>
      </c>
      <c r="AE3">
        <v>-1</v>
      </c>
      <c r="AF3">
        <v>-1</v>
      </c>
      <c r="AG3">
        <v>0</v>
      </c>
      <c r="AH3" t="e">
        <f>#NUM!</f>
        <v>#NUM!</v>
      </c>
      <c r="AI3" s="2" t="s">
        <v>42</v>
      </c>
      <c r="AJ3" t="s">
        <v>51</v>
      </c>
      <c r="AK3" t="e">
        <f>#NUM!</f>
        <v>#NUM!</v>
      </c>
      <c r="AL3" s="3">
        <v>0</v>
      </c>
      <c r="AM3" s="3">
        <v>30</v>
      </c>
      <c r="AN3" s="4">
        <v>0.263</v>
      </c>
      <c r="AO3" s="4">
        <v>0.174</v>
      </c>
      <c r="AP3" s="4">
        <v>0.161</v>
      </c>
      <c r="AQ3" s="4">
        <v>0.152</v>
      </c>
      <c r="AR3" s="4">
        <v>0.437</v>
      </c>
      <c r="AS3" s="4">
        <v>0.314</v>
      </c>
      <c r="AT3" s="4">
        <v>30.112</v>
      </c>
      <c r="AU3" s="4">
        <v>0.09775786314674439</v>
      </c>
      <c r="AV3" s="4">
        <v>-0.2016144715467963</v>
      </c>
      <c r="AW3" s="4">
        <f>SQRT(AU3*AU3 + AV3*AV3)</f>
        <v>0</v>
      </c>
      <c r="AX3" s="3">
        <f>ATAN2(AU3, AV3)/PI()*180</f>
        <v>0</v>
      </c>
      <c r="AY3" s="5">
        <v>-0.8</v>
      </c>
      <c r="AZ3" s="5">
        <v>-42.09</v>
      </c>
      <c r="BA3" s="5">
        <v>-41.29</v>
      </c>
      <c r="BB3" s="5">
        <v>-32.3</v>
      </c>
      <c r="BC3" s="5">
        <v>-22.41</v>
      </c>
      <c r="BD3" s="5">
        <v>-1.01</v>
      </c>
      <c r="BE3" s="5">
        <v>-40.6</v>
      </c>
      <c r="BF3" s="5">
        <v>-39.59</v>
      </c>
      <c r="BG3" s="5">
        <v>6.92</v>
      </c>
      <c r="BH3" s="5">
        <v>0.72</v>
      </c>
      <c r="BI3" s="5">
        <v>-36.219</v>
      </c>
      <c r="BJ3" s="5">
        <v>0.43</v>
      </c>
      <c r="BK3" s="5">
        <v>0.158</v>
      </c>
      <c r="BL3" s="5">
        <v>288.126</v>
      </c>
      <c r="BM3" s="5">
        <v>143.598</v>
      </c>
      <c r="BN3" s="5">
        <v>35.919</v>
      </c>
      <c r="BO3" s="5">
        <v>106.842</v>
      </c>
      <c r="BW3" s="4">
        <v>0.79</v>
      </c>
      <c r="BX3" s="4">
        <v>0.215</v>
      </c>
      <c r="BZ3" s="4">
        <v>0.12</v>
      </c>
      <c r="CA3" s="4">
        <v>18564.268</v>
      </c>
      <c r="CB3" s="4">
        <v>18564.268</v>
      </c>
      <c r="CC3" s="4">
        <v>10.62207522716671</v>
      </c>
      <c r="CD3" s="4">
        <v>0</v>
      </c>
      <c r="CE3" s="4">
        <v>16080.649</v>
      </c>
      <c r="CF3" s="4">
        <v>26517.049</v>
      </c>
      <c r="CG3" s="4">
        <v>18.431</v>
      </c>
      <c r="CH3" s="4">
        <v>0</v>
      </c>
      <c r="CI3" s="4">
        <v>0</v>
      </c>
      <c r="CJ3" s="4">
        <v>0</v>
      </c>
      <c r="CL3" s="4">
        <v>174818.811</v>
      </c>
      <c r="CM3" s="4">
        <v>2.152</v>
      </c>
      <c r="CN3" s="4">
        <v>0</v>
      </c>
      <c r="CO3" s="4">
        <v>171012.226</v>
      </c>
      <c r="CP3" s="4">
        <v>171012.226</v>
      </c>
      <c r="CQ3" t="s">
        <v>118</v>
      </c>
      <c r="CS3">
        <v>0.651</v>
      </c>
    </row>
    <row r="4" spans="1:97">
      <c r="A4">
        <v>2767</v>
      </c>
      <c r="B4" t="s">
        <v>2</v>
      </c>
      <c r="C4" t="s">
        <v>4</v>
      </c>
      <c r="D4" t="s">
        <v>7</v>
      </c>
      <c r="E4" t="s">
        <v>9</v>
      </c>
      <c r="F4">
        <v>5</v>
      </c>
      <c r="G4">
        <v>10</v>
      </c>
      <c r="H4">
        <v>180</v>
      </c>
      <c r="I4">
        <v>5</v>
      </c>
      <c r="J4">
        <v>6</v>
      </c>
      <c r="K4">
        <v>1</v>
      </c>
      <c r="L4">
        <v>1</v>
      </c>
      <c r="M4">
        <v>0</v>
      </c>
      <c r="N4">
        <v>20</v>
      </c>
      <c r="O4">
        <v>40</v>
      </c>
      <c r="P4">
        <v>1200</v>
      </c>
      <c r="Q4">
        <v>7200</v>
      </c>
      <c r="R4">
        <v>150</v>
      </c>
      <c r="S4">
        <v>5</v>
      </c>
      <c r="T4">
        <v>5</v>
      </c>
      <c r="U4">
        <v>0.06</v>
      </c>
      <c r="V4">
        <v>0.06</v>
      </c>
      <c r="W4">
        <v>0.001</v>
      </c>
      <c r="X4">
        <v>0.00075</v>
      </c>
      <c r="Y4">
        <v>1</v>
      </c>
      <c r="Z4">
        <v>1</v>
      </c>
      <c r="AA4">
        <v>1</v>
      </c>
      <c r="AB4">
        <v>1</v>
      </c>
      <c r="AC4">
        <v>1</v>
      </c>
      <c r="AD4">
        <v>0.4</v>
      </c>
      <c r="AE4">
        <v>-1</v>
      </c>
      <c r="AF4">
        <v>-1</v>
      </c>
      <c r="AG4">
        <v>0</v>
      </c>
      <c r="AH4" t="e">
        <f>#NUM!</f>
        <v>#NUM!</v>
      </c>
      <c r="AI4" s="2" t="s">
        <v>43</v>
      </c>
      <c r="AJ4" t="s">
        <v>52</v>
      </c>
      <c r="AK4" t="e">
        <f>#NUM!</f>
        <v>#NUM!</v>
      </c>
      <c r="AL4" s="3">
        <v>10</v>
      </c>
      <c r="AM4" s="3">
        <v>30</v>
      </c>
      <c r="AN4" s="4">
        <v>0.321</v>
      </c>
      <c r="AO4" s="4">
        <v>0.156</v>
      </c>
      <c r="AP4" s="4">
        <v>0.306</v>
      </c>
      <c r="AQ4" s="4">
        <v>0.144</v>
      </c>
      <c r="AR4" s="4">
        <v>0.477</v>
      </c>
      <c r="AS4" s="4">
        <v>0.45</v>
      </c>
      <c r="AT4" s="4">
        <v>30.346</v>
      </c>
      <c r="AU4" s="4">
        <v>0.03832659133646411</v>
      </c>
      <c r="AV4" s="4">
        <v>-0.1075804994217017</v>
      </c>
      <c r="AW4" s="4">
        <f>SQRT(AU4*AU4 + AV4*AV4)</f>
        <v>0</v>
      </c>
      <c r="AX4" s="3">
        <f>ATAN2(AU4, AV4)/PI()*180</f>
        <v>0</v>
      </c>
      <c r="AY4" s="5">
        <v>-1.01</v>
      </c>
      <c r="AZ4" s="5">
        <v>-35.12</v>
      </c>
      <c r="BA4" s="5">
        <v>-34.11</v>
      </c>
      <c r="BB4" s="5">
        <v>-28.98</v>
      </c>
      <c r="BC4" s="5">
        <v>-26.7</v>
      </c>
      <c r="BD4" s="5">
        <v>-1.09</v>
      </c>
      <c r="BE4" s="5">
        <v>-35.75</v>
      </c>
      <c r="BF4" s="5">
        <v>-34.66</v>
      </c>
      <c r="BG4" s="5">
        <v>6.34</v>
      </c>
      <c r="BH4" s="5">
        <v>0.3</v>
      </c>
      <c r="BI4" s="5">
        <v>-36.276</v>
      </c>
      <c r="BJ4" s="5">
        <v>0.153</v>
      </c>
      <c r="BK4" s="5">
        <v>0.232</v>
      </c>
      <c r="BL4" s="5">
        <v>180.743</v>
      </c>
      <c r="BM4" s="5">
        <v>174.532</v>
      </c>
      <c r="BN4" s="5">
        <v>162.941</v>
      </c>
      <c r="BO4" s="5">
        <v>172.775</v>
      </c>
      <c r="BW4" s="4">
        <v>0.622</v>
      </c>
      <c r="BX4" s="4">
        <v>0.31</v>
      </c>
      <c r="BZ4" s="4">
        <v>0.301</v>
      </c>
      <c r="CA4" s="4">
        <v>277.817</v>
      </c>
      <c r="CB4" s="4">
        <v>5219.704</v>
      </c>
      <c r="CC4" s="4">
        <v>49.70483529485585</v>
      </c>
      <c r="CD4" s="4">
        <v>0.636152448162953</v>
      </c>
      <c r="CE4" s="4">
        <v>694.264</v>
      </c>
      <c r="CF4" s="4">
        <v>9081.029</v>
      </c>
      <c r="CG4" s="4">
        <v>52.211</v>
      </c>
      <c r="CH4" s="4">
        <v>0.636</v>
      </c>
      <c r="CI4" s="4">
        <v>0</v>
      </c>
      <c r="CJ4" s="4">
        <v>0</v>
      </c>
      <c r="CL4" s="4">
        <v>173402.733</v>
      </c>
      <c r="CM4" s="4">
        <v>0</v>
      </c>
      <c r="CN4" s="4">
        <v>0</v>
      </c>
      <c r="CO4" s="4">
        <v>173402.733</v>
      </c>
      <c r="CP4" s="4">
        <v>173402.733</v>
      </c>
      <c r="CQ4" t="s">
        <v>118</v>
      </c>
      <c r="CS4">
        <v>0.535</v>
      </c>
    </row>
    <row r="5" spans="1:97">
      <c r="A5">
        <v>2767</v>
      </c>
      <c r="B5" t="s">
        <v>2</v>
      </c>
      <c r="C5" t="s">
        <v>4</v>
      </c>
      <c r="D5" t="s">
        <v>7</v>
      </c>
      <c r="E5" t="s">
        <v>10</v>
      </c>
      <c r="F5">
        <v>85</v>
      </c>
      <c r="G5">
        <v>5</v>
      </c>
      <c r="H5">
        <v>180</v>
      </c>
      <c r="I5">
        <v>5</v>
      </c>
      <c r="J5">
        <v>6</v>
      </c>
      <c r="K5">
        <v>1</v>
      </c>
      <c r="L5">
        <v>1</v>
      </c>
      <c r="M5">
        <v>0</v>
      </c>
      <c r="N5">
        <v>20</v>
      </c>
      <c r="O5">
        <v>40</v>
      </c>
      <c r="P5">
        <v>1200</v>
      </c>
      <c r="Q5">
        <v>7200</v>
      </c>
      <c r="R5">
        <v>150</v>
      </c>
      <c r="S5">
        <v>5</v>
      </c>
      <c r="T5">
        <v>5</v>
      </c>
      <c r="U5">
        <v>0.06</v>
      </c>
      <c r="V5">
        <v>0.06</v>
      </c>
      <c r="W5">
        <v>0.001</v>
      </c>
      <c r="X5">
        <v>0.00075</v>
      </c>
      <c r="Y5">
        <v>1</v>
      </c>
      <c r="Z5">
        <v>1</v>
      </c>
      <c r="AA5">
        <v>1</v>
      </c>
      <c r="AB5">
        <v>1</v>
      </c>
      <c r="AC5">
        <v>1</v>
      </c>
      <c r="AD5">
        <v>0.4</v>
      </c>
      <c r="AE5">
        <v>-1</v>
      </c>
      <c r="AF5">
        <v>-1</v>
      </c>
      <c r="AG5">
        <v>0</v>
      </c>
      <c r="AH5" t="e">
        <f>#NUM!</f>
        <v>#NUM!</v>
      </c>
      <c r="AI5" s="2" t="s">
        <v>44</v>
      </c>
      <c r="AJ5" t="s">
        <v>53</v>
      </c>
      <c r="AK5" t="e">
        <f>#NUM!</f>
        <v>#NUM!</v>
      </c>
      <c r="AL5" s="3">
        <v>5</v>
      </c>
      <c r="AM5" s="3">
        <v>30</v>
      </c>
      <c r="AN5" s="4">
        <v>0.295</v>
      </c>
      <c r="AO5" s="4">
        <v>0.162</v>
      </c>
      <c r="AP5" s="4">
        <v>0.279</v>
      </c>
      <c r="AQ5" s="4">
        <v>0.162</v>
      </c>
      <c r="AR5" s="4">
        <v>0.457</v>
      </c>
      <c r="AS5" s="4">
        <v>0.441</v>
      </c>
      <c r="AT5" s="4">
        <v>30.118</v>
      </c>
      <c r="AU5" s="4">
        <v>0.02427969017212707</v>
      </c>
      <c r="AV5" s="4">
        <v>-0.093258345833735</v>
      </c>
      <c r="AW5" s="4">
        <f>SQRT(AU5*AU5 + AV5*AV5)</f>
        <v>0</v>
      </c>
      <c r="AX5" s="3">
        <f>ATAN2(AU5, AV5)/PI()*180</f>
        <v>0</v>
      </c>
      <c r="AY5" s="5">
        <v>-1.45</v>
      </c>
      <c r="AZ5" s="5">
        <v>-32.42</v>
      </c>
      <c r="BA5" s="5">
        <v>-30.97</v>
      </c>
      <c r="BB5" s="5">
        <v>-24.46</v>
      </c>
      <c r="BC5" s="5">
        <v>-22.05</v>
      </c>
      <c r="BD5" s="5">
        <v>-1.44</v>
      </c>
      <c r="BE5" s="5">
        <v>-33.12</v>
      </c>
      <c r="BF5" s="5">
        <v>-31.68</v>
      </c>
      <c r="BG5" s="5">
        <v>6.42</v>
      </c>
      <c r="BH5" s="5">
        <v>0.34</v>
      </c>
      <c r="BI5" s="5">
        <v>-36.2</v>
      </c>
      <c r="BJ5" s="5">
        <v>0.181</v>
      </c>
      <c r="BK5" s="5">
        <v>0.224</v>
      </c>
      <c r="BL5" s="5">
        <v>194.068</v>
      </c>
      <c r="BM5" s="5">
        <v>137.761</v>
      </c>
      <c r="BN5" s="5">
        <v>153.461</v>
      </c>
      <c r="BO5" s="5">
        <v>177.453</v>
      </c>
      <c r="BW5" s="4">
        <v>0.586</v>
      </c>
      <c r="BX5" s="4">
        <v>0.273</v>
      </c>
      <c r="BZ5" s="4">
        <v>0.242</v>
      </c>
      <c r="CA5" s="4">
        <v>466.12</v>
      </c>
      <c r="CB5" s="4">
        <v>4497.607</v>
      </c>
      <c r="CC5" s="4">
        <v>37.74690393505654</v>
      </c>
      <c r="CD5" s="4">
        <v>0.3049520016281363</v>
      </c>
      <c r="CE5" s="4">
        <v>454.822</v>
      </c>
      <c r="CF5" s="4">
        <v>4523.755</v>
      </c>
      <c r="CG5" s="4">
        <v>44.589</v>
      </c>
      <c r="CH5" s="4">
        <v>0.305</v>
      </c>
      <c r="CI5" s="4">
        <v>0</v>
      </c>
      <c r="CJ5" s="4">
        <v>0</v>
      </c>
      <c r="CL5" s="4">
        <v>230070.063</v>
      </c>
      <c r="CM5" s="4">
        <v>4.196</v>
      </c>
      <c r="CN5" s="4">
        <v>2.417</v>
      </c>
      <c r="CO5" s="4">
        <v>18531.376</v>
      </c>
      <c r="CP5" s="4">
        <v>437.917</v>
      </c>
      <c r="CQ5" t="s">
        <v>118</v>
      </c>
      <c r="CS5">
        <v>0.5639999999999999</v>
      </c>
    </row>
    <row r="6" spans="1:97">
      <c r="A6">
        <v>2767</v>
      </c>
      <c r="B6" t="s">
        <v>2</v>
      </c>
      <c r="C6" t="s">
        <v>4</v>
      </c>
      <c r="D6" t="s">
        <v>7</v>
      </c>
      <c r="E6" t="s">
        <v>10</v>
      </c>
      <c r="F6">
        <v>85</v>
      </c>
      <c r="G6">
        <v>20</v>
      </c>
      <c r="H6">
        <v>180</v>
      </c>
      <c r="I6">
        <v>5</v>
      </c>
      <c r="J6">
        <v>6</v>
      </c>
      <c r="K6">
        <v>1</v>
      </c>
      <c r="L6">
        <v>1</v>
      </c>
      <c r="M6">
        <v>0</v>
      </c>
      <c r="N6">
        <v>20</v>
      </c>
      <c r="O6">
        <v>40</v>
      </c>
      <c r="P6">
        <v>1200</v>
      </c>
      <c r="Q6">
        <v>1200</v>
      </c>
      <c r="R6">
        <v>150</v>
      </c>
      <c r="S6">
        <v>3</v>
      </c>
      <c r="T6">
        <v>3</v>
      </c>
      <c r="U6">
        <v>0.04</v>
      </c>
      <c r="V6">
        <v>0.04</v>
      </c>
      <c r="W6">
        <v>0.001</v>
      </c>
      <c r="X6">
        <v>0.00075</v>
      </c>
      <c r="Y6">
        <v>1</v>
      </c>
      <c r="Z6">
        <v>1</v>
      </c>
      <c r="AA6">
        <v>1</v>
      </c>
      <c r="AB6">
        <v>1</v>
      </c>
      <c r="AC6">
        <v>1</v>
      </c>
      <c r="AD6">
        <v>0.4</v>
      </c>
      <c r="AE6">
        <v>-1</v>
      </c>
      <c r="AF6">
        <v>-1</v>
      </c>
      <c r="AG6">
        <v>0</v>
      </c>
      <c r="AH6" t="e">
        <f>#NUM!</f>
        <v>#NUM!</v>
      </c>
      <c r="AI6" s="2" t="s">
        <v>45</v>
      </c>
      <c r="AJ6" t="s">
        <v>54</v>
      </c>
      <c r="AK6" t="e">
        <f>#NUM!</f>
        <v>#NUM!</v>
      </c>
      <c r="AL6" s="3">
        <v>20</v>
      </c>
      <c r="AM6" s="3">
        <v>30</v>
      </c>
      <c r="AN6" s="4">
        <v>0.522</v>
      </c>
      <c r="AO6" s="4">
        <v>0.22</v>
      </c>
      <c r="AP6" s="4">
        <v>0.441</v>
      </c>
      <c r="AQ6" s="4">
        <v>0.171</v>
      </c>
      <c r="AR6" s="4">
        <v>0.742</v>
      </c>
      <c r="AS6" s="4">
        <v>0.612</v>
      </c>
      <c r="AT6" s="4">
        <v>29.885</v>
      </c>
      <c r="AU6" s="4">
        <v>0.2009229602017518</v>
      </c>
      <c r="AV6" s="4">
        <v>0.2371261004590261</v>
      </c>
      <c r="AW6" s="4">
        <f>SQRT(AU6*AU6 + AV6*AV6)</f>
        <v>0</v>
      </c>
      <c r="AX6" s="3">
        <f>ATAN2(AU6, AV6)/PI()*180</f>
        <v>0</v>
      </c>
      <c r="AY6" s="5">
        <v>-2</v>
      </c>
      <c r="AZ6" s="5">
        <v>-31</v>
      </c>
      <c r="BA6" s="5">
        <v>-29</v>
      </c>
      <c r="BB6" s="5">
        <v>-23.35</v>
      </c>
      <c r="BC6" s="5">
        <v>-21.25</v>
      </c>
      <c r="BD6" s="5">
        <v>-2.45</v>
      </c>
      <c r="BE6" s="5">
        <v>-32.25</v>
      </c>
      <c r="BF6" s="5">
        <v>-29.8</v>
      </c>
      <c r="BG6" s="5">
        <v>5.98</v>
      </c>
      <c r="BH6" s="5">
        <v>1.19</v>
      </c>
      <c r="BI6" s="5">
        <v>-35.44</v>
      </c>
      <c r="BJ6" s="5">
        <v>0.573</v>
      </c>
      <c r="BK6" s="5">
        <v>0.477</v>
      </c>
      <c r="BL6" s="5">
        <v>180.886</v>
      </c>
      <c r="BM6" s="5">
        <v>137.555</v>
      </c>
      <c r="BN6" s="5">
        <v>243.686</v>
      </c>
      <c r="BO6" s="5">
        <v>167.673</v>
      </c>
      <c r="BW6" s="4">
        <v>0.8090000000000001</v>
      </c>
      <c r="BX6" s="4">
        <v>0.553</v>
      </c>
      <c r="BZ6" s="4">
        <v>0.466</v>
      </c>
      <c r="CA6" s="4">
        <v>4891.361</v>
      </c>
      <c r="CB6" s="4">
        <v>9199.837</v>
      </c>
      <c r="CC6" s="4">
        <v>77.82648848916475</v>
      </c>
      <c r="CD6" s="4">
        <v>0.02716576895578251</v>
      </c>
      <c r="CE6" s="4">
        <v>6062.2</v>
      </c>
      <c r="CF6" s="4">
        <v>12233.658</v>
      </c>
      <c r="CG6" s="4">
        <v>80.083</v>
      </c>
      <c r="CH6" s="4">
        <v>0.027</v>
      </c>
      <c r="CI6" s="4">
        <v>0</v>
      </c>
      <c r="CJ6" s="4">
        <v>0</v>
      </c>
      <c r="CL6" s="4">
        <v>179609.194</v>
      </c>
      <c r="CM6" s="4">
        <v>8.526</v>
      </c>
      <c r="CN6" s="4">
        <v>5.939</v>
      </c>
      <c r="CO6" s="4">
        <v>4850.47</v>
      </c>
      <c r="CP6" s="4">
        <v>1344.444</v>
      </c>
      <c r="CQ6" t="s">
        <v>118</v>
      </c>
      <c r="CS6">
        <v>0.699</v>
      </c>
    </row>
    <row r="7" spans="1:97">
      <c r="A7">
        <v>2767</v>
      </c>
      <c r="B7" t="s">
        <v>2</v>
      </c>
      <c r="C7" t="s">
        <v>4</v>
      </c>
      <c r="D7" t="s">
        <v>7</v>
      </c>
      <c r="E7" t="s">
        <v>9</v>
      </c>
      <c r="F7">
        <v>0</v>
      </c>
      <c r="G7">
        <v>0</v>
      </c>
      <c r="H7">
        <v>180</v>
      </c>
      <c r="I7">
        <v>5</v>
      </c>
      <c r="J7">
        <v>6</v>
      </c>
      <c r="K7">
        <v>1</v>
      </c>
      <c r="L7">
        <v>1</v>
      </c>
      <c r="M7">
        <v>0.03</v>
      </c>
      <c r="N7">
        <v>20</v>
      </c>
      <c r="O7">
        <v>40</v>
      </c>
      <c r="P7">
        <v>1200</v>
      </c>
      <c r="Q7">
        <v>1200</v>
      </c>
      <c r="R7">
        <v>150</v>
      </c>
      <c r="S7">
        <v>3</v>
      </c>
      <c r="T7">
        <v>5</v>
      </c>
      <c r="U7">
        <v>0.06</v>
      </c>
      <c r="V7">
        <v>0.06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0.4</v>
      </c>
      <c r="AE7">
        <v>-1</v>
      </c>
      <c r="AF7">
        <v>-1</v>
      </c>
      <c r="AG7">
        <v>0</v>
      </c>
      <c r="AH7" t="e">
        <f>#NUM!</f>
        <v>#NUM!</v>
      </c>
      <c r="AI7" s="2" t="s">
        <v>46</v>
      </c>
      <c r="AJ7" t="s">
        <v>55</v>
      </c>
      <c r="AK7" t="e">
        <f>#NUM!</f>
        <v>#NUM!</v>
      </c>
      <c r="AL7" s="3">
        <v>0</v>
      </c>
      <c r="AM7" s="3">
        <v>30</v>
      </c>
      <c r="AN7" s="4">
        <v>0.343</v>
      </c>
      <c r="AO7" s="4">
        <v>0.179</v>
      </c>
      <c r="AP7" s="4">
        <v>0.259</v>
      </c>
      <c r="AQ7" s="4">
        <v>0.159</v>
      </c>
      <c r="AR7" s="4">
        <v>0.521</v>
      </c>
      <c r="AS7" s="4">
        <v>0.417</v>
      </c>
      <c r="AT7" s="4">
        <v>30.026</v>
      </c>
      <c r="AU7" s="4">
        <v>0.1688060683596988</v>
      </c>
      <c r="AV7" s="4">
        <v>-0.1696297222554697</v>
      </c>
      <c r="AW7" s="4">
        <f>SQRT(AU7*AU7 + AV7*AV7)</f>
        <v>0</v>
      </c>
      <c r="AX7" s="3">
        <f>ATAN2(AU7, AV7)/PI()*180</f>
        <v>0</v>
      </c>
      <c r="AY7" s="5">
        <v>-0.95</v>
      </c>
      <c r="AZ7" s="5">
        <v>-42.14</v>
      </c>
      <c r="BA7" s="5">
        <v>-41.19</v>
      </c>
      <c r="BB7" s="5">
        <v>-35.49</v>
      </c>
      <c r="BC7" s="5">
        <v>-32.57</v>
      </c>
      <c r="BD7" s="5">
        <v>-1.1</v>
      </c>
      <c r="BE7" s="5">
        <v>-41.25</v>
      </c>
      <c r="BF7" s="5">
        <v>-40.15</v>
      </c>
      <c r="BG7" s="5">
        <v>6.35</v>
      </c>
      <c r="BH7" s="5">
        <v>0.39</v>
      </c>
      <c r="BI7" s="5">
        <v>-36.292</v>
      </c>
      <c r="BJ7" s="5">
        <v>0.191</v>
      </c>
      <c r="BK7" s="5">
        <v>0.209</v>
      </c>
      <c r="BL7" s="5">
        <v>257.741</v>
      </c>
      <c r="BM7" s="5">
        <v>161.966</v>
      </c>
      <c r="BN7" s="5">
        <v>27.49</v>
      </c>
      <c r="BO7" s="5">
        <v>94.44799999999999</v>
      </c>
      <c r="BW7" s="4">
        <v>0.721</v>
      </c>
      <c r="BX7" s="4">
        <v>0.304</v>
      </c>
      <c r="BZ7" s="4">
        <v>0.23</v>
      </c>
      <c r="CA7" s="4">
        <v>4419.863</v>
      </c>
      <c r="CB7" s="4">
        <v>4492.914</v>
      </c>
      <c r="CC7" s="4">
        <v>35.51153712276299</v>
      </c>
      <c r="CD7" s="4">
        <v>0.1080497913242432</v>
      </c>
      <c r="CE7" s="4">
        <v>4160.213</v>
      </c>
      <c r="CF7" s="4">
        <v>9670.683000000001</v>
      </c>
      <c r="CG7" s="4">
        <v>49.913</v>
      </c>
      <c r="CH7" s="4">
        <v>0.108</v>
      </c>
      <c r="CI7" s="4">
        <v>0</v>
      </c>
      <c r="CJ7" s="4">
        <v>0</v>
      </c>
      <c r="CL7" s="4">
        <v>170667.292</v>
      </c>
      <c r="CM7" s="4">
        <v>0</v>
      </c>
      <c r="CN7" s="4">
        <v>0</v>
      </c>
      <c r="CO7" s="4">
        <v>170667.292</v>
      </c>
      <c r="CP7" s="4">
        <v>170667.292</v>
      </c>
      <c r="CQ7" t="s">
        <v>118</v>
      </c>
      <c r="CS7">
        <v>0.531</v>
      </c>
    </row>
    <row r="8" spans="1:97">
      <c r="A8">
        <v>2767</v>
      </c>
      <c r="B8" t="s">
        <v>2</v>
      </c>
      <c r="C8" t="s">
        <v>4</v>
      </c>
      <c r="D8" t="s">
        <v>7</v>
      </c>
      <c r="E8" t="s">
        <v>9</v>
      </c>
      <c r="F8">
        <v>0</v>
      </c>
      <c r="G8">
        <v>0</v>
      </c>
      <c r="H8">
        <v>180</v>
      </c>
      <c r="I8">
        <v>5</v>
      </c>
      <c r="J8">
        <v>6</v>
      </c>
      <c r="K8">
        <v>1</v>
      </c>
      <c r="L8">
        <v>1</v>
      </c>
      <c r="M8">
        <v>0.05</v>
      </c>
      <c r="N8">
        <v>20</v>
      </c>
      <c r="O8">
        <v>40</v>
      </c>
      <c r="P8">
        <v>1200</v>
      </c>
      <c r="Q8">
        <v>1200</v>
      </c>
      <c r="R8">
        <v>150</v>
      </c>
      <c r="S8">
        <v>3</v>
      </c>
      <c r="T8">
        <v>3</v>
      </c>
      <c r="U8">
        <v>0.04</v>
      </c>
      <c r="V8">
        <v>0.04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0.4</v>
      </c>
      <c r="AE8">
        <v>-1</v>
      </c>
      <c r="AF8">
        <v>-1</v>
      </c>
      <c r="AG8">
        <v>0</v>
      </c>
      <c r="AH8" t="e">
        <f>#NUM!</f>
        <v>#NUM!</v>
      </c>
      <c r="AI8" s="2" t="s">
        <v>47</v>
      </c>
      <c r="AJ8" t="s">
        <v>56</v>
      </c>
      <c r="AK8" t="e">
        <f>#NUM!</f>
        <v>#NUM!</v>
      </c>
      <c r="AL8" s="3">
        <v>0</v>
      </c>
      <c r="AM8" s="3">
        <v>30</v>
      </c>
      <c r="AN8" s="4">
        <v>0.284</v>
      </c>
      <c r="AO8" s="4">
        <v>0.117</v>
      </c>
      <c r="AP8" s="4">
        <v>0.156</v>
      </c>
      <c r="AQ8" s="4">
        <v>0.079</v>
      </c>
      <c r="AR8" s="4">
        <v>0.401</v>
      </c>
      <c r="AS8" s="4">
        <v>0.235</v>
      </c>
      <c r="AT8" s="4">
        <v>29.972</v>
      </c>
      <c r="AU8" s="4">
        <v>0.2284603112070387</v>
      </c>
      <c r="AV8" s="4">
        <v>-0.1079626709444635</v>
      </c>
      <c r="AW8" s="4">
        <f>SQRT(AU8*AU8 + AV8*AV8)</f>
        <v>0</v>
      </c>
      <c r="AX8" s="3">
        <f>ATAN2(AU8, AV8)/PI()*180</f>
        <v>0</v>
      </c>
      <c r="AY8" s="5">
        <v>-0.92</v>
      </c>
      <c r="AZ8" s="5">
        <v>-42.48</v>
      </c>
      <c r="BA8" s="5">
        <v>-41.56</v>
      </c>
      <c r="BB8" s="5">
        <v>-36.02</v>
      </c>
      <c r="BC8" s="5">
        <v>-33.79</v>
      </c>
      <c r="BD8" s="5">
        <v>-0.97</v>
      </c>
      <c r="BE8" s="5">
        <v>-41.37</v>
      </c>
      <c r="BF8" s="5">
        <v>-40.4</v>
      </c>
      <c r="BG8" s="5">
        <v>6.37</v>
      </c>
      <c r="BH8" s="5">
        <v>0.19</v>
      </c>
      <c r="BI8" s="5">
        <v>-36.261</v>
      </c>
      <c r="BJ8" s="5">
        <v>0.143</v>
      </c>
      <c r="BK8" s="5">
        <v>0.132</v>
      </c>
      <c r="BL8" s="5">
        <v>196.277</v>
      </c>
      <c r="BM8" s="5">
        <v>179.086</v>
      </c>
      <c r="BN8" s="5">
        <v>0.6929999999999999</v>
      </c>
      <c r="BO8" s="5">
        <v>0.178</v>
      </c>
      <c r="BW8" s="4">
        <v>0.516</v>
      </c>
      <c r="BX8" s="4">
        <v>0.275</v>
      </c>
      <c r="BZ8" s="4">
        <v>0.148</v>
      </c>
      <c r="CA8" s="4">
        <v>1438.122</v>
      </c>
      <c r="CB8" s="4">
        <v>4119.669</v>
      </c>
      <c r="CC8" s="4">
        <v>5.700536270822722</v>
      </c>
      <c r="CD8" s="4">
        <v>0.02766632180215454</v>
      </c>
      <c r="CE8" s="4">
        <v>1665.843</v>
      </c>
      <c r="CF8" s="4">
        <v>6919.585</v>
      </c>
      <c r="CG8" s="4">
        <v>41.165</v>
      </c>
      <c r="CH8" s="4">
        <v>0.028</v>
      </c>
      <c r="CI8" s="4">
        <v>0</v>
      </c>
      <c r="CJ8" s="4">
        <v>0</v>
      </c>
      <c r="CL8" s="4">
        <v>172186.556</v>
      </c>
      <c r="CM8" s="4">
        <v>0</v>
      </c>
      <c r="CN8" s="4">
        <v>0</v>
      </c>
      <c r="CO8" s="4">
        <v>172186.556</v>
      </c>
      <c r="CP8" s="4">
        <v>172186.556</v>
      </c>
      <c r="CQ8" t="s">
        <v>118</v>
      </c>
      <c r="CS8">
        <v>0.325</v>
      </c>
    </row>
    <row r="9" spans="1:97">
      <c r="A9">
        <v>2767</v>
      </c>
      <c r="B9" t="s">
        <v>2</v>
      </c>
      <c r="C9" t="s">
        <v>4</v>
      </c>
      <c r="D9" t="s">
        <v>7</v>
      </c>
      <c r="E9" t="s">
        <v>9</v>
      </c>
      <c r="F9">
        <v>0</v>
      </c>
      <c r="G9">
        <v>0</v>
      </c>
      <c r="H9">
        <v>180</v>
      </c>
      <c r="I9">
        <v>5</v>
      </c>
      <c r="J9">
        <v>6</v>
      </c>
      <c r="K9">
        <v>1</v>
      </c>
      <c r="L9">
        <v>1</v>
      </c>
      <c r="M9">
        <v>0.07000000000000001</v>
      </c>
      <c r="N9">
        <v>20</v>
      </c>
      <c r="O9">
        <v>40</v>
      </c>
      <c r="P9">
        <v>1200</v>
      </c>
      <c r="Q9">
        <v>1200</v>
      </c>
      <c r="R9">
        <v>150</v>
      </c>
      <c r="S9">
        <v>3</v>
      </c>
      <c r="T9">
        <v>3</v>
      </c>
      <c r="U9">
        <v>0.04</v>
      </c>
      <c r="V9">
        <v>0.04</v>
      </c>
      <c r="W9">
        <v>0</v>
      </c>
      <c r="X9">
        <v>0</v>
      </c>
      <c r="Y9">
        <v>0</v>
      </c>
      <c r="Z9">
        <v>1</v>
      </c>
      <c r="AA9">
        <v>1</v>
      </c>
      <c r="AB9">
        <v>1</v>
      </c>
      <c r="AC9">
        <v>1</v>
      </c>
      <c r="AD9">
        <v>0.4</v>
      </c>
      <c r="AE9">
        <v>-1</v>
      </c>
      <c r="AF9">
        <v>-1</v>
      </c>
      <c r="AG9">
        <v>0</v>
      </c>
      <c r="AH9" t="e">
        <f>#NUM!</f>
        <v>#NUM!</v>
      </c>
      <c r="AI9" s="2" t="s">
        <v>48</v>
      </c>
      <c r="AJ9" t="s">
        <v>57</v>
      </c>
      <c r="AK9" t="e">
        <f>#NUM!</f>
        <v>#NUM!</v>
      </c>
      <c r="AL9" s="3">
        <v>0</v>
      </c>
      <c r="AM9" s="3">
        <v>30</v>
      </c>
      <c r="AN9" s="4">
        <v>0.412</v>
      </c>
      <c r="AO9" s="4">
        <v>0.103</v>
      </c>
      <c r="AP9" s="4">
        <v>0.127</v>
      </c>
      <c r="AQ9" s="4">
        <v>0.067</v>
      </c>
      <c r="AR9" s="4">
        <v>0.515</v>
      </c>
      <c r="AS9" s="4">
        <v>0.194</v>
      </c>
      <c r="AT9" s="4">
        <v>29.795</v>
      </c>
      <c r="AU9" s="4">
        <v>0.395172515381381</v>
      </c>
      <c r="AV9" s="4">
        <v>-0.05780617872398548</v>
      </c>
      <c r="AW9" s="4">
        <f>SQRT(AU9*AU9 + AV9*AV9)</f>
        <v>0</v>
      </c>
      <c r="AX9" s="3">
        <f>ATAN2(AU9, AV9)/PI()*180</f>
        <v>0</v>
      </c>
      <c r="AY9" s="5">
        <v>-1.19</v>
      </c>
      <c r="AZ9" s="5">
        <v>-42.18</v>
      </c>
      <c r="BA9" s="5">
        <v>-40.99</v>
      </c>
      <c r="BB9" s="5">
        <v>-35.51</v>
      </c>
      <c r="BC9" s="5">
        <v>-33.62</v>
      </c>
      <c r="BD9" s="5">
        <v>-1.22</v>
      </c>
      <c r="BE9" s="5">
        <v>-41.21</v>
      </c>
      <c r="BF9" s="5">
        <v>-39.99</v>
      </c>
      <c r="BG9" s="5">
        <v>6.18</v>
      </c>
      <c r="BH9" s="5">
        <v>0.27</v>
      </c>
      <c r="BI9" s="5">
        <v>-36.355</v>
      </c>
      <c r="BJ9" s="5">
        <v>0.153</v>
      </c>
      <c r="BK9" s="5">
        <v>0.121</v>
      </c>
      <c r="BL9" s="5">
        <v>118.658</v>
      </c>
      <c r="BM9" s="5">
        <v>169.069</v>
      </c>
      <c r="BN9" s="5">
        <v>0.791</v>
      </c>
      <c r="BO9" s="5">
        <v>0.148</v>
      </c>
      <c r="BW9" s="4">
        <v>0.576</v>
      </c>
      <c r="BX9" s="4">
        <v>0.415</v>
      </c>
      <c r="BZ9" s="4">
        <v>0.118</v>
      </c>
      <c r="CA9" s="4">
        <v>509.084</v>
      </c>
      <c r="CB9" s="4">
        <v>509.084</v>
      </c>
      <c r="CC9" s="4">
        <v>0.2997829935706812</v>
      </c>
      <c r="CD9" s="4">
        <v>0</v>
      </c>
      <c r="CE9" s="4">
        <v>3559.942</v>
      </c>
      <c r="CF9" s="4">
        <v>26351.576</v>
      </c>
      <c r="CG9" s="4">
        <v>85.498</v>
      </c>
      <c r="CH9" s="4">
        <v>0</v>
      </c>
      <c r="CI9" s="4">
        <v>0</v>
      </c>
      <c r="CJ9" s="4">
        <v>0</v>
      </c>
      <c r="CL9" s="4">
        <v>169957.515</v>
      </c>
      <c r="CM9" s="4">
        <v>0</v>
      </c>
      <c r="CN9" s="4">
        <v>0</v>
      </c>
      <c r="CO9" s="4">
        <v>169957.515</v>
      </c>
      <c r="CP9" s="4">
        <v>169957.515</v>
      </c>
      <c r="CQ9" t="s">
        <v>118</v>
      </c>
      <c r="CS9">
        <v>0.246</v>
      </c>
    </row>
    <row r="10" spans="1:97">
      <c r="A10">
        <v>2767</v>
      </c>
      <c r="B10" t="s">
        <v>2</v>
      </c>
      <c r="C10" t="s">
        <v>4</v>
      </c>
      <c r="D10" t="s">
        <v>7</v>
      </c>
      <c r="E10" t="s">
        <v>9</v>
      </c>
      <c r="F10">
        <v>0</v>
      </c>
      <c r="G10">
        <v>0</v>
      </c>
      <c r="H10">
        <v>180</v>
      </c>
      <c r="I10">
        <v>2</v>
      </c>
      <c r="J10">
        <v>6</v>
      </c>
      <c r="K10">
        <v>1</v>
      </c>
      <c r="L10">
        <v>1</v>
      </c>
      <c r="M10">
        <v>0.1</v>
      </c>
      <c r="N10">
        <v>20</v>
      </c>
      <c r="O10">
        <v>40</v>
      </c>
      <c r="P10">
        <v>1200</v>
      </c>
      <c r="Q10">
        <v>1200</v>
      </c>
      <c r="R10">
        <v>150</v>
      </c>
      <c r="S10">
        <v>3</v>
      </c>
      <c r="T10">
        <v>3</v>
      </c>
      <c r="U10">
        <v>0.04</v>
      </c>
      <c r="V10">
        <v>0.04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0.4</v>
      </c>
      <c r="AE10">
        <v>-1</v>
      </c>
      <c r="AF10">
        <v>-1</v>
      </c>
      <c r="AG10">
        <v>0</v>
      </c>
      <c r="AH10" t="e">
        <f>#NUM!</f>
        <v>#NUM!</v>
      </c>
      <c r="AI10" s="2" t="s">
        <v>49</v>
      </c>
      <c r="AJ10" t="s">
        <v>58</v>
      </c>
      <c r="AK10" t="e">
        <f>#NUM!</f>
        <v>#NUM!</v>
      </c>
      <c r="AL10" s="3">
        <v>0</v>
      </c>
      <c r="AM10" s="3">
        <v>30</v>
      </c>
      <c r="AN10" s="4">
        <v>0.297</v>
      </c>
      <c r="AO10" s="4">
        <v>0.314</v>
      </c>
      <c r="AP10" s="4">
        <v>0.294</v>
      </c>
      <c r="AQ10" s="4">
        <v>0.154</v>
      </c>
      <c r="AR10" s="4">
        <v>0.611</v>
      </c>
      <c r="AS10" s="4">
        <v>0.447</v>
      </c>
      <c r="AT10" s="4">
        <v>27.1</v>
      </c>
      <c r="AU10" s="4">
        <v>0.2752724717972348</v>
      </c>
      <c r="AV10" s="4">
        <v>0.03684960399810558</v>
      </c>
      <c r="AW10" s="4">
        <f>SQRT(AU10*AU10 + AV10*AV10)</f>
        <v>0</v>
      </c>
      <c r="AX10" s="3">
        <f>ATAN2(AU10, AV10)/PI()*180</f>
        <v>0</v>
      </c>
      <c r="AY10" s="5">
        <v>-16.03</v>
      </c>
      <c r="AZ10" s="5">
        <v>-31.29</v>
      </c>
      <c r="BA10" s="5">
        <v>-15.26</v>
      </c>
      <c r="BB10" s="5">
        <v>-3.31</v>
      </c>
      <c r="BC10" s="5">
        <v>-0.6</v>
      </c>
      <c r="BD10" s="5">
        <v>-14.53</v>
      </c>
      <c r="BE10" s="5">
        <v>-33.46</v>
      </c>
      <c r="BF10" s="5">
        <v>-18.92</v>
      </c>
      <c r="BG10" s="5">
        <v>3.67</v>
      </c>
      <c r="BH10" s="5">
        <v>1.08</v>
      </c>
      <c r="BI10" s="5">
        <v>-29.761</v>
      </c>
      <c r="BJ10" s="5">
        <v>4.995</v>
      </c>
      <c r="BK10" s="5">
        <v>1.744</v>
      </c>
      <c r="BL10" s="5">
        <v>21.573</v>
      </c>
      <c r="BM10" s="5">
        <v>82.238</v>
      </c>
      <c r="BN10" s="5">
        <v>10.121</v>
      </c>
      <c r="BO10" s="5">
        <v>53.397</v>
      </c>
      <c r="BW10" s="4">
        <v>0.8110000000000001</v>
      </c>
      <c r="BX10" s="4">
        <v>0.078</v>
      </c>
      <c r="BZ10" s="4">
        <v>0.237</v>
      </c>
      <c r="CA10" s="4">
        <v>3702.869</v>
      </c>
      <c r="CB10" s="4">
        <v>41296.124</v>
      </c>
      <c r="CC10" s="4">
        <v>29.0299436960825</v>
      </c>
      <c r="CD10" s="4">
        <v>0</v>
      </c>
      <c r="CE10" s="4">
        <v>3702.869</v>
      </c>
      <c r="CF10" s="4">
        <v>52148.981</v>
      </c>
      <c r="CG10" s="4">
        <v>36.177</v>
      </c>
      <c r="CH10" s="4">
        <v>0</v>
      </c>
      <c r="CI10" s="4">
        <v>66.07599999999999</v>
      </c>
      <c r="CJ10" s="4">
        <v>0.078</v>
      </c>
      <c r="CL10" s="4">
        <v>180.58</v>
      </c>
      <c r="CM10" s="4">
        <v>69.751</v>
      </c>
      <c r="CN10" s="4">
        <v>0.026</v>
      </c>
      <c r="CO10" s="4">
        <v>44899.978</v>
      </c>
      <c r="CP10" s="4">
        <v>3148.819</v>
      </c>
      <c r="CQ10" t="s">
        <v>118</v>
      </c>
      <c r="CS10">
        <v>0.538</v>
      </c>
    </row>
  </sheetData>
  <conditionalFormatting sqref="BA2:BA10">
    <cfRule type="cellIs" dxfId="0" priority="1" operator="greaterThanOrEqual">
      <formula>-25.0</formula>
    </cfRule>
  </conditionalFormatting>
  <conditionalFormatting sqref="BB2:BB10">
    <cfRule type="cellIs" dxfId="0" priority="2" operator="greaterThanOrEqual">
      <formula>-25.0</formula>
    </cfRule>
  </conditionalFormatting>
  <conditionalFormatting sqref="BC2:BC10">
    <cfRule type="cellIs" dxfId="0" priority="3" operator="greaterThanOrEqual">
      <formula>-25.0</formula>
    </cfRule>
  </conditionalFormatting>
  <conditionalFormatting sqref="BF2:BF10">
    <cfRule type="cellIs" dxfId="0" priority="4" operator="greaterThanOrEqual">
      <formula>-25.0</formula>
    </cfRule>
  </conditionalFormatting>
  <hyperlinks>
    <hyperlink ref="AI2" r:id="rId1"/>
    <hyperlink ref="AI3" r:id="rId2"/>
    <hyperlink ref="AI4" r:id="rId3"/>
    <hyperlink ref="AI5" r:id="rId4"/>
    <hyperlink ref="AI6" r:id="rId5"/>
    <hyperlink ref="AI7" r:id="rId6"/>
    <hyperlink ref="AI8" r:id="rId7"/>
    <hyperlink ref="AI9" r:id="rId8"/>
    <hyperlink ref="AI10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2021-09-30T21:57:33Z</dcterms:created>
  <dcterms:modified xsi:type="dcterms:W3CDTF">2021-09-30T21:57:33Z</dcterms:modified>
</cp:coreProperties>
</file>