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<sst xmlns="http://schemas.openxmlformats.org/spreadsheetml/2006/main" count="138" uniqueCount="108">
  <si>
    <t>Build</t>
  </si>
  <si>
    <t>kats_branch</t>
  </si>
  <si>
    <t>master</t>
  </si>
  <si>
    <t>test_branch</t>
  </si>
  <si>
    <t>SWP-24582</t>
  </si>
  <si>
    <t>origin</t>
  </si>
  <si>
    <t>0 0 30</t>
  </si>
  <si>
    <t>axis</t>
  </si>
  <si>
    <t>0 1 0</t>
  </si>
  <si>
    <t>angle</t>
  </si>
  <si>
    <t>velocity</t>
  </si>
  <si>
    <t>time</t>
  </si>
  <si>
    <t>state</t>
  </si>
  <si>
    <t>plesno</t>
  </si>
  <si>
    <t>acp.signalMetricsMode</t>
  </si>
  <si>
    <t>acp.staticGyroBiasEnable</t>
  </si>
  <si>
    <t>acp.inducedBiasX</t>
  </si>
  <si>
    <t>acp.psHsrNumAcqDwells</t>
  </si>
  <si>
    <t>acp.psHsrNumAcqDwellsSlow</t>
  </si>
  <si>
    <t>acp.psHsrWaitPeaking</t>
  </si>
  <si>
    <t>acp.psHsrWaitTracking</t>
  </si>
  <si>
    <t>acp.psHsrNumIgnoresDemod</t>
  </si>
  <si>
    <t>acp.trkHsrCoarseGainCircle</t>
  </si>
  <si>
    <t>acp.trkHsrFineGainCircle</t>
  </si>
  <si>
    <t>acp.trkHsrCoarseGainPol</t>
  </si>
  <si>
    <t>acp.trkHsrFineGainPol</t>
  </si>
  <si>
    <t>acp.trkHsrCoarseGainBias</t>
  </si>
  <si>
    <t>acp.trkHsrFineGainBias</t>
  </si>
  <si>
    <t>acp.filterGyroBiasEnable</t>
  </si>
  <si>
    <t>acp.trkHsrCoarseNumReadsCircleDemod</t>
  </si>
  <si>
    <t>acp.trkHsrFineNumReadsCircleDemod</t>
  </si>
  <si>
    <t>acp.trkHsrCoarseNumReadsPolDemod</t>
  </si>
  <si>
    <t>acp.trkHsrFineNumReadsPolDemod</t>
  </si>
  <si>
    <t>acp.trkHsrCoarseRadius</t>
  </si>
  <si>
    <t>acp.symbolRateThreshMid</t>
  </si>
  <si>
    <t>acp.symbolRateThreshLow</t>
  </si>
  <si>
    <t>acp.slsEnable</t>
  </si>
  <si>
    <t>config_profile</t>
  </si>
  <si>
    <t>*Job</t>
  </si>
  <si>
    <t>15097</t>
  </si>
  <si>
    <t>15098</t>
  </si>
  <si>
    <t>15099</t>
  </si>
  <si>
    <t>15100</t>
  </si>
  <si>
    <t>15107</t>
  </si>
  <si>
    <t>15108</t>
  </si>
  <si>
    <t>*Notes</t>
  </si>
  <si>
    <t>Acquizition</t>
  </si>
  <si>
    <t>*More Notes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</si>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</sst>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5097/pointom_result.html" TargetMode="External"/><Relationship Id="rId2" Type="http://schemas.openxmlformats.org/officeDocument/2006/relationships/hyperlink" Target="http://testresults.kymeta.local/Automated/U8/PT_15_Pointometer/15098/pointom_result.html" TargetMode="External"/><Relationship Id="rId3" Type="http://schemas.openxmlformats.org/officeDocument/2006/relationships/hyperlink" Target="http://testresults.kymeta.local/Automated/U8/PT_15_Pointometer/15099/pointom_result.html" TargetMode="External"/><Relationship Id="rId4" Type="http://schemas.openxmlformats.org/officeDocument/2006/relationships/hyperlink" Target="http://testresults.kymeta.local/Automated/U8/PT_15_Pointometer/15100/pointom_result.html" TargetMode="External"/><Relationship Id="rId5" Type="http://schemas.openxmlformats.org/officeDocument/2006/relationships/hyperlink" Target="http://testresults.kymeta.local/Automated/U8/PT_15_Pointometer/15107/pointom_result.html" TargetMode="External"/><Relationship Id="rId6" Type="http://schemas.openxmlformats.org/officeDocument/2006/relationships/hyperlink" Target="http://testresults.kymeta.local/Automated/U8/PT_15_Pointometer/15108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68" max="68" width="0" hidden="1" customWidth="1"/>
    <col min="69" max="69" width="0" hidden="1" customWidth="1"/>
    <col min="70" max="70" width="0" hidden="1" customWidth="1"/>
    <col min="71" max="71" width="0" hidden="1" customWidth="1"/>
    <col min="72" max="72" width="0" hidden="1" customWidth="1"/>
    <col min="73" max="73" width="0" hidden="1" customWidth="1"/>
    <col min="74" max="74" width="0" hidden="1" customWidth="1"/>
    <col min="77" max="77" width="0" hidden="1" customWidth="1"/>
    <col min="89" max="89" width="0" hidden="1" customWidth="1"/>
    <col min="96" max="96" width="0" hidden="1" customWidth="1"/>
  </cols>
  <sheetData>
    <row r="1" spans="1:97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45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 t="s">
        <v>91</v>
      </c>
      <c r="CD1" s="1" t="s">
        <v>92</v>
      </c>
      <c r="CE1" s="1" t="s">
        <v>93</v>
      </c>
      <c r="CF1" s="1" t="s">
        <v>94</v>
      </c>
      <c r="CG1" s="1" t="s">
        <v>95</v>
      </c>
      <c r="CH1" s="1" t="s">
        <v>96</v>
      </c>
      <c r="CI1" s="1" t="s">
        <v>97</v>
      </c>
      <c r="CJ1" s="1" t="s">
        <v>98</v>
      </c>
      <c r="CK1" s="1" t="s">
        <v>99</v>
      </c>
      <c r="CL1" s="1" t="s">
        <v>100</v>
      </c>
      <c r="CM1" s="1" t="s">
        <v>101</v>
      </c>
      <c r="CN1" s="1" t="s">
        <v>102</v>
      </c>
      <c r="CO1" s="1" t="s">
        <v>103</v>
      </c>
      <c r="CP1" s="1" t="s">
        <v>104</v>
      </c>
      <c r="CQ1" s="1" t="s">
        <v>105</v>
      </c>
      <c r="CR1" s="1"/>
      <c r="CS1" s="1" t="s">
        <v>107</v>
      </c>
    </row>
    <row r="2" spans="1:97">
      <c r="A2">
        <v>2767</v>
      </c>
      <c r="B2" t="s">
        <v>2</v>
      </c>
      <c r="C2" t="s">
        <v>4</v>
      </c>
      <c r="D2" t="s">
        <v>6</v>
      </c>
      <c r="E2" t="s">
        <v>8</v>
      </c>
      <c r="F2">
        <v>0</v>
      </c>
      <c r="G2">
        <v>0</v>
      </c>
      <c r="H2">
        <v>180</v>
      </c>
      <c r="I2">
        <v>2</v>
      </c>
      <c r="J2">
        <v>6</v>
      </c>
      <c r="K2">
        <v>1</v>
      </c>
      <c r="L2">
        <v>1</v>
      </c>
      <c r="M2">
        <v>0</v>
      </c>
      <c r="N2">
        <v>20</v>
      </c>
      <c r="O2">
        <v>40</v>
      </c>
      <c r="P2">
        <v>1200</v>
      </c>
      <c r="Q2">
        <v>1200</v>
      </c>
      <c r="R2">
        <v>150</v>
      </c>
      <c r="S2">
        <v>1.25</v>
      </c>
      <c r="T2">
        <v>1.25</v>
      </c>
      <c r="U2">
        <v>0.02</v>
      </c>
      <c r="V2">
        <v>0.02</v>
      </c>
      <c r="W2">
        <v>0.001</v>
      </c>
      <c r="X2">
        <v>0.00075</v>
      </c>
      <c r="Y2">
        <v>1</v>
      </c>
      <c r="Z2">
        <v>1</v>
      </c>
      <c r="AA2">
        <v>1</v>
      </c>
      <c r="AB2">
        <v>1</v>
      </c>
      <c r="AC2">
        <v>1</v>
      </c>
      <c r="AD2">
        <v>0.4</v>
      </c>
      <c r="AE2">
        <v>-1</v>
      </c>
      <c r="AF2">
        <v>-1</v>
      </c>
      <c r="AG2">
        <v>0</v>
      </c>
      <c r="AH2" t="e">
        <f>#NUM!</f>
        <v>#NUM!</v>
      </c>
      <c r="AI2" s="2" t="s">
        <v>39</v>
      </c>
      <c r="AJ2" t="s">
        <v>46</v>
      </c>
      <c r="AK2" t="e">
        <f>#NUM!</f>
        <v>#NUM!</v>
      </c>
      <c r="AL2" s="3">
        <v>0</v>
      </c>
      <c r="AM2" s="3">
        <v>30</v>
      </c>
      <c r="AN2" s="4">
        <v>0.286</v>
      </c>
      <c r="AO2" s="4">
        <v>0.207</v>
      </c>
      <c r="AP2" s="4">
        <v>0.234</v>
      </c>
      <c r="AQ2" s="4">
        <v>0.2</v>
      </c>
      <c r="AR2" s="4">
        <v>0.493</v>
      </c>
      <c r="AS2" s="4">
        <v>0.434</v>
      </c>
      <c r="AT2" s="4">
        <v>30.145</v>
      </c>
      <c r="AU2" s="4">
        <v>0.071026405196301</v>
      </c>
      <c r="AV2" s="4">
        <v>-0.1567500625955853</v>
      </c>
      <c r="AW2" s="4">
        <f>SQRT(AU2*AU2 + AV2*AV2)</f>
        <v>0</v>
      </c>
      <c r="AX2" s="3">
        <f>ATAN2(AU2, AV2)/PI()*180</f>
        <v>0</v>
      </c>
      <c r="AY2" s="5">
        <v>-0.89</v>
      </c>
      <c r="AZ2" s="5">
        <v>-41.17</v>
      </c>
      <c r="BA2" s="5">
        <v>-40.28</v>
      </c>
      <c r="BB2" s="5">
        <v>-26.32</v>
      </c>
      <c r="BC2" s="5">
        <v>-21.87</v>
      </c>
      <c r="BD2" s="5">
        <v>-1.27</v>
      </c>
      <c r="BE2" s="5">
        <v>-40.15</v>
      </c>
      <c r="BF2" s="5">
        <v>-38.88</v>
      </c>
      <c r="BG2" s="5">
        <v>5.74</v>
      </c>
      <c r="BH2" s="5">
        <v>0.97</v>
      </c>
      <c r="BI2" s="5">
        <v>-35.426</v>
      </c>
      <c r="BJ2" s="5">
        <v>0.666</v>
      </c>
      <c r="BK2" s="5">
        <v>0.225</v>
      </c>
      <c r="BL2" s="5">
        <v>231.856</v>
      </c>
      <c r="BM2" s="5">
        <v>171.94</v>
      </c>
      <c r="BN2" s="5">
        <v>57.817</v>
      </c>
      <c r="BO2" s="5">
        <v>131.161</v>
      </c>
      <c r="BW2" s="4">
        <v>0.795</v>
      </c>
      <c r="BX2" s="4">
        <v>0.234</v>
      </c>
      <c r="BZ2" s="4">
        <v>0.161</v>
      </c>
      <c r="CA2" s="4">
        <v>1105.09</v>
      </c>
      <c r="CB2" s="4">
        <v>29074.245</v>
      </c>
      <c r="CC2" s="4">
        <v>31.85585248126905</v>
      </c>
      <c r="CD2" s="4">
        <v>0.0763802626140976</v>
      </c>
      <c r="CE2" s="4">
        <v>1382.079</v>
      </c>
      <c r="CF2" s="4">
        <v>25042.52</v>
      </c>
      <c r="CG2" s="4">
        <v>32.086</v>
      </c>
      <c r="CH2" s="4">
        <v>0.076</v>
      </c>
      <c r="CI2" s="4">
        <v>0</v>
      </c>
      <c r="CJ2" s="4">
        <v>0</v>
      </c>
      <c r="CL2" s="4">
        <v>182372.272</v>
      </c>
      <c r="CM2" s="4">
        <v>2.281</v>
      </c>
      <c r="CN2" s="4">
        <v>0.026</v>
      </c>
      <c r="CO2" s="4">
        <v>150332.395</v>
      </c>
      <c r="CP2" s="4">
        <v>513.125</v>
      </c>
      <c r="CQ2" t="s">
        <v>106</v>
      </c>
      <c r="CS2">
        <v>0.697</v>
      </c>
    </row>
    <row r="3" spans="1:97">
      <c r="A3">
        <v>2767</v>
      </c>
      <c r="B3" t="s">
        <v>2</v>
      </c>
      <c r="C3" t="s">
        <v>4</v>
      </c>
      <c r="D3" t="s">
        <v>6</v>
      </c>
      <c r="E3" t="s">
        <v>8</v>
      </c>
      <c r="F3">
        <v>0</v>
      </c>
      <c r="G3">
        <v>0</v>
      </c>
      <c r="H3">
        <v>180</v>
      </c>
      <c r="I3">
        <v>2</v>
      </c>
      <c r="J3">
        <v>6</v>
      </c>
      <c r="K3">
        <v>1</v>
      </c>
      <c r="L3">
        <v>1</v>
      </c>
      <c r="M3">
        <v>0</v>
      </c>
      <c r="N3">
        <v>20</v>
      </c>
      <c r="O3">
        <v>40</v>
      </c>
      <c r="P3">
        <v>1200</v>
      </c>
      <c r="Q3">
        <v>1200</v>
      </c>
      <c r="R3">
        <v>150</v>
      </c>
      <c r="S3">
        <v>3</v>
      </c>
      <c r="T3">
        <v>3</v>
      </c>
      <c r="U3">
        <v>0.04</v>
      </c>
      <c r="V3">
        <v>0.04</v>
      </c>
      <c r="W3">
        <v>0.001</v>
      </c>
      <c r="X3">
        <v>0.00075</v>
      </c>
      <c r="Y3">
        <v>1</v>
      </c>
      <c r="Z3">
        <v>1</v>
      </c>
      <c r="AA3">
        <v>1</v>
      </c>
      <c r="AB3">
        <v>1</v>
      </c>
      <c r="AC3">
        <v>1</v>
      </c>
      <c r="AD3">
        <v>0.4</v>
      </c>
      <c r="AE3">
        <v>-1</v>
      </c>
      <c r="AF3">
        <v>-1</v>
      </c>
      <c r="AG3">
        <v>0</v>
      </c>
      <c r="AH3" t="e">
        <f>#NUM!</f>
        <v>#NUM!</v>
      </c>
      <c r="AI3" s="2" t="s">
        <v>40</v>
      </c>
      <c r="AJ3" t="s">
        <v>46</v>
      </c>
      <c r="AK3" t="e">
        <f>#NUM!</f>
        <v>#NUM!</v>
      </c>
      <c r="AL3" s="3">
        <v>0</v>
      </c>
      <c r="AM3" s="3">
        <v>30</v>
      </c>
      <c r="AN3" s="4">
        <v>0.23</v>
      </c>
      <c r="AO3" s="4">
        <v>0.137</v>
      </c>
      <c r="AP3" s="4">
        <v>0.199</v>
      </c>
      <c r="AQ3" s="4">
        <v>0.119</v>
      </c>
      <c r="AR3" s="4">
        <v>0.367</v>
      </c>
      <c r="AS3" s="4">
        <v>0.317</v>
      </c>
      <c r="AT3" s="4">
        <v>30.129</v>
      </c>
      <c r="AU3" s="4">
        <v>0.06649876550694922</v>
      </c>
      <c r="AV3" s="4">
        <v>-0.1169765030027122</v>
      </c>
      <c r="AW3" s="4">
        <f>SQRT(AU3*AU3 + AV3*AV3)</f>
        <v>0</v>
      </c>
      <c r="AX3" s="3">
        <f>ATAN2(AU3, AV3)/PI()*180</f>
        <v>0</v>
      </c>
      <c r="AY3" s="5">
        <v>-0.9</v>
      </c>
      <c r="AZ3" s="5">
        <v>-42.22</v>
      </c>
      <c r="BA3" s="5">
        <v>-41.32</v>
      </c>
      <c r="BB3" s="5">
        <v>-35.33</v>
      </c>
      <c r="BC3" s="5">
        <v>-30.97</v>
      </c>
      <c r="BD3" s="5">
        <v>-0.95</v>
      </c>
      <c r="BE3" s="5">
        <v>-40.94</v>
      </c>
      <c r="BF3" s="5">
        <v>-39.99</v>
      </c>
      <c r="BG3" s="5">
        <v>5.95</v>
      </c>
      <c r="BH3" s="5">
        <v>0.35</v>
      </c>
      <c r="BI3" s="5">
        <v>-35.288</v>
      </c>
      <c r="BJ3" s="5">
        <v>0.23</v>
      </c>
      <c r="BK3" s="5">
        <v>0.134</v>
      </c>
      <c r="BL3" s="5">
        <v>229.476</v>
      </c>
      <c r="BM3" s="5">
        <v>172.774</v>
      </c>
      <c r="BN3" s="5">
        <v>10.044</v>
      </c>
      <c r="BO3" s="5">
        <v>57.292</v>
      </c>
      <c r="BW3" s="4">
        <v>0.493</v>
      </c>
      <c r="BX3" s="4">
        <v>0.219</v>
      </c>
      <c r="BZ3" s="4">
        <v>0.184</v>
      </c>
      <c r="CA3" s="4">
        <v>4489.469</v>
      </c>
      <c r="CB3" s="4">
        <v>8113.574</v>
      </c>
      <c r="CC3" s="4">
        <v>18.51490966403325</v>
      </c>
      <c r="CD3" s="4">
        <v>0</v>
      </c>
      <c r="CE3" s="4">
        <v>4475.277</v>
      </c>
      <c r="CF3" s="4">
        <v>8231.038</v>
      </c>
      <c r="CG3" s="4">
        <v>28.875</v>
      </c>
      <c r="CH3" s="4">
        <v>0</v>
      </c>
      <c r="CI3" s="4">
        <v>0</v>
      </c>
      <c r="CJ3" s="4">
        <v>0</v>
      </c>
      <c r="CL3" s="4">
        <v>174809.246</v>
      </c>
      <c r="CM3" s="4">
        <v>0</v>
      </c>
      <c r="CN3" s="4">
        <v>0</v>
      </c>
      <c r="CO3" s="4">
        <v>174809.246</v>
      </c>
      <c r="CP3" s="4">
        <v>174809.246</v>
      </c>
      <c r="CQ3" t="s">
        <v>106</v>
      </c>
      <c r="CS3">
        <v>0.414</v>
      </c>
    </row>
    <row r="4" spans="1:97">
      <c r="A4">
        <v>2767</v>
      </c>
      <c r="B4" t="s">
        <v>2</v>
      </c>
      <c r="C4" t="s">
        <v>4</v>
      </c>
      <c r="D4" t="s">
        <v>6</v>
      </c>
      <c r="E4" t="s">
        <v>8</v>
      </c>
      <c r="F4">
        <v>0</v>
      </c>
      <c r="G4">
        <v>0</v>
      </c>
      <c r="H4">
        <v>180</v>
      </c>
      <c r="I4">
        <v>2</v>
      </c>
      <c r="J4">
        <v>6</v>
      </c>
      <c r="K4">
        <v>1</v>
      </c>
      <c r="L4">
        <v>1</v>
      </c>
      <c r="M4">
        <v>0</v>
      </c>
      <c r="N4">
        <v>20</v>
      </c>
      <c r="O4">
        <v>40</v>
      </c>
      <c r="P4">
        <v>1200</v>
      </c>
      <c r="Q4">
        <v>1200</v>
      </c>
      <c r="R4">
        <v>130</v>
      </c>
      <c r="S4">
        <v>1.25</v>
      </c>
      <c r="T4">
        <v>1.25</v>
      </c>
      <c r="U4">
        <v>0.02</v>
      </c>
      <c r="V4">
        <v>0.02</v>
      </c>
      <c r="W4">
        <v>0.001</v>
      </c>
      <c r="X4">
        <v>0.00075</v>
      </c>
      <c r="Y4">
        <v>1</v>
      </c>
      <c r="Z4">
        <v>1</v>
      </c>
      <c r="AA4">
        <v>1</v>
      </c>
      <c r="AB4">
        <v>1</v>
      </c>
      <c r="AC4">
        <v>1</v>
      </c>
      <c r="AD4">
        <v>0.4</v>
      </c>
      <c r="AE4">
        <v>-1</v>
      </c>
      <c r="AF4">
        <v>-1</v>
      </c>
      <c r="AG4">
        <v>0</v>
      </c>
      <c r="AH4" t="e">
        <f>#NUM!</f>
        <v>#NUM!</v>
      </c>
      <c r="AI4" s="2" t="s">
        <v>41</v>
      </c>
      <c r="AJ4" t="s">
        <v>46</v>
      </c>
      <c r="AK4" t="e">
        <f>#NUM!</f>
        <v>#NUM!</v>
      </c>
      <c r="AL4" s="3">
        <v>0</v>
      </c>
      <c r="AM4" s="3">
        <v>30</v>
      </c>
      <c r="AN4" s="4">
        <v>0.195</v>
      </c>
      <c r="AO4" s="4">
        <v>0.07099999999999999</v>
      </c>
      <c r="AP4" s="4">
        <v>0.125</v>
      </c>
      <c r="AQ4" s="4">
        <v>0.059</v>
      </c>
      <c r="AR4" s="4">
        <v>0.266</v>
      </c>
      <c r="AS4" s="4">
        <v>0.184</v>
      </c>
      <c r="AT4" s="4">
        <v>30.138</v>
      </c>
      <c r="AU4" s="4">
        <v>0.0590398339028233</v>
      </c>
      <c r="AV4" s="4">
        <v>-0.1430532638945838</v>
      </c>
      <c r="AW4" s="4">
        <f>SQRT(AU4*AU4 + AV4*AV4)</f>
        <v>0</v>
      </c>
      <c r="AX4" s="3">
        <f>ATAN2(AU4, AV4)/PI()*180</f>
        <v>0</v>
      </c>
      <c r="AY4" s="5">
        <v>-0.87</v>
      </c>
      <c r="AZ4" s="5">
        <v>-41.97</v>
      </c>
      <c r="BA4" s="5">
        <v>-41.1</v>
      </c>
      <c r="BB4" s="5">
        <v>-35.69</v>
      </c>
      <c r="BC4" s="5">
        <v>-33.61</v>
      </c>
      <c r="BD4" s="5">
        <v>-0.88</v>
      </c>
      <c r="BE4" s="5">
        <v>-41.06</v>
      </c>
      <c r="BF4" s="5">
        <v>-40.19</v>
      </c>
      <c r="BG4" s="5">
        <v>6</v>
      </c>
      <c r="BH4" s="5">
        <v>0.33</v>
      </c>
      <c r="BI4" s="5">
        <v>-36.376</v>
      </c>
      <c r="BJ4" s="5">
        <v>0.091</v>
      </c>
      <c r="BK4" s="5">
        <v>0.114</v>
      </c>
      <c r="BL4" s="5">
        <v>298.008</v>
      </c>
      <c r="BM4" s="5">
        <v>135.693</v>
      </c>
      <c r="BN4" s="5">
        <v>0.529</v>
      </c>
      <c r="BO4" s="5">
        <v>0.158</v>
      </c>
      <c r="BW4" s="4">
        <v>0.321</v>
      </c>
      <c r="BX4" s="4">
        <v>0.192</v>
      </c>
      <c r="BZ4" s="4">
        <v>0.119</v>
      </c>
      <c r="CA4" s="4" t="e">
        <f>#NUM!</f>
        <v>#NUM!</v>
      </c>
      <c r="CB4" s="4" t="e">
        <f>#NUM!</f>
        <v>#NUM!</v>
      </c>
      <c r="CC4" s="4">
        <v>0</v>
      </c>
      <c r="CD4" s="4">
        <v>0</v>
      </c>
      <c r="CE4" s="4">
        <v>92.752</v>
      </c>
      <c r="CF4" s="4">
        <v>4402.916</v>
      </c>
      <c r="CG4" s="4">
        <v>8.752000000000001</v>
      </c>
      <c r="CH4" s="4">
        <v>0</v>
      </c>
      <c r="CI4" s="4">
        <v>0</v>
      </c>
      <c r="CJ4" s="4">
        <v>0</v>
      </c>
      <c r="CL4" s="4">
        <v>174842.618</v>
      </c>
      <c r="CM4" s="4">
        <v>0</v>
      </c>
      <c r="CN4" s="4">
        <v>0</v>
      </c>
      <c r="CO4" s="4">
        <v>174842.618</v>
      </c>
      <c r="CP4" s="4">
        <v>174842.618</v>
      </c>
      <c r="CQ4" t="s">
        <v>106</v>
      </c>
      <c r="CS4">
        <v>0.232</v>
      </c>
    </row>
    <row r="5" spans="1:97">
      <c r="A5">
        <v>2767</v>
      </c>
      <c r="B5" t="s">
        <v>2</v>
      </c>
      <c r="C5" t="s">
        <v>4</v>
      </c>
      <c r="D5" t="s">
        <v>6</v>
      </c>
      <c r="E5" t="s">
        <v>8</v>
      </c>
      <c r="F5">
        <v>0</v>
      </c>
      <c r="G5">
        <v>0</v>
      </c>
      <c r="H5">
        <v>180</v>
      </c>
      <c r="I5">
        <v>2</v>
      </c>
      <c r="J5">
        <v>6</v>
      </c>
      <c r="K5">
        <v>1</v>
      </c>
      <c r="L5">
        <v>1</v>
      </c>
      <c r="M5">
        <v>0</v>
      </c>
      <c r="N5">
        <v>20</v>
      </c>
      <c r="O5">
        <v>40</v>
      </c>
      <c r="P5">
        <v>1200</v>
      </c>
      <c r="Q5">
        <v>1200</v>
      </c>
      <c r="R5">
        <v>130</v>
      </c>
      <c r="S5">
        <v>3</v>
      </c>
      <c r="T5">
        <v>3</v>
      </c>
      <c r="U5">
        <v>0.04</v>
      </c>
      <c r="V5">
        <v>0.04</v>
      </c>
      <c r="W5">
        <v>0.001</v>
      </c>
      <c r="X5">
        <v>0.00075</v>
      </c>
      <c r="Y5">
        <v>1</v>
      </c>
      <c r="Z5">
        <v>1</v>
      </c>
      <c r="AA5">
        <v>1</v>
      </c>
      <c r="AB5">
        <v>1</v>
      </c>
      <c r="AC5">
        <v>1</v>
      </c>
      <c r="AD5">
        <v>0.4</v>
      </c>
      <c r="AE5">
        <v>-1</v>
      </c>
      <c r="AF5">
        <v>-1</v>
      </c>
      <c r="AG5">
        <v>0</v>
      </c>
      <c r="AH5" t="e">
        <f>#NUM!</f>
        <v>#NUM!</v>
      </c>
      <c r="AI5" s="2" t="s">
        <v>42</v>
      </c>
      <c r="AJ5" t="s">
        <v>46</v>
      </c>
      <c r="AK5" t="e">
        <f>#NUM!</f>
        <v>#NUM!</v>
      </c>
      <c r="AL5" s="3">
        <v>0</v>
      </c>
      <c r="AM5" s="3">
        <v>30</v>
      </c>
      <c r="AN5" s="4">
        <v>0.344</v>
      </c>
      <c r="AO5" s="4">
        <v>0.197</v>
      </c>
      <c r="AP5" s="4">
        <v>0.35</v>
      </c>
      <c r="AQ5" s="4">
        <v>0.177</v>
      </c>
      <c r="AR5" s="4">
        <v>0.542</v>
      </c>
      <c r="AS5" s="4">
        <v>0.527</v>
      </c>
      <c r="AT5" s="4">
        <v>30.443</v>
      </c>
      <c r="AU5" s="4">
        <v>-0.05941942582996632</v>
      </c>
      <c r="AV5" s="4">
        <v>-0.0112542956566815</v>
      </c>
      <c r="AW5" s="4">
        <f>SQRT(AU5*AU5 + AV5*AV5)</f>
        <v>0</v>
      </c>
      <c r="AX5" s="3">
        <f>ATAN2(AU5, AV5)/PI()*180</f>
        <v>0</v>
      </c>
      <c r="AY5" s="5">
        <v>-1.01</v>
      </c>
      <c r="AZ5" s="5">
        <v>-39.76</v>
      </c>
      <c r="BA5" s="5">
        <v>-38.75</v>
      </c>
      <c r="BB5" s="5">
        <v>-18.1</v>
      </c>
      <c r="BC5" s="5">
        <v>-7.16</v>
      </c>
      <c r="BD5" s="5">
        <v>-3.54</v>
      </c>
      <c r="BE5" s="5">
        <v>-39.2</v>
      </c>
      <c r="BF5" s="5">
        <v>-35.66</v>
      </c>
      <c r="BG5" s="5">
        <v>3.07</v>
      </c>
      <c r="BH5" s="5">
        <v>4.69</v>
      </c>
      <c r="BI5" s="5">
        <v>-45.689</v>
      </c>
      <c r="BJ5" s="5">
        <v>17.889</v>
      </c>
      <c r="BK5" s="5">
        <v>0.97</v>
      </c>
      <c r="BL5" s="5">
        <v>206.006</v>
      </c>
      <c r="BM5" s="5">
        <v>177.562</v>
      </c>
      <c r="BN5" s="5">
        <v>15.35</v>
      </c>
      <c r="BO5" s="5">
        <v>70.63200000000001</v>
      </c>
      <c r="BW5" s="4">
        <v>0.743</v>
      </c>
      <c r="BX5" s="4">
        <v>0.291</v>
      </c>
      <c r="BZ5" s="4">
        <v>0.293</v>
      </c>
      <c r="CA5" s="4">
        <v>256.337</v>
      </c>
      <c r="CB5" s="4">
        <v>11668.679</v>
      </c>
      <c r="CC5" s="4">
        <v>48.19635475142718</v>
      </c>
      <c r="CD5" s="4">
        <v>0.3229642382883357</v>
      </c>
      <c r="CE5" s="4">
        <v>371.724</v>
      </c>
      <c r="CF5" s="4">
        <v>13908.522</v>
      </c>
      <c r="CG5" s="4">
        <v>45.234</v>
      </c>
      <c r="CH5" s="4">
        <v>0.323</v>
      </c>
      <c r="CI5" s="4">
        <v>6.52</v>
      </c>
      <c r="CJ5" s="4">
        <v>0.242</v>
      </c>
      <c r="CL5" s="4">
        <v>369.002</v>
      </c>
      <c r="CM5" s="4">
        <v>16.061</v>
      </c>
      <c r="CN5" s="4">
        <v>1.074</v>
      </c>
      <c r="CO5" s="4">
        <v>11346.968</v>
      </c>
      <c r="CP5" s="4">
        <v>370.797</v>
      </c>
      <c r="CQ5" t="s">
        <v>106</v>
      </c>
      <c r="CS5">
        <v>0.696</v>
      </c>
    </row>
    <row r="6" spans="1:97">
      <c r="A6">
        <v>2767</v>
      </c>
      <c r="B6" t="s">
        <v>2</v>
      </c>
      <c r="C6" t="s">
        <v>4</v>
      </c>
      <c r="D6" t="s">
        <v>6</v>
      </c>
      <c r="E6" t="s">
        <v>8</v>
      </c>
      <c r="F6">
        <v>0</v>
      </c>
      <c r="G6">
        <v>0</v>
      </c>
      <c r="H6">
        <v>180</v>
      </c>
      <c r="I6">
        <v>2</v>
      </c>
      <c r="J6">
        <v>6</v>
      </c>
      <c r="K6">
        <v>1</v>
      </c>
      <c r="L6">
        <v>1</v>
      </c>
      <c r="M6">
        <v>0</v>
      </c>
      <c r="N6">
        <v>20</v>
      </c>
      <c r="O6">
        <v>40</v>
      </c>
      <c r="P6">
        <v>1200</v>
      </c>
      <c r="Q6">
        <v>1200</v>
      </c>
      <c r="R6">
        <v>120</v>
      </c>
      <c r="S6">
        <v>1.25</v>
      </c>
      <c r="T6">
        <v>1.25</v>
      </c>
      <c r="U6">
        <v>0.02</v>
      </c>
      <c r="V6">
        <v>0.02</v>
      </c>
      <c r="W6">
        <v>0.001</v>
      </c>
      <c r="X6">
        <v>0.00075</v>
      </c>
      <c r="Y6">
        <v>1</v>
      </c>
      <c r="Z6">
        <v>1</v>
      </c>
      <c r="AA6">
        <v>1</v>
      </c>
      <c r="AB6">
        <v>1</v>
      </c>
      <c r="AC6">
        <v>1</v>
      </c>
      <c r="AD6">
        <v>0.4</v>
      </c>
      <c r="AE6">
        <v>-1</v>
      </c>
      <c r="AF6">
        <v>-1</v>
      </c>
      <c r="AG6">
        <v>0</v>
      </c>
      <c r="AH6" t="e">
        <f>#NUM!</f>
        <v>#NUM!</v>
      </c>
      <c r="AI6" s="2" t="s">
        <v>43</v>
      </c>
      <c r="AJ6" t="s">
        <v>46</v>
      </c>
      <c r="AK6" t="e">
        <f>#NUM!</f>
        <v>#NUM!</v>
      </c>
      <c r="AL6" s="3">
        <v>0</v>
      </c>
      <c r="AM6" s="3">
        <v>30</v>
      </c>
      <c r="AN6" s="4">
        <v>0.214</v>
      </c>
      <c r="AO6" s="4">
        <v>0.164</v>
      </c>
      <c r="AP6" s="4">
        <v>0.175</v>
      </c>
      <c r="AQ6" s="4">
        <v>0.131</v>
      </c>
      <c r="AR6" s="4">
        <v>0.378</v>
      </c>
      <c r="AS6" s="4">
        <v>0.306</v>
      </c>
      <c r="AT6" s="4">
        <v>30.072</v>
      </c>
      <c r="AU6" s="4">
        <v>0.1185299077649737</v>
      </c>
      <c r="AV6" s="4">
        <v>-0.1042050455490388</v>
      </c>
      <c r="AW6" s="4">
        <f>SQRT(AU6*AU6 + AV6*AV6)</f>
        <v>0</v>
      </c>
      <c r="AX6" s="3">
        <f>ATAN2(AU6, AV6)/PI()*180</f>
        <v>0</v>
      </c>
      <c r="AY6" s="5">
        <v>-0.85</v>
      </c>
      <c r="AZ6" s="5">
        <v>-42.46</v>
      </c>
      <c r="BA6" s="5">
        <v>-41.61</v>
      </c>
      <c r="BB6" s="5">
        <v>-35.88</v>
      </c>
      <c r="BC6" s="5">
        <v>-29.05</v>
      </c>
      <c r="BD6" s="5">
        <v>-1</v>
      </c>
      <c r="BE6" s="5">
        <v>-41.3</v>
      </c>
      <c r="BF6" s="5">
        <v>-40.31</v>
      </c>
      <c r="BG6" s="5">
        <v>5.94</v>
      </c>
      <c r="BH6" s="5">
        <v>0.64</v>
      </c>
      <c r="BI6" s="5">
        <v>-35.336</v>
      </c>
      <c r="BJ6" s="5">
        <v>0.511</v>
      </c>
      <c r="BK6" s="5">
        <v>0.131</v>
      </c>
      <c r="BL6" s="5">
        <v>175.666</v>
      </c>
      <c r="BM6" s="5">
        <v>179.674</v>
      </c>
      <c r="BN6" s="5">
        <v>22.55</v>
      </c>
      <c r="BO6" s="5">
        <v>85.76300000000001</v>
      </c>
      <c r="BW6" s="4">
        <v>0.71</v>
      </c>
      <c r="BX6" s="4">
        <v>0.177</v>
      </c>
      <c r="BZ6" s="4">
        <v>0.133</v>
      </c>
      <c r="CA6" s="4">
        <v>13159.708</v>
      </c>
      <c r="CB6" s="4">
        <v>24287.036</v>
      </c>
      <c r="CC6" s="4">
        <v>14.31707134102006</v>
      </c>
      <c r="CD6" s="4">
        <v>0</v>
      </c>
      <c r="CE6" s="4">
        <v>16403.823</v>
      </c>
      <c r="CF6" s="4">
        <v>27876.326</v>
      </c>
      <c r="CG6" s="4">
        <v>17.837</v>
      </c>
      <c r="CH6" s="4">
        <v>0</v>
      </c>
      <c r="CI6" s="4">
        <v>0</v>
      </c>
      <c r="CJ6" s="4">
        <v>0</v>
      </c>
      <c r="CL6" s="4">
        <v>184067.759</v>
      </c>
      <c r="CM6" s="4">
        <v>0</v>
      </c>
      <c r="CN6" s="4">
        <v>0</v>
      </c>
      <c r="CO6" s="4">
        <v>184067.759</v>
      </c>
      <c r="CP6" s="4">
        <v>184067.759</v>
      </c>
      <c r="CQ6" t="s">
        <v>106</v>
      </c>
      <c r="CS6">
        <v>0.5580000000000001</v>
      </c>
    </row>
    <row r="7" spans="1:97">
      <c r="A7">
        <v>2767</v>
      </c>
      <c r="B7" t="s">
        <v>2</v>
      </c>
      <c r="C7" t="s">
        <v>4</v>
      </c>
      <c r="D7" t="s">
        <v>6</v>
      </c>
      <c r="E7" t="s">
        <v>8</v>
      </c>
      <c r="F7">
        <v>0</v>
      </c>
      <c r="G7">
        <v>0</v>
      </c>
      <c r="H7">
        <v>180</v>
      </c>
      <c r="I7">
        <v>2</v>
      </c>
      <c r="J7">
        <v>6</v>
      </c>
      <c r="K7">
        <v>1</v>
      </c>
      <c r="L7">
        <v>1</v>
      </c>
      <c r="M7">
        <v>0</v>
      </c>
      <c r="N7">
        <v>20</v>
      </c>
      <c r="O7">
        <v>40</v>
      </c>
      <c r="P7">
        <v>1200</v>
      </c>
      <c r="Q7">
        <v>1200</v>
      </c>
      <c r="R7">
        <v>120</v>
      </c>
      <c r="S7">
        <v>3</v>
      </c>
      <c r="T7">
        <v>3</v>
      </c>
      <c r="U7">
        <v>0.04</v>
      </c>
      <c r="V7">
        <v>0.04</v>
      </c>
      <c r="W7">
        <v>0.001</v>
      </c>
      <c r="X7">
        <v>0.00075</v>
      </c>
      <c r="Y7">
        <v>1</v>
      </c>
      <c r="Z7">
        <v>1</v>
      </c>
      <c r="AA7">
        <v>1</v>
      </c>
      <c r="AB7">
        <v>1</v>
      </c>
      <c r="AC7">
        <v>1</v>
      </c>
      <c r="AD7">
        <v>0.4</v>
      </c>
      <c r="AE7">
        <v>-1</v>
      </c>
      <c r="AF7">
        <v>-1</v>
      </c>
      <c r="AG7">
        <v>0</v>
      </c>
      <c r="AH7" t="e">
        <f>#NUM!</f>
        <v>#NUM!</v>
      </c>
      <c r="AI7" s="2" t="s">
        <v>44</v>
      </c>
      <c r="AJ7" t="s">
        <v>46</v>
      </c>
      <c r="AK7" t="e">
        <f>#NUM!</f>
        <v>#NUM!</v>
      </c>
      <c r="AL7" s="3">
        <v>0</v>
      </c>
      <c r="AM7" s="3">
        <v>30</v>
      </c>
      <c r="AN7" s="4">
        <v>0.232</v>
      </c>
      <c r="AO7" s="4">
        <v>0.126</v>
      </c>
      <c r="AP7" s="4">
        <v>0.193</v>
      </c>
      <c r="AQ7" s="4">
        <v>0.122</v>
      </c>
      <c r="AR7" s="4">
        <v>0.357</v>
      </c>
      <c r="AS7" s="4">
        <v>0.315</v>
      </c>
      <c r="AT7" s="4">
        <v>30.097</v>
      </c>
      <c r="AU7" s="4">
        <v>0.09972956853896019</v>
      </c>
      <c r="AV7" s="4">
        <v>-0.08616014885590083</v>
      </c>
      <c r="AW7" s="4">
        <f>SQRT(AU7*AU7 + AV7*AV7)</f>
        <v>0</v>
      </c>
      <c r="AX7" s="3">
        <f>ATAN2(AU7, AV7)/PI()*180</f>
        <v>0</v>
      </c>
      <c r="AY7" s="5">
        <v>-0.89</v>
      </c>
      <c r="AZ7" s="5">
        <v>-42.51</v>
      </c>
      <c r="BA7" s="5">
        <v>-41.63</v>
      </c>
      <c r="BB7" s="5">
        <v>-35.4</v>
      </c>
      <c r="BC7" s="5">
        <v>-29.06</v>
      </c>
      <c r="BD7" s="5">
        <v>-0.95</v>
      </c>
      <c r="BE7" s="5">
        <v>-41.2</v>
      </c>
      <c r="BF7" s="5">
        <v>-40.25</v>
      </c>
      <c r="BG7" s="5">
        <v>5.99</v>
      </c>
      <c r="BH7" s="5">
        <v>0.41</v>
      </c>
      <c r="BI7" s="5">
        <v>-36.324</v>
      </c>
      <c r="BJ7" s="5">
        <v>0.231</v>
      </c>
      <c r="BK7" s="5">
        <v>0.146</v>
      </c>
      <c r="BL7" s="5">
        <v>204.901</v>
      </c>
      <c r="BM7" s="5">
        <v>178.012</v>
      </c>
      <c r="BN7" s="5">
        <v>5.231</v>
      </c>
      <c r="BO7" s="5">
        <v>40.042</v>
      </c>
      <c r="BW7" s="4">
        <v>0.46</v>
      </c>
      <c r="BX7" s="4">
        <v>0.21</v>
      </c>
      <c r="BZ7" s="4">
        <v>0.167</v>
      </c>
      <c r="CA7" s="4">
        <v>163.119</v>
      </c>
      <c r="CB7" s="4">
        <v>3627.788</v>
      </c>
      <c r="CC7" s="4">
        <v>18.95312529869912</v>
      </c>
      <c r="CD7" s="4">
        <v>0.5413957630434746</v>
      </c>
      <c r="CE7" s="4">
        <v>3615.595</v>
      </c>
      <c r="CF7" s="4">
        <v>7287.655</v>
      </c>
      <c r="CG7" s="4">
        <v>26.792</v>
      </c>
      <c r="CH7" s="4">
        <v>0.541</v>
      </c>
      <c r="CI7" s="4">
        <v>0</v>
      </c>
      <c r="CJ7" s="4">
        <v>0</v>
      </c>
      <c r="CL7" s="4">
        <v>174845.832</v>
      </c>
      <c r="CM7" s="4">
        <v>0</v>
      </c>
      <c r="CN7" s="4">
        <v>0</v>
      </c>
      <c r="CO7" s="4">
        <v>174845.832</v>
      </c>
      <c r="CP7" s="4">
        <v>174845.832</v>
      </c>
      <c r="CQ7" t="s">
        <v>106</v>
      </c>
      <c r="CS7">
        <v>0.373</v>
      </c>
    </row>
  </sheetData>
  <conditionalFormatting sqref="BA2:BA7">
    <cfRule type="cellIs" dxfId="0" priority="1" operator="greaterThanOrEqual">
      <formula>-25.0</formula>
    </cfRule>
  </conditionalFormatting>
  <conditionalFormatting sqref="BB2:BB7">
    <cfRule type="cellIs" dxfId="0" priority="2" operator="greaterThanOrEqual">
      <formula>-25.0</formula>
    </cfRule>
  </conditionalFormatting>
  <conditionalFormatting sqref="BC2:BC7">
    <cfRule type="cellIs" dxfId="0" priority="3" operator="greaterThanOrEqual">
      <formula>-25.0</formula>
    </cfRule>
  </conditionalFormatting>
  <conditionalFormatting sqref="BF2:BF7">
    <cfRule type="cellIs" dxfId="0" priority="4" operator="greaterThanOrEqual">
      <formula>-25.0</formula>
    </cfRule>
  </conditionalFormatting>
  <hyperlinks>
    <hyperlink ref="AI2" r:id="rId1"/>
    <hyperlink ref="AI3" r:id="rId2"/>
    <hyperlink ref="AI4" r:id="rId3"/>
    <hyperlink ref="AI5" r:id="rId4"/>
    <hyperlink ref="AI6" r:id="rId5"/>
    <hyperlink ref="AI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2021-10-04T21:56:48Z</dcterms:created>
  <dcterms:modified xsi:type="dcterms:W3CDTF">2021-10-04T21:56:48Z</dcterms:modified>
</cp:coreProperties>
</file>