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autoCompressPictures="0" defaultThemeVersion="124226"/>
  <mc:AlternateContent xmlns:mc="http://schemas.openxmlformats.org/markup-compatibility/2006">
    <mc:Choice Requires="x15">
      <x15ac:absPath xmlns:x15ac="http://schemas.microsoft.com/office/spreadsheetml/2010/11/ac" url="C:\Users\cnavas\Desktop\"/>
    </mc:Choice>
  </mc:AlternateContent>
  <xr:revisionPtr revIDLastSave="0" documentId="8_{23A3E3FB-78B2-4942-8F99-769D349F56BD}"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3795" yWindow="1695" windowWidth="21600" windowHeight="11385"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A22" i="3" a="1"/>
  <c r="A37" i="3" a="1"/>
  <c r="A46" i="3" a="1"/>
  <c r="A24" i="3" a="1"/>
  <c r="A16" i="3" a="1"/>
  <c r="A7" i="3" a="1"/>
  <c r="A13" i="3" a="1"/>
  <c r="A47" i="3" a="1"/>
  <c r="A48" i="3" a="1"/>
  <c r="A38" i="3" a="1"/>
  <c r="A14" i="3" a="1"/>
  <c r="A15" i="3" a="1"/>
  <c r="A40" i="3" a="1"/>
  <c r="A30" i="3" a="1"/>
  <c r="A21" i="3" a="1"/>
  <c r="A45" i="3" a="1"/>
  <c r="A23" i="3" a="1"/>
  <c r="A39" i="3" a="1"/>
  <c r="A32" i="3" a="1"/>
  <c r="A5" i="3" a="1"/>
  <c r="A8" i="3" a="1"/>
  <c r="A31" i="3" a="1"/>
  <c r="A29" i="3" a="1"/>
  <c r="A6" i="3" a="1"/>
  <c r="A7" i="3" l="1"/>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24" i="3" l="1"/>
  <c r="BC47" i="3"/>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AI82" i="3"/>
  <c r="AY82"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F48" i="3"/>
  <c r="S48" i="3"/>
  <c r="U48" i="3"/>
  <c r="V48" i="3"/>
  <c r="Z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N97" i="3" s="1"/>
  <c r="I100"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O100" i="3" l="1"/>
  <c r="C131" i="31"/>
  <c r="O97" i="3"/>
  <c r="O94" i="3"/>
  <c r="C125" i="31"/>
  <c r="AY79" i="3"/>
  <c r="AX90" i="3"/>
  <c r="AY86" i="3"/>
  <c r="T48" i="3"/>
  <c r="C115" i="31"/>
  <c r="O90" i="3"/>
  <c r="AX89" i="3"/>
  <c r="AY81" i="3"/>
  <c r="AX84" i="3"/>
  <c r="AY85" i="3"/>
  <c r="AX88" i="3"/>
  <c r="AX91" i="3"/>
  <c r="Y48" i="3"/>
  <c r="Y47" i="3"/>
  <c r="C82" i="31"/>
  <c r="N87" i="3"/>
  <c r="N93" i="3" s="1"/>
  <c r="T47" i="3"/>
  <c r="X48" i="3"/>
  <c r="W48" i="3"/>
  <c r="C79" i="31"/>
  <c r="N88" i="3"/>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C65" i="31" l="1"/>
  <c r="O87" i="3"/>
  <c r="C116" i="31"/>
  <c r="C117" i="31"/>
  <c r="O89" i="3"/>
  <c r="B109" i="31"/>
  <c r="I93" i="3"/>
  <c r="I97" i="3" s="1"/>
  <c r="I101" i="3" s="1"/>
  <c r="B121" i="31"/>
  <c r="C121"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C132" i="31" l="1"/>
  <c r="O101" i="3"/>
  <c r="O93" i="3"/>
  <c r="C124" i="31"/>
  <c r="B128" i="31"/>
  <c r="C128" i="31"/>
  <c r="O88" i="3"/>
  <c r="B120" i="31"/>
  <c r="C114" i="31"/>
  <c r="C120"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B95" i="31" l="1"/>
  <c r="C95" i="31"/>
  <c r="C85" i="31"/>
  <c r="C111" i="31"/>
  <c r="B111" i="31"/>
  <c r="O83" i="3"/>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<sst xmlns="http://schemas.openxmlformats.org/spreadsheetml/2006/main" count="10684" uniqueCount="879">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</sst>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89" zoomScaleNormal="100" workbookViewId="0">
      <selection activeCell="L97" sqref="L97"/>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v>1</v>
      </c>
      <c r="K87" s="232">
        <v>1</v>
      </c>
      <c r="L87" s="232">
        <v>1</v>
      </c>
      <c r="M87" s="233">
        <v>3</v>
      </c>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1</v>
      </c>
      <c r="L88" s="219">
        <v>2</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1</v>
      </c>
      <c r="L89" s="219">
        <v>2</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0</v>
      </c>
      <c r="L90" s="241">
        <v>4</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Italia</v>
      </c>
      <c r="J93" s="244"/>
      <c r="K93" s="245">
        <v>2</v>
      </c>
      <c r="L93" s="245">
        <v>1</v>
      </c>
      <c r="M93" s="244"/>
      <c r="N93" s="246" t="str">
        <f ca="1">IF(AND(OR(K87="",L87="")),"W45",IF(K87&gt;L87,I87,IF(K87&lt;L87,N87,IF(AND(K87=L87,J87=M87),"W45",IF(AND(K87=L87,OR(J87="",M87="")),"W45",IF(AND(K87=L87,J87&gt;M87),I87,N87))))))</f>
        <v>España</v>
      </c>
      <c r="O93" s="449">
        <f ca="1">IF(I97="W49",0,1)</f>
        <v>1</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v>2</v>
      </c>
      <c r="L94" s="250">
        <v>0</v>
      </c>
      <c r="M94" s="249"/>
      <c r="N94" s="251" t="str">
        <f ca="1">IF(AND(OR(K89="",L89="")),"W47",IF(K89&gt;L89,I89,IF(K89&lt;L89,N89,IF(AND(K89=L89,J89=M89),"W47",IF(AND(K89=L89,OR(J89="",M89="")),"W47",IF(AND(K89=L89,J89&gt;M89),I89,N89))))))</f>
        <v>Dinamarca</v>
      </c>
      <c r="O94" s="449">
        <f ca="1">IF(N97="W50",0,1)</f>
        <v>1</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 ca="1">IF(AND(OR(K93="",L93="")),"W49",IF(K93&gt;L93,I93,IF(K93&lt;L93,N93,IF(AND(K93=L93,J93=M93),"W49",IF(AND(K93=L93,OR(J93="",M93="")),"W49",IF(AND(K93=L93,J93&gt;M93),I93,N93))))))</f>
        <v>Italia</v>
      </c>
      <c r="J97" s="207"/>
      <c r="K97" s="208">
        <v>1</v>
      </c>
      <c r="L97" s="208">
        <v>2</v>
      </c>
      <c r="M97" s="207"/>
      <c r="N97" s="209" t="str">
        <f ca="1">IF(AND(OR(K94="",L94="")),"W50",IF(K94&gt;L94,I94,IF(K94&lt;L94,N94,IF(AND(K94=L94,J94=M94),"W50",IF(AND(K94=L94,OR(J94="",M94="")),"W50",IF(AND(K94=L94,J94&gt;M94),I94,N94))))))</f>
        <v>Inglaterra</v>
      </c>
      <c r="O97" s="184">
        <f ca="1">IF(I100="WF",0,1)</f>
        <v>1</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 ca="1">IF(AND(OR(K97="",L97="")),"WF",IF(K97&gt;L97,I97,IF(K97&lt;L97,N97,IF(AND(K97=L97,J97=M97),"WF",IF(AND(K97=L97,OR(J97="",M97="")),"WF",IF(AND(K97=L97,J97&gt;M97),I97,N97))))))</f>
        <v>Inglaterra</v>
      </c>
      <c r="J100" s="552"/>
      <c r="K100" s="552"/>
      <c r="L100" s="552"/>
      <c r="M100" s="552"/>
      <c r="N100" s="553"/>
      <c r="O100" s="184">
        <f ca="1">IF(I100="WF",0,1)</f>
        <v>1</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 ca="1">IF(AND(OR(K97="",L97="")),"LF",IF(K97&gt;L97,N97,IF(K97&lt;L97,I97,IF(AND(K97=L97,J97=M97),"LF",IF(AND(K97=L97,OR(J97="",M97="")),"LF",IF(AND(K97=L97,J97&gt;M97),N97,I97))))))</f>
        <v>Italia</v>
      </c>
      <c r="J101" s="555"/>
      <c r="K101" s="555"/>
      <c r="L101" s="555"/>
      <c r="M101" s="555"/>
      <c r="N101" s="556"/>
      <c r="O101" s="184">
        <f ca="1">IF(I101="LF",0,1)</f>
        <v>1</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39">
      <formula>K93=""</formula>
    </cfRule>
  </conditionalFormatting>
  <conditionalFormatting sqref="J87 M87">
    <cfRule type="expression" dxfId="118" priority="336">
      <formula>IF(COUNT($K87:$L87)=2,IF(AND($J87&lt;&gt;$M87,$K87=$L87,$J87&lt;&gt;"",$M87&lt;&gt;""),1=2,IF(AND($J87&lt;&gt;"",$K87=$L87),1=1,IF(AND($J87="",$K87=$L87),1=1,1=2))),1=2)</formula>
    </cfRule>
  </conditionalFormatting>
  <conditionalFormatting sqref="F52:Z53">
    <cfRule type="expression" dxfId="117" priority="280">
      <formula>$E$52&gt;0</formula>
    </cfRule>
  </conditionalFormatting>
  <conditionalFormatting sqref="AC6:AC9">
    <cfRule type="expression" dxfId="116" priority="240">
      <formula>IF(AND(VLOOKUP(AB6,$R$6:$AA$9,10,0)&gt;=0,VLOOKUP(AB6,$R$6:$AA$9,10,0)&lt;90),1,0)</formula>
    </cfRule>
  </conditionalFormatting>
  <conditionalFormatting sqref="AB4:AD5">
    <cfRule type="expression" dxfId="115" priority="232">
      <formula>$AA$5&gt;0</formula>
    </cfRule>
  </conditionalFormatting>
  <conditionalFormatting sqref="Q9">
    <cfRule type="expression" dxfId="114" priority="219">
      <formula>SUM($T$6:$T$9)=12</formula>
    </cfRule>
  </conditionalFormatting>
  <conditionalFormatting sqref="Z9">
    <cfRule type="expression" dxfId="113" priority="218">
      <formula>SUM($T$6:$T$9)=12</formula>
    </cfRule>
  </conditionalFormatting>
  <conditionalFormatting sqref="R9:Y9">
    <cfRule type="expression" dxfId="112" priority="217">
      <formula>SUM($T$6:$T$9)=12</formula>
    </cfRule>
  </conditionalFormatting>
  <conditionalFormatting sqref="J93:J94 M93:M94">
    <cfRule type="expression" dxfId="111" priority="207">
      <formula>IF(COUNT($K93:$L93)=2,IF(AND($J93&lt;&gt;$M93,$K93=$L93,$J93&lt;&gt;"",$M93&lt;&gt;""),1=2,IF(AND($J93&lt;&gt;"",$K93=$L93),1=1,IF(AND($J93="",$K93=$L93),1=1,1=2))),1=2)</formula>
    </cfRule>
  </conditionalFormatting>
  <conditionalFormatting sqref="AA6:AA9">
    <cfRule type="iconSet" priority="551">
      <iconSet iconSet="3Symbols2" showValue="0">
        <cfvo type="percent" val="0"/>
        <cfvo type="num" val="0"/>
        <cfvo type="num" val="90"/>
      </iconSet>
    </cfRule>
  </conditionalFormatting>
  <conditionalFormatting sqref="O4:O9">
    <cfRule type="iconSet" priority="552">
      <iconSet iconSet="3Symbols2" showValue="0">
        <cfvo type="percent" val="0"/>
        <cfvo type="num" val="0.5"/>
        <cfvo type="num" val="1"/>
      </iconSet>
    </cfRule>
  </conditionalFormatting>
  <conditionalFormatting sqref="AC14:AC17">
    <cfRule type="expression" dxfId="110" priority="196">
      <formula>IF(AND(VLOOKUP(AB14,$R$14:$AA$17,10,0)&gt;=0,VLOOKUP(AB14,$R$14:$AA$17,10,0)&lt;90),1,0)</formula>
    </cfRule>
  </conditionalFormatting>
  <conditionalFormatting sqref="AB12:AD13">
    <cfRule type="expression" dxfId="109" priority="195">
      <formula>$AA$13&gt;0</formula>
    </cfRule>
  </conditionalFormatting>
  <conditionalFormatting sqref="Q17">
    <cfRule type="expression" dxfId="108" priority="189">
      <formula>SUM($T$14:$T$17)=12</formula>
    </cfRule>
  </conditionalFormatting>
  <conditionalFormatting sqref="Z17">
    <cfRule type="expression" dxfId="107" priority="188">
      <formula>SUM($T$14:$T$17)=12</formula>
    </cfRule>
  </conditionalFormatting>
  <conditionalFormatting sqref="R17:Y17">
    <cfRule type="expression" dxfId="106" priority="187">
      <formula>SUM($T$14:$T$17)=12</formula>
    </cfRule>
  </conditionalFormatting>
  <conditionalFormatting sqref="AA14:AA17">
    <cfRule type="iconSet" priority="203">
      <iconSet iconSet="3Symbols2" showValue="0">
        <cfvo type="percent" val="0"/>
        <cfvo type="num" val="0"/>
        <cfvo type="num" val="90"/>
      </iconSet>
    </cfRule>
  </conditionalFormatting>
  <conditionalFormatting sqref="O12:O17">
    <cfRule type="iconSet" priority="204">
      <iconSet iconSet="3Symbols2" showValue="0">
        <cfvo type="percent" val="0"/>
        <cfvo type="num" val="0.5"/>
        <cfvo type="num" val="1"/>
      </iconSet>
    </cfRule>
  </conditionalFormatting>
  <conditionalFormatting sqref="AC22:AC25">
    <cfRule type="expression" dxfId="105" priority="178">
      <formula>IF(AND(VLOOKUP(AB22,$R$22:$AA$25,10,0)&gt;=0,VLOOKUP(AB22,$R$22:$AA$25,10,0)&lt;90),1,0)</formula>
    </cfRule>
  </conditionalFormatting>
  <conditionalFormatting sqref="AB20:AD21">
    <cfRule type="expression" dxfId="104" priority="177">
      <formula>$AA$21&gt;0</formula>
    </cfRule>
  </conditionalFormatting>
  <conditionalFormatting sqref="Q25">
    <cfRule type="expression" dxfId="103" priority="171">
      <formula>SUM($T$22:$T$25)=12</formula>
    </cfRule>
  </conditionalFormatting>
  <conditionalFormatting sqref="Z25">
    <cfRule type="expression" dxfId="102" priority="170">
      <formula>SUM($T$22:$T$25)=12</formula>
    </cfRule>
  </conditionalFormatting>
  <conditionalFormatting sqref="R25:Y25">
    <cfRule type="expression" dxfId="101" priority="169">
      <formula>SUM($T$22:$T$25)=12</formula>
    </cfRule>
  </conditionalFormatting>
  <conditionalFormatting sqref="O20:O25">
    <cfRule type="iconSet" priority="186">
      <iconSet iconSet="3Symbols2" showValue="0">
        <cfvo type="percent" val="0"/>
        <cfvo type="num" val="0.5"/>
        <cfvo type="num" val="1"/>
      </iconSet>
    </cfRule>
  </conditionalFormatting>
  <conditionalFormatting sqref="P55:R56">
    <cfRule type="expression" dxfId="100" priority="157">
      <formula>$O$56&gt;0</formula>
    </cfRule>
  </conditionalFormatting>
  <conditionalFormatting sqref="J97 M97">
    <cfRule type="expression" dxfId="99" priority="154">
      <formula>IF(COUNT($K97:$L97)=2,IF(AND($J97&lt;&gt;$M97,$K97=$L97,$J97&lt;&gt;"",$M97&lt;&gt;""),1=2,IF(AND($J97&lt;&gt;"",$K97=$L97),1=1,IF(AND($J97="",$K97=$L97),1=1,1=2))),1=2)</formula>
    </cfRule>
  </conditionalFormatting>
  <conditionalFormatting sqref="K97:L97">
    <cfRule type="expression" dxfId="98" priority="152">
      <formula>K97=""</formula>
    </cfRule>
  </conditionalFormatting>
  <conditionalFormatting sqref="O97">
    <cfRule type="iconSet" priority="153">
      <iconSet iconSet="3Symbols2" showValue="0">
        <cfvo type="percent" val="0"/>
        <cfvo type="num" val="0.5"/>
        <cfvo type="num" val="1"/>
      </iconSet>
    </cfRule>
  </conditionalFormatting>
  <conditionalFormatting sqref="O100:O101">
    <cfRule type="iconSet" priority="149">
      <iconSet iconSet="3Symbols2" showValue="0">
        <cfvo type="percent" val="0"/>
        <cfvo type="num" val="0.5"/>
        <cfvo type="num" val="1"/>
      </iconSet>
    </cfRule>
  </conditionalFormatting>
  <conditionalFormatting sqref="O104:O106">
    <cfRule type="iconSet" priority="148">
      <iconSet iconSet="3Symbols2" showValue="0">
        <cfvo type="percent" val="0"/>
        <cfvo type="num" val="0.5"/>
        <cfvo type="num" val="1"/>
      </iconSet>
    </cfRule>
  </conditionalFormatting>
  <conditionalFormatting sqref="O108">
    <cfRule type="iconSet" priority="146">
      <iconSet iconSet="3Symbols2" showValue="0">
        <cfvo type="percent" val="0"/>
        <cfvo type="num" val="0.5"/>
        <cfvo type="num" val="1"/>
      </iconSet>
    </cfRule>
  </conditionalFormatting>
  <conditionalFormatting sqref="Q100:AA105">
    <cfRule type="expression" dxfId="97" priority="144">
      <formula>IF($Q$100="PORRA COMPLETA:",1,0)</formula>
    </cfRule>
  </conditionalFormatting>
  <conditionalFormatting sqref="J90">
    <cfRule type="expression" dxfId="96" priority="130">
      <formula>IF(COUNT($K90:$L90)=2,IF(AND($J90&lt;&gt;$M90,$K90=$L90,$J90&lt;&gt;"",$M90&lt;&gt;""),1=2,IF(AND($J90&lt;&gt;"",$K90=$L90),1=1,IF(AND($J90="",$K90=$L90),1=1,1=2))),1=2)</formula>
    </cfRule>
  </conditionalFormatting>
  <conditionalFormatting sqref="M90">
    <cfRule type="expression" dxfId="95" priority="129">
      <formula>IF(COUNT($K90:$L90)=2,IF(AND($J90&lt;&gt;$M90,$K90=$L90,$J90&lt;&gt;"",$M90&lt;&gt;""),1=2,IF(AND($J90&lt;&gt;"",$K90=$L90),1=1,IF(AND($J90="",$K90=$L90),1=1,1=2))),1=2)</formula>
    </cfRule>
  </conditionalFormatting>
  <conditionalFormatting sqref="J88">
    <cfRule type="expression" dxfId="94" priority="128">
      <formula>IF(COUNT($K88:$L88)=2,IF(AND($J88&lt;&gt;$M88,$K88=$L88,$J88&lt;&gt;"",$M88&lt;&gt;""),1=2,IF(AND($J88&lt;&gt;"",$K88=$L88),1=1,IF(AND($J88="",$K88=$L88),1=1,1=2))),1=2)</formula>
    </cfRule>
  </conditionalFormatting>
  <conditionalFormatting sqref="M88">
    <cfRule type="expression" dxfId="93" priority="127">
      <formula>IF(COUNT($K88:$L88)=2,IF(AND($J88&lt;&gt;$M88,$K88=$L88,$J88&lt;&gt;"",$M88&lt;&gt;""),1=2,IF(AND($J88&lt;&gt;"",$K88=$L88),1=1,IF(AND($J88="",$K88=$L88),1=1,1=2))),1=2)</formula>
    </cfRule>
  </conditionalFormatting>
  <conditionalFormatting sqref="J89">
    <cfRule type="expression" dxfId="92" priority="126">
      <formula>IF(COUNT($K89:$L89)=2,IF(AND($J89&lt;&gt;$M89,$K89=$L89,$J89&lt;&gt;"",$M89&lt;&gt;""),1=2,IF(AND($J89&lt;&gt;"",$K89=$L89),1=1,IF(AND($J89="",$K89=$L89),1=1,1=2))),1=2)</formula>
    </cfRule>
  </conditionalFormatting>
  <conditionalFormatting sqref="M89">
    <cfRule type="expression" dxfId="91" priority="125">
      <formula>IF(COUNT($K89:$L89)=2,IF(AND($J89&lt;&gt;$M89,$K89=$L89,$J89&lt;&gt;"",$M89&lt;&gt;""),1=2,IF(AND($J89&lt;&gt;"",$K89=$L89),1=1,IF(AND($J89="",$K89=$L89),1=1,1=2))),1=2)</formula>
    </cfRule>
  </conditionalFormatting>
  <conditionalFormatting sqref="AC30:AC33">
    <cfRule type="expression" dxfId="90" priority="120">
      <formula>IF(AND(VLOOKUP(AB30,$R$30:$AA$33,10,0)&gt;=0,VLOOKUP(AB30,$R$30:$AA$33,10,0)&lt;90),1,0)</formula>
    </cfRule>
  </conditionalFormatting>
  <conditionalFormatting sqref="AB28:AD29">
    <cfRule type="expression" dxfId="89" priority="119">
      <formula>$AA$29&gt;0</formula>
    </cfRule>
  </conditionalFormatting>
  <conditionalFormatting sqref="Q33">
    <cfRule type="expression" dxfId="88" priority="115">
      <formula>SUM($T$30:$T$33)=12</formula>
    </cfRule>
  </conditionalFormatting>
  <conditionalFormatting sqref="Z33">
    <cfRule type="expression" dxfId="87" priority="114">
      <formula>SUM($T$30:$T$33)=12</formula>
    </cfRule>
  </conditionalFormatting>
  <conditionalFormatting sqref="R33:Y33">
    <cfRule type="expression" dxfId="86" priority="113">
      <formula>SUM($T$30:$T$33)=12</formula>
    </cfRule>
  </conditionalFormatting>
  <conditionalFormatting sqref="AA30:AA33">
    <cfRule type="iconSet" priority="123">
      <iconSet iconSet="3Symbols2" showValue="0">
        <cfvo type="percent" val="0"/>
        <cfvo type="num" val="0"/>
        <cfvo type="num" val="90"/>
      </iconSet>
    </cfRule>
  </conditionalFormatting>
  <conditionalFormatting sqref="O28:O33">
    <cfRule type="iconSet" priority="124">
      <iconSet iconSet="3Symbols2" showValue="0">
        <cfvo type="percent" val="0"/>
        <cfvo type="num" val="0.5"/>
        <cfvo type="num" val="1"/>
      </iconSet>
    </cfRule>
  </conditionalFormatting>
  <conditionalFormatting sqref="AC38:AC41">
    <cfRule type="expression" dxfId="85" priority="108">
      <formula>IF(AND(VLOOKUP(AB38,$R$38:$AA$41,10,0)&gt;=0,VLOOKUP(AB38,$R$38:$AA$41,10,0)&lt;90),1,0)</formula>
    </cfRule>
  </conditionalFormatting>
  <conditionalFormatting sqref="AB36:AD37">
    <cfRule type="expression" dxfId="84" priority="107">
      <formula>$AA$37&gt;0</formula>
    </cfRule>
  </conditionalFormatting>
  <conditionalFormatting sqref="Q41">
    <cfRule type="expression" dxfId="83" priority="103">
      <formula>SUM($T$38:$T$41)=12</formula>
    </cfRule>
  </conditionalFormatting>
  <conditionalFormatting sqref="Z41">
    <cfRule type="expression" dxfId="82" priority="102">
      <formula>SUM($T$38:$T$41)=12</formula>
    </cfRule>
  </conditionalFormatting>
  <conditionalFormatting sqref="R41:Y41">
    <cfRule type="expression" dxfId="81" priority="101">
      <formula>SUM($T$38:$T$41)=12</formula>
    </cfRule>
  </conditionalFormatting>
  <conditionalFormatting sqref="AA38:AA41">
    <cfRule type="iconSet" priority="111">
      <iconSet iconSet="3Symbols2" showValue="0">
        <cfvo type="percent" val="0"/>
        <cfvo type="num" val="0"/>
        <cfvo type="num" val="90"/>
      </iconSet>
    </cfRule>
  </conditionalFormatting>
  <conditionalFormatting sqref="O36:O41">
    <cfRule type="iconSet" priority="112">
      <iconSet iconSet="3Symbols2" showValue="0">
        <cfvo type="percent" val="0"/>
        <cfvo type="num" val="0.5"/>
        <cfvo type="num" val="1"/>
      </iconSet>
    </cfRule>
  </conditionalFormatting>
  <conditionalFormatting sqref="AC46:AC49">
    <cfRule type="expression" dxfId="80" priority="96">
      <formula>IF(AND(VLOOKUP(AB46,$R$46:$AA$49,10,0)&gt;=0,VLOOKUP(AB46,$R$46:$AA$49,10,0)&lt;90),1,0)</formula>
    </cfRule>
  </conditionalFormatting>
  <conditionalFormatting sqref="AB44:AD45">
    <cfRule type="expression" dxfId="79" priority="95">
      <formula>$AA$45&gt;0</formula>
    </cfRule>
  </conditionalFormatting>
  <conditionalFormatting sqref="Q49">
    <cfRule type="expression" dxfId="78" priority="91">
      <formula>SUM($T$46:$T$49)=12</formula>
    </cfRule>
  </conditionalFormatting>
  <conditionalFormatting sqref="Z49">
    <cfRule type="expression" dxfId="77" priority="90">
      <formula>SUM($T$46:$T$49)=12</formula>
    </cfRule>
  </conditionalFormatting>
  <conditionalFormatting sqref="R49:Y49">
    <cfRule type="expression" dxfId="76" priority="89">
      <formula>SUM($T$46:$T$49)=12</formula>
    </cfRule>
  </conditionalFormatting>
  <conditionalFormatting sqref="AA46:AA49">
    <cfRule type="iconSet" priority="99">
      <iconSet iconSet="3Symbols2" showValue="0">
        <cfvo type="percent" val="0"/>
        <cfvo type="num" val="0"/>
        <cfvo type="num" val="90"/>
      </iconSet>
    </cfRule>
  </conditionalFormatting>
  <conditionalFormatting sqref="O44:O49">
    <cfRule type="iconSet" priority="100">
      <iconSet iconSet="3Symbols2" showValue="0">
        <cfvo type="percent" val="0"/>
        <cfvo type="num" val="0.5"/>
        <cfvo type="num" val="1"/>
      </iconSet>
    </cfRule>
  </conditionalFormatting>
  <conditionalFormatting sqref="Q8:Z8">
    <cfRule type="expression" dxfId="75" priority="558">
      <formula>AND(SUM($H$57:$H62)=18,OR($R$8=$F$61,$R$8=$F$62))</formula>
    </cfRule>
  </conditionalFormatting>
  <conditionalFormatting sqref="Q16:Z16">
    <cfRule type="expression" dxfId="74" priority="562">
      <formula>AND(SUM($H$57:$H62)=18,OR($R$16=$F$61,$R$16=$F$62))</formula>
    </cfRule>
  </conditionalFormatting>
  <conditionalFormatting sqref="Q24:Z24">
    <cfRule type="expression" dxfId="73" priority="564">
      <formula>AND(SUM($H$57:$H62)=18,OR($R$24=$F$61,$R$24=$F$62))</formula>
    </cfRule>
  </conditionalFormatting>
  <conditionalFormatting sqref="J76">
    <cfRule type="expression" dxfId="72" priority="88">
      <formula>IF(COUNT($K76:$L76)=2,IF(AND($J76&lt;&gt;$M76,$K76=$L76,$J76&lt;&gt;"",$M76&lt;&gt;""),1=2,IF(AND($J76&lt;&gt;"",$K76=$L76),1=1,IF(AND($J76="",$K76=$L76),1=1,1=2))),1=2)</formula>
    </cfRule>
  </conditionalFormatting>
  <conditionalFormatting sqref="J79">
    <cfRule type="expression" dxfId="71" priority="87">
      <formula>IF(COUNT($K79:$L79)=2,IF(AND($J79&lt;&gt;$M79,$K79=$L79,$J79&lt;&gt;"",$M79&lt;&gt;""),1=2,IF(AND($J79&lt;&gt;"",$K79=$L79),1=1,IF(AND($J79="",$K79=$L79),1=1,1=2))),1=2)</formula>
    </cfRule>
  </conditionalFormatting>
  <conditionalFormatting sqref="J77">
    <cfRule type="expression" dxfId="70" priority="86">
      <formula>IF(COUNT($K77:$L77)=2,IF(AND($J77&lt;&gt;$M77,$K77=$L77,$J77&lt;&gt;"",$M77&lt;&gt;""),1=2,IF(AND($J77&lt;&gt;"",$K77=$L77),1=1,IF(AND($J77="",$K77=$L77),1=1,1=2))),1=2)</formula>
    </cfRule>
  </conditionalFormatting>
  <conditionalFormatting sqref="J78">
    <cfRule type="expression" dxfId="69" priority="85">
      <formula>IF(COUNT($K78:$L78)=2,IF(AND($J78&lt;&gt;$M78,$K78=$L78,$J78&lt;&gt;"",$M78&lt;&gt;""),1=2,IF(AND($J78&lt;&gt;"",$K78=$L78),1=1,IF(AND($J78="",$K78=$L78),1=1,1=2))),1=2)</formula>
    </cfRule>
  </conditionalFormatting>
  <conditionalFormatting sqref="J80">
    <cfRule type="expression" dxfId="68" priority="84">
      <formula>IF(COUNT($K80:$L80)=2,IF(AND($J80&lt;&gt;$M80,$K80=$L80,$J80&lt;&gt;"",$M80&lt;&gt;""),1=2,IF(AND($J80&lt;&gt;"",$K80=$L80),1=1,IF(AND($J80="",$K80=$L80),1=1,1=2))),1=2)</formula>
    </cfRule>
  </conditionalFormatting>
  <conditionalFormatting sqref="J83">
    <cfRule type="expression" dxfId="67" priority="83">
      <formula>IF(COUNT($K83:$L83)=2,IF(AND($J83&lt;&gt;$M83,$K83=$L83,$J83&lt;&gt;"",$M83&lt;&gt;""),1=2,IF(AND($J83&lt;&gt;"",$K83=$L83),1=1,IF(AND($J83="",$K83=$L83),1=1,1=2))),1=2)</formula>
    </cfRule>
  </conditionalFormatting>
  <conditionalFormatting sqref="J81">
    <cfRule type="expression" dxfId="66" priority="82">
      <formula>IF(COUNT($K81:$L81)=2,IF(AND($J81&lt;&gt;$M81,$K81=$L81,$J81&lt;&gt;"",$M81&lt;&gt;""),1=2,IF(AND($J81&lt;&gt;"",$K81=$L81),1=1,IF(AND($J81="",$K81=$L81),1=1,1=2))),1=2)</formula>
    </cfRule>
  </conditionalFormatting>
  <conditionalFormatting sqref="J82">
    <cfRule type="expression" dxfId="65" priority="81">
      <formula>IF(COUNT($K82:$L82)=2,IF(AND($J82&lt;&gt;$M82,$K82=$L82,$J82&lt;&gt;"",$M82&lt;&gt;""),1=2,IF(AND($J82&lt;&gt;"",$K82=$L82),1=1,IF(AND($J82="",$K82=$L82),1=1,1=2))),1=2)</formula>
    </cfRule>
  </conditionalFormatting>
  <conditionalFormatting sqref="M76">
    <cfRule type="expression" dxfId="64" priority="80">
      <formula>IF(COUNT($K76:$L76)=2,IF(AND($J76&lt;&gt;$M76,$K76=$L76,$J76&lt;&gt;"",$M76&lt;&gt;""),1=2,IF(AND($J76&lt;&gt;"",$K76=$L76),1=1,IF(AND($J76="",$K76=$L76),1=1,1=2))),1=2)</formula>
    </cfRule>
  </conditionalFormatting>
  <conditionalFormatting sqref="M79">
    <cfRule type="expression" dxfId="63" priority="79">
      <formula>IF(COUNT($K79:$L79)=2,IF(AND($J79&lt;&gt;$M79,$K79=$L79,$J79&lt;&gt;"",$M79&lt;&gt;""),1=2,IF(AND($J79&lt;&gt;"",$K79=$L79),1=1,IF(AND($J79="",$K79=$L79),1=1,1=2))),1=2)</formula>
    </cfRule>
  </conditionalFormatting>
  <conditionalFormatting sqref="M77">
    <cfRule type="expression" dxfId="62" priority="78">
      <formula>IF(COUNT($K77:$L77)=2,IF(AND($J77&lt;&gt;$M77,$K77=$L77,$J77&lt;&gt;"",$M77&lt;&gt;""),1=2,IF(AND($J77&lt;&gt;"",$K77=$L77),1=1,IF(AND($J77="",$K77=$L77),1=1,1=2))),1=2)</formula>
    </cfRule>
  </conditionalFormatting>
  <conditionalFormatting sqref="M78">
    <cfRule type="expression" dxfId="61" priority="77">
      <formula>IF(COUNT($K78:$L78)=2,IF(AND($J78&lt;&gt;$M78,$K78=$L78,$J78&lt;&gt;"",$M78&lt;&gt;""),1=2,IF(AND($J78&lt;&gt;"",$K78=$L78),1=1,IF(AND($J78="",$K78=$L78),1=1,1=2))),1=2)</formula>
    </cfRule>
  </conditionalFormatting>
  <conditionalFormatting sqref="M80">
    <cfRule type="expression" dxfId="60" priority="76">
      <formula>IF(COUNT($K80:$L80)=2,IF(AND($J80&lt;&gt;$M80,$K80=$L80,$J80&lt;&gt;"",$M80&lt;&gt;""),1=2,IF(AND($J80&lt;&gt;"",$K80=$L80),1=1,IF(AND($J80="",$K80=$L80),1=1,1=2))),1=2)</formula>
    </cfRule>
  </conditionalFormatting>
  <conditionalFormatting sqref="M83">
    <cfRule type="expression" dxfId="59" priority="75">
      <formula>IF(COUNT($K83:$L83)=2,IF(AND($J83&lt;&gt;$M83,$K83=$L83,$J83&lt;&gt;"",$M83&lt;&gt;""),1=2,IF(AND($J83&lt;&gt;"",$K83=$L83),1=1,IF(AND($J83="",$K83=$L83),1=1,1=2))),1=2)</formula>
    </cfRule>
  </conditionalFormatting>
  <conditionalFormatting sqref="M81">
    <cfRule type="expression" dxfId="58" priority="74">
      <formula>IF(COUNT($K81:$L81)=2,IF(AND($J81&lt;&gt;$M81,$K81=$L81,$J81&lt;&gt;"",$M81&lt;&gt;""),1=2,IF(AND($J81&lt;&gt;"",$K81=$L81),1=1,IF(AND($J81="",$K81=$L81),1=1,1=2))),1=2)</formula>
    </cfRule>
  </conditionalFormatting>
  <conditionalFormatting sqref="M82">
    <cfRule type="expression" dxfId="57" priority="73">
      <formula>IF(COUNT($K82:$L82)=2,IF(AND($J82&lt;&gt;$M82,$K82=$L82,$J82&lt;&gt;"",$M82&lt;&gt;""),1=2,IF(AND($J82&lt;&gt;"",$K82=$L82),1=1,IF(AND($J82="",$K82=$L82),1=1,1=2))),1=2)</formula>
    </cfRule>
  </conditionalFormatting>
  <conditionalFormatting sqref="Q57:Q62">
    <cfRule type="expression" dxfId="56" priority="54">
      <formula>IF(AND(VLOOKUP(P57,$F$57:$O$62,10,0)&gt;=0,VLOOKUP(P57,$F$57:$O$62,10,0)&lt;90),1,0)</formula>
    </cfRule>
  </conditionalFormatting>
  <conditionalFormatting sqref="E61:E62">
    <cfRule type="expression" dxfId="55" priority="47">
      <formula>SUM($AK$57:$AK$62)=18</formula>
    </cfRule>
  </conditionalFormatting>
  <conditionalFormatting sqref="N61:N62">
    <cfRule type="expression" dxfId="54" priority="46">
      <formula>SUM($AK$57:$AK$62)=18</formula>
    </cfRule>
  </conditionalFormatting>
  <conditionalFormatting sqref="F61:M62">
    <cfRule type="expression" dxfId="53" priority="45">
      <formula>SUM($AK$57:$AK$62)=18</formula>
    </cfRule>
  </conditionalFormatting>
  <conditionalFormatting sqref="O57:O62">
    <cfRule type="iconSet" priority="581">
      <iconSet iconSet="3Symbols2" showValue="0">
        <cfvo type="percent" val="0"/>
        <cfvo type="num" val="0"/>
        <cfvo type="num" val="90"/>
      </iconSet>
    </cfRule>
  </conditionalFormatting>
  <conditionalFormatting sqref="Q32:Z32">
    <cfRule type="expression" dxfId="52" priority="585">
      <formula>AND(SUM($H$57:$H62)=18,OR($R$32=$F$61,$R$32=$F$62))</formula>
    </cfRule>
  </conditionalFormatting>
  <conditionalFormatting sqref="Q48:Z48">
    <cfRule type="expression" dxfId="51" priority="589">
      <formula>AND(SUM($H$57:$H62)=18,OR($R$48=$F$61,$R$48=$F$62))</formula>
    </cfRule>
  </conditionalFormatting>
  <conditionalFormatting sqref="CL55:CMH55">
    <cfRule type="expression" dxfId="50" priority="44">
      <formula>IF(CL$55=6,1,0)</formula>
    </cfRule>
  </conditionalFormatting>
  <conditionalFormatting sqref="CI54">
    <cfRule type="cellIs" dxfId="49" priority="43" operator="greaterThan">
      <formula>1</formula>
    </cfRule>
  </conditionalFormatting>
  <conditionalFormatting sqref="Q40:Z40">
    <cfRule type="expression" dxfId="48" priority="42">
      <formula>AND(SUM($H$57:$H62)=18,OR($R$40=$F$61,$R$40=$F$62))</formula>
    </cfRule>
  </conditionalFormatting>
  <conditionalFormatting sqref="CJ53">
    <cfRule type="cellIs" dxfId="47" priority="41" operator="equal">
      <formula>1</formula>
    </cfRule>
  </conditionalFormatting>
  <conditionalFormatting sqref="O87:O90 O93:O94">
    <cfRule type="iconSet" priority="39">
      <iconSet iconSet="3Symbols2" showValue="0">
        <cfvo type="percent" val="0"/>
        <cfvo type="num" val="0.5"/>
        <cfvo type="num" val="1"/>
      </iconSet>
    </cfRule>
  </conditionalFormatting>
  <conditionalFormatting sqref="O76:O83">
    <cfRule type="iconSet" priority="37">
      <iconSet iconSet="3Symbols2" showValue="0">
        <cfvo type="percent" val="0"/>
        <cfvo type="num" val="0.5"/>
        <cfvo type="num" val="1"/>
      </iconSet>
    </cfRule>
  </conditionalFormatting>
  <conditionalFormatting sqref="O84">
    <cfRule type="iconSet" priority="40">
      <iconSet iconSet="3Symbols2" showValue="0">
        <cfvo type="percent" val="0"/>
        <cfvo type="num" val="0"/>
        <cfvo type="num" val="90"/>
      </iconSet>
    </cfRule>
  </conditionalFormatting>
  <conditionalFormatting sqref="AA22:AA25">
    <cfRule type="iconSet" priority="36">
      <iconSet iconSet="3Symbols2" showValue="0">
        <cfvo type="percent" val="0"/>
        <cfvo type="num" val="0"/>
        <cfvo type="num" val="90"/>
      </iconSet>
    </cfRule>
  </conditionalFormatting>
  <conditionalFormatting sqref="K4:L4">
    <cfRule type="expression" dxfId="46" priority="33">
      <formula>K4=""</formula>
    </cfRule>
  </conditionalFormatting>
  <conditionalFormatting sqref="K5:L7">
    <cfRule type="expression" dxfId="45" priority="32">
      <formula>K5=""</formula>
    </cfRule>
  </conditionalFormatting>
  <conditionalFormatting sqref="K12:L12">
    <cfRule type="expression" dxfId="44" priority="31">
      <formula>K12=""</formula>
    </cfRule>
  </conditionalFormatting>
  <conditionalFormatting sqref="K13:L15">
    <cfRule type="expression" dxfId="43" priority="30">
      <formula>K13=""</formula>
    </cfRule>
  </conditionalFormatting>
  <conditionalFormatting sqref="K20:L20">
    <cfRule type="expression" dxfId="42" priority="29">
      <formula>K20=""</formula>
    </cfRule>
  </conditionalFormatting>
  <conditionalFormatting sqref="K21:L23">
    <cfRule type="expression" dxfId="41" priority="28">
      <formula>K21=""</formula>
    </cfRule>
  </conditionalFormatting>
  <conditionalFormatting sqref="K28:L28">
    <cfRule type="expression" dxfId="40" priority="27">
      <formula>K28=""</formula>
    </cfRule>
  </conditionalFormatting>
  <conditionalFormatting sqref="K29:L30">
    <cfRule type="expression" dxfId="39" priority="26">
      <formula>K29=""</formula>
    </cfRule>
  </conditionalFormatting>
  <conditionalFormatting sqref="K36:L36">
    <cfRule type="expression" dxfId="38" priority="25">
      <formula>K36=""</formula>
    </cfRule>
  </conditionalFormatting>
  <conditionalFormatting sqref="K37:L38 K40:L41">
    <cfRule type="expression" dxfId="37" priority="24">
      <formula>K37=""</formula>
    </cfRule>
  </conditionalFormatting>
  <conditionalFormatting sqref="K44:L44">
    <cfRule type="expression" dxfId="36" priority="23">
      <formula>K44=""</formula>
    </cfRule>
  </conditionalFormatting>
  <conditionalFormatting sqref="K45:L45 K48:L49">
    <cfRule type="expression" dxfId="35" priority="22">
      <formula>K45=""</formula>
    </cfRule>
  </conditionalFormatting>
  <conditionalFormatting sqref="K8:L9">
    <cfRule type="expression" dxfId="34" priority="21">
      <formula>K8=""</formula>
    </cfRule>
  </conditionalFormatting>
  <conditionalFormatting sqref="K16:L17">
    <cfRule type="expression" dxfId="33" priority="20">
      <formula>K16=""</formula>
    </cfRule>
  </conditionalFormatting>
  <conditionalFormatting sqref="K24:L25">
    <cfRule type="expression" dxfId="32" priority="19">
      <formula>K24=""</formula>
    </cfRule>
  </conditionalFormatting>
  <conditionalFormatting sqref="K31:L33">
    <cfRule type="expression" dxfId="31" priority="18">
      <formula>K31=""</formula>
    </cfRule>
  </conditionalFormatting>
  <conditionalFormatting sqref="K39:L39">
    <cfRule type="expression" dxfId="30" priority="17">
      <formula>K39=""</formula>
    </cfRule>
  </conditionalFormatting>
  <conditionalFormatting sqref="K46:L47">
    <cfRule type="expression" dxfId="29" priority="16">
      <formula>K46=""</formula>
    </cfRule>
  </conditionalFormatting>
  <conditionalFormatting sqref="K76:L76">
    <cfRule type="expression" dxfId="28" priority="15">
      <formula>K76=""</formula>
    </cfRule>
  </conditionalFormatting>
  <conditionalFormatting sqref="K77:L77">
    <cfRule type="expression" dxfId="27" priority="14">
      <formula>K77=""</formula>
    </cfRule>
  </conditionalFormatting>
  <conditionalFormatting sqref="K81:L81">
    <cfRule type="expression" dxfId="26" priority="13">
      <formula>K81=""</formula>
    </cfRule>
  </conditionalFormatting>
  <conditionalFormatting sqref="K82:L82">
    <cfRule type="expression" dxfId="25" priority="12">
      <formula>K82=""</formula>
    </cfRule>
  </conditionalFormatting>
  <conditionalFormatting sqref="K83:L83">
    <cfRule type="expression" dxfId="24" priority="11">
      <formula>K83=""</formula>
    </cfRule>
  </conditionalFormatting>
  <conditionalFormatting sqref="K78">
    <cfRule type="expression" dxfId="23" priority="10">
      <formula>K78=""</formula>
    </cfRule>
  </conditionalFormatting>
  <conditionalFormatting sqref="K79">
    <cfRule type="expression" dxfId="22" priority="9">
      <formula>K79=""</formula>
    </cfRule>
  </conditionalFormatting>
  <conditionalFormatting sqref="K80">
    <cfRule type="expression" dxfId="21" priority="8">
      <formula>K80=""</formula>
    </cfRule>
  </conditionalFormatting>
  <conditionalFormatting sqref="L78">
    <cfRule type="expression" dxfId="20" priority="7">
      <formula>L78=""</formula>
    </cfRule>
  </conditionalFormatting>
  <conditionalFormatting sqref="L79">
    <cfRule type="expression" dxfId="19" priority="6">
      <formula>L79=""</formula>
    </cfRule>
  </conditionalFormatting>
  <conditionalFormatting sqref="L80">
    <cfRule type="expression" dxfId="18" priority="5">
      <formula>L80=""</formula>
    </cfRule>
  </conditionalFormatting>
  <conditionalFormatting sqref="K87:L87">
    <cfRule type="expression" dxfId="17" priority="4">
      <formula>K87=""</formula>
    </cfRule>
  </conditionalFormatting>
  <conditionalFormatting sqref="K88:L88">
    <cfRule type="expression" dxfId="16" priority="3">
      <formula>K88=""</formula>
    </cfRule>
  </conditionalFormatting>
  <conditionalFormatting sqref="K89:L89">
    <cfRule type="expression" dxfId="15" priority="2">
      <formula>K89=""</formula>
    </cfRule>
  </conditionalFormatting>
  <conditionalFormatting sqref="K90:L90">
    <cfRule type="expression" dxfId="14" priority="1">
      <formula>K90=""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Suiza</v>
      </c>
      <c r="D98" s="590"/>
      <c r="E98" s="1"/>
      <c r="F98" s="1"/>
      <c r="G98" s="1"/>
      <c r="H98" s="1"/>
      <c r="I98" s="429"/>
      <c r="J98" s="1"/>
      <c r="K98" s="1"/>
      <c r="L98" s="1"/>
      <c r="M98" s="428"/>
      <c r="N98" s="447"/>
    </row>
    <row r="99" spans="1:14" ht="15" customHeight="1" x14ac:dyDescent="0.25">
      <c r="A99" s="605"/>
      <c r="B99" s="14" t="s">
        <v>111</v>
      </c>
      <c r="C99" s="18" t="str">
        <f ca="1">EUROCOPA!I88</f>
        <v>Bélgica</v>
      </c>
      <c r="D99" s="590"/>
      <c r="E99" s="1"/>
      <c r="F99" s="1"/>
      <c r="G99" s="1"/>
      <c r="H99" s="1"/>
      <c r="I99" s="429"/>
      <c r="J99" s="1"/>
      <c r="K99" s="1"/>
      <c r="L99" s="1"/>
      <c r="M99" s="428"/>
      <c r="N99" s="447"/>
    </row>
    <row r="100" spans="1:14" ht="15" customHeight="1" x14ac:dyDescent="0.25">
      <c r="A100" s="605"/>
      <c r="B100" s="14" t="s">
        <v>111</v>
      </c>
      <c r="C100" s="18" t="str">
        <f ca="1">EUROCOPA!I89</f>
        <v>República Checa</v>
      </c>
      <c r="D100" s="590"/>
      <c r="E100" s="1"/>
      <c r="F100" s="1"/>
      <c r="G100" s="1"/>
      <c r="H100" s="1"/>
      <c r="I100" s="429"/>
      <c r="J100" s="1"/>
      <c r="K100" s="1"/>
      <c r="L100" s="1"/>
      <c r="M100" s="428"/>
      <c r="N100" s="447"/>
    </row>
    <row r="101" spans="1:14" ht="15" customHeight="1" x14ac:dyDescent="0.25">
      <c r="A101" s="605"/>
      <c r="B101" s="14" t="s">
        <v>111</v>
      </c>
      <c r="C101" s="18" t="str">
        <f ca="1">EUROCOPA!I90</f>
        <v>Ucrania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Inglaterra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X|1-1</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2|1-2</v>
      </c>
      <c r="D109" s="590"/>
      <c r="E109" s="586"/>
      <c r="F109" s="587"/>
      <c r="G109" s="587"/>
      <c r="H109" s="587"/>
      <c r="I109" s="429"/>
      <c r="J109" s="1"/>
      <c r="K109" s="1"/>
      <c r="L109" s="1"/>
      <c r="M109" s="428"/>
      <c r="N109" s="447"/>
    </row>
    <row r="110" spans="1:14" ht="15" customHeight="1" x14ac:dyDescent="0.25">
      <c r="A110" s="609"/>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2|1-2</v>
      </c>
      <c r="D110" s="590"/>
      <c r="E110" s="586"/>
      <c r="F110" s="587"/>
      <c r="G110" s="587"/>
      <c r="H110" s="587"/>
      <c r="I110" s="429"/>
      <c r="J110" s="1"/>
      <c r="K110" s="1"/>
      <c r="L110" s="1"/>
      <c r="M110" s="428"/>
      <c r="N110" s="447"/>
    </row>
    <row r="111" spans="1:14" ht="15" customHeight="1" x14ac:dyDescent="0.25">
      <c r="A111" s="609"/>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2|0-4</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 ca="1">EUROCOPA!I93</f>
        <v>Italia</v>
      </c>
      <c r="D114" s="590"/>
      <c r="E114" s="1"/>
      <c r="F114" s="1"/>
      <c r="G114" s="1"/>
      <c r="H114" s="1"/>
      <c r="I114" s="429"/>
      <c r="J114" s="1"/>
      <c r="K114" s="1"/>
      <c r="L114" s="1"/>
      <c r="M114" s="428"/>
      <c r="N114" s="447"/>
    </row>
    <row r="115" spans="1:14" x14ac:dyDescent="0.25">
      <c r="A115" s="609"/>
      <c r="B115" s="14" t="s">
        <v>114</v>
      </c>
      <c r="C115" s="18" t="str">
        <f ca="1">EUROCOPA!I94</f>
        <v>Inglaterra</v>
      </c>
      <c r="D115" s="590"/>
      <c r="E115" s="1"/>
      <c r="F115" s="1"/>
      <c r="G115" s="1"/>
      <c r="H115" s="1"/>
      <c r="I115" s="429"/>
      <c r="J115" s="1"/>
      <c r="K115" s="1"/>
      <c r="L115" s="1"/>
      <c r="M115" s="428"/>
      <c r="N115" s="447"/>
    </row>
    <row r="116" spans="1:14" x14ac:dyDescent="0.25">
      <c r="A116" s="609"/>
      <c r="B116" s="14" t="s">
        <v>114</v>
      </c>
      <c r="C116" s="18" t="str">
        <f ca="1">EUROCOPA!N93</f>
        <v>España</v>
      </c>
      <c r="D116" s="590"/>
      <c r="E116" s="1"/>
      <c r="F116" s="1"/>
      <c r="G116" s="1"/>
      <c r="H116" s="1"/>
      <c r="I116" s="429"/>
      <c r="J116" s="1"/>
      <c r="K116" s="1"/>
      <c r="L116" s="1"/>
      <c r="M116" s="428"/>
      <c r="N116" s="447"/>
    </row>
    <row r="117" spans="1:14" x14ac:dyDescent="0.25">
      <c r="A117" s="609"/>
      <c r="B117" s="14" t="s">
        <v>114</v>
      </c>
      <c r="C117" s="18" t="str">
        <f ca="1">EUROCOPA!N94</f>
        <v>Dinamarca</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1|2-1</v>
      </c>
      <c r="D120" s="590" t="s">
        <v>84</v>
      </c>
      <c r="E120" s="586" t="s">
        <v>869</v>
      </c>
      <c r="F120" s="587"/>
      <c r="G120" s="587"/>
      <c r="H120" s="587"/>
      <c r="I120" s="429"/>
      <c r="J120" s="1"/>
      <c r="K120" s="1"/>
      <c r="L120" s="1"/>
      <c r="M120" s="428"/>
      <c r="N120" s="447"/>
    </row>
    <row r="121" spans="1:14" ht="15" customHeight="1" x14ac:dyDescent="0.25">
      <c r="A121" s="610"/>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1|2-0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 ca="1">EUROCOPA!I97</f>
        <v>Italia</v>
      </c>
      <c r="D124" s="590"/>
      <c r="E124" s="1"/>
      <c r="F124" s="1"/>
      <c r="G124" s="1"/>
      <c r="H124" s="1"/>
      <c r="I124" s="429"/>
      <c r="J124" s="1"/>
      <c r="K124" s="1"/>
      <c r="L124" s="1"/>
      <c r="M124" s="428"/>
      <c r="N124" s="447"/>
    </row>
    <row r="125" spans="1:14" ht="15" customHeight="1" x14ac:dyDescent="0.25">
      <c r="A125" s="599"/>
      <c r="B125" s="14" t="s">
        <v>117</v>
      </c>
      <c r="C125" s="400" t="str">
        <f ca="1">EUROCOPA!N97</f>
        <v>Inglaterra</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 ca="1">CONCATENATE(EUROCOPA!I97,"-",EUROCOPA!N97)</f>
        <v>Italia-Inglaterra</v>
      </c>
      <c r="C128" s="483" t="str">
        <f ca="1">CONCATENATE(EUROCOPA!I97,"-",EUROCOPA!N97,"· ",IF(EUROCOPA!K97&gt;EUROCOPA!L97,1,IF(EUROCOPA!K97&lt;EUROCOPA!L97,2,IF(AND(EUROCOPA!K97=EUROCOPA!L97,EUROCOPA!K97&lt;&gt;"",EUROCOPA!L97&lt;&gt;""),"X",0))),"|",EUROCOPA!K97,"-",EUROCOPA!L97)</f>
        <v>Italia-Inglaterra· 2|1-2</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 ca="1">EUROCOPA!I100</f>
        <v>Inglaterra</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 ca="1">EUROCOPA!I101</f>
        <v>Italia</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Luisa Cecilia Navas Gonzalez</cp:lastModifiedBy>
  <cp:lastPrinted>2018-12-06T18:06:35Z</cp:lastPrinted>
  <dcterms:created xsi:type="dcterms:W3CDTF">2015-10-31T09:41:54Z</dcterms:created>
  <dcterms:modified xsi:type="dcterms:W3CDTF">2021-07-05T14:36:44Z</dcterms:modified>
</cp:coreProperties>
</file>