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norie\Desktop\"/>
    </mc:Choice>
  </mc:AlternateContent>
  <xr:revisionPtr revIDLastSave="0" documentId="13_ncr:1_{476A4094-7110-4DC5-8967-1258DA6FFB53}"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680" yWindow="-90" windowWidth="29040" windowHeight="164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W12" i="3" l="1"/>
  <c r="AW11" i="3" s="1"/>
  <c r="AW10" i="3" s="1"/>
  <c r="AW9" i="3" s="1"/>
  <c r="AW8" i="3" s="1"/>
  <c r="AW7" i="3" s="1"/>
  <c r="AW6" i="3" s="1"/>
  <c r="B13" i="6"/>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s="1"/>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s="1"/>
  <c r="AGX62" i="30" a="1"/>
  <c r="AGX62" i="30" s="1"/>
  <c r="AGF62" i="30" a="1"/>
  <c r="AGF62" i="30" s="1"/>
  <c r="AGF61" i="30" a="1"/>
  <c r="AGF61" i="30" s="1"/>
  <c r="AGF60" i="30" a="1"/>
  <c r="AGF60" i="30" s="1"/>
  <c r="AGF59" i="30" a="1"/>
  <c r="AGF59" i="30" s="1"/>
  <c r="AGF58" i="30" a="1"/>
  <c r="AGF58" i="30" s="1"/>
  <c r="AGF57" i="30" a="1"/>
  <c r="AGF57" i="30" s="1"/>
  <c r="AGE62" i="30" a="1"/>
  <c r="AGE62" i="30" s="1"/>
  <c r="AGE61" i="30" a="1"/>
  <c r="AGE61" i="30" s="1"/>
  <c r="AGE60" i="30" a="1"/>
  <c r="AGE60" i="30" s="1"/>
  <c r="AGE59" i="30" a="1"/>
  <c r="AGE59" i="30" s="1"/>
  <c r="AGE58" i="30" a="1"/>
  <c r="AGE58" i="30" s="1"/>
  <c r="AGE57" i="30" a="1"/>
  <c r="AGE57" i="30" s="1"/>
  <c r="AGD57" i="30" a="1"/>
  <c r="AGD57" i="30" s="1"/>
  <c r="AGD58" i="30" a="1"/>
  <c r="AGD58" i="30" s="1"/>
  <c r="AGD59" i="30" a="1"/>
  <c r="AGD59" i="30" s="1"/>
  <c r="AGD60" i="30" a="1"/>
  <c r="AGD60" i="30" s="1"/>
  <c r="AGD61" i="30" a="1"/>
  <c r="AGD61" i="30" s="1"/>
  <c r="AGD62" i="30" a="1"/>
  <c r="AGD62" i="30" s="1"/>
  <c r="AGA60" i="30" a="1"/>
  <c r="AGA60" i="30" s="1"/>
  <c r="AGA61" i="30" a="1"/>
  <c r="AGA61" i="30" s="1"/>
  <c r="AGA62" i="30" a="1"/>
  <c r="AGA62" i="30" s="1"/>
  <c r="AFZ62" i="30" a="1"/>
  <c r="AFZ62" i="30" s="1"/>
  <c r="AFZ61" i="30" a="1"/>
  <c r="AFZ61" i="30" s="1"/>
  <c r="AFZ60" i="30" a="1"/>
  <c r="AFZ60" i="30" s="1"/>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s="1"/>
  <c r="O44" i="3"/>
  <c r="C44" i="3"/>
  <c r="O41" i="3"/>
  <c r="O40" i="3"/>
  <c r="O39" i="3"/>
  <c r="O38" i="3"/>
  <c r="Q36" i="3"/>
  <c r="AH36" i="3" s="1"/>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H4" i="3" s="1"/>
  <c r="AY4" i="3"/>
  <c r="Q12" i="3"/>
  <c r="AY12" i="3"/>
  <c r="G96" i="3"/>
  <c r="G92" i="3"/>
  <c r="G86" i="3"/>
  <c r="K86" i="3"/>
  <c r="L86" i="3"/>
  <c r="G19" i="3"/>
  <c r="G35" i="3"/>
  <c r="H19" i="3"/>
  <c r="H35" i="3"/>
  <c r="I19" i="3"/>
  <c r="I35" i="3"/>
  <c r="K19" i="3"/>
  <c r="K35" i="3" s="1"/>
  <c r="L19" i="3"/>
  <c r="L35" i="3" s="1"/>
  <c r="N19" i="3"/>
  <c r="N35" i="3"/>
  <c r="G11" i="3"/>
  <c r="G27" i="3"/>
  <c r="G43" i="3" s="1"/>
  <c r="H11" i="3"/>
  <c r="H27" i="3"/>
  <c r="H43" i="3"/>
  <c r="I11" i="3"/>
  <c r="I27" i="3" s="1"/>
  <c r="I43" i="3" s="1"/>
  <c r="K11" i="3"/>
  <c r="K27" i="3" s="1"/>
  <c r="K43" i="3" s="1"/>
  <c r="L11" i="3"/>
  <c r="L27" i="3"/>
  <c r="L43" i="3" s="1"/>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3" i="3"/>
  <c r="O88" i="3" s="1"/>
  <c r="I97" i="3"/>
  <c r="O93" i="3" s="1"/>
  <c r="I100" i="3"/>
  <c r="O100" i="3" s="1"/>
  <c r="N93" i="3"/>
  <c r="O87" i="3" s="1"/>
  <c r="N90" i="3"/>
  <c r="O82" i="3" s="1"/>
  <c r="I94" i="3"/>
  <c r="C115" i="31" s="1"/>
  <c r="N97" i="3"/>
  <c r="O94" i="3" s="1"/>
  <c r="I101" i="3"/>
  <c r="O101" i="3" s="1"/>
  <c r="N94" i="3"/>
  <c r="C117" i="31" s="1"/>
  <c r="A38" i="3" a="1"/>
  <c r="A13" i="3" a="1"/>
  <c r="A30" i="3" a="1"/>
  <c r="A6" i="3" a="1"/>
  <c r="A21" i="3" a="1"/>
  <c r="A45" i="3" a="1"/>
  <c r="O90" i="3" l="1"/>
  <c r="C105" i="31"/>
  <c r="C116" i="31"/>
  <c r="C114" i="31"/>
  <c r="B120" i="31"/>
  <c r="C120" i="31"/>
  <c r="C132" i="31"/>
  <c r="B121" i="31"/>
  <c r="C131" i="31"/>
  <c r="C128" i="31"/>
  <c r="AW4" i="3"/>
  <c r="AW3" i="3" s="1"/>
  <c r="AW5" i="3"/>
  <c r="O89" i="3"/>
  <c r="B128" i="31"/>
  <c r="C124" i="31"/>
  <c r="O97" i="3"/>
  <c r="C125" i="31"/>
  <c r="C121" i="31"/>
  <c r="A38" i="3"/>
  <c r="A21" i="3"/>
  <c r="A13" i="3"/>
  <c r="A6" i="3"/>
  <c r="A45" i="3"/>
  <c r="A30" i="3"/>
  <c r="A24" i="3" a="1"/>
  <c r="A5" i="3" a="1"/>
  <c r="A32" i="3" a="1"/>
  <c r="A47" i="3" a="1"/>
  <c r="A31" i="3" a="1"/>
  <c r="A37" i="3" a="1"/>
  <c r="A40" i="3" a="1"/>
  <c r="A39" i="3" a="1"/>
  <c r="A8" i="3" a="1"/>
  <c r="A16" i="3" a="1"/>
  <c r="A29" i="3" a="1"/>
  <c r="A48" i="3" a="1"/>
  <c r="A22" i="3" a="1"/>
  <c r="A23" i="3" a="1"/>
  <c r="A46" i="3" a="1"/>
  <c r="A15" i="3" a="1"/>
  <c r="A14" i="3" a="1"/>
  <c r="A7" i="3" a="1"/>
  <c r="A7" i="3" l="1"/>
  <c r="N6" i="3" s="1"/>
  <c r="A14" i="3"/>
  <c r="I16" i="3" s="1"/>
  <c r="A15" i="3"/>
  <c r="N15" i="3" s="1"/>
  <c r="A46" i="3"/>
  <c r="I47" i="3" s="1"/>
  <c r="A23" i="3"/>
  <c r="I20" i="3" s="1"/>
  <c r="A22" i="3"/>
  <c r="I24" i="3" s="1"/>
  <c r="A48" i="3"/>
  <c r="BV49" i="3" s="1"/>
  <c r="A29" i="3"/>
  <c r="BV30" i="3" s="1"/>
  <c r="A16" i="3"/>
  <c r="BV17" i="3" s="1"/>
  <c r="A8" i="3"/>
  <c r="BV9" i="3" s="1"/>
  <c r="A39" i="3"/>
  <c r="AI40" i="3" s="1"/>
  <c r="A40" i="3"/>
  <c r="N36" i="3" s="1"/>
  <c r="A37" i="3"/>
  <c r="I37" i="3" s="1"/>
  <c r="A31" i="3"/>
  <c r="N31" i="3" s="1"/>
  <c r="A47" i="3"/>
  <c r="AI48" i="3" s="1"/>
  <c r="A32" i="3"/>
  <c r="I32" i="3" s="1"/>
  <c r="A5" i="3"/>
  <c r="I6" i="3" s="1"/>
  <c r="A24" i="3"/>
  <c r="N22" i="3" s="1"/>
  <c r="I33" i="3"/>
  <c r="N28" i="3"/>
  <c r="AI31" i="3"/>
  <c r="I30" i="3"/>
  <c r="BV31" i="3"/>
  <c r="I12" i="3"/>
  <c r="AI14" i="3"/>
  <c r="N17" i="3"/>
  <c r="BV14" i="3"/>
  <c r="I15" i="3"/>
  <c r="N25" i="3"/>
  <c r="AI22" i="3"/>
  <c r="I21" i="3"/>
  <c r="BV22" i="3"/>
  <c r="I23" i="3"/>
  <c r="I46" i="3"/>
  <c r="AI46" i="3"/>
  <c r="N48" i="3"/>
  <c r="BV46" i="3"/>
  <c r="I44" i="3"/>
  <c r="I38" i="3"/>
  <c r="N37" i="3"/>
  <c r="AI39" i="3"/>
  <c r="BV39" i="3"/>
  <c r="I40" i="3"/>
  <c r="I7" i="3"/>
  <c r="BV7" i="3"/>
  <c r="N4" i="3"/>
  <c r="AI7" i="3"/>
  <c r="I8" i="3"/>
  <c r="I28" i="3"/>
  <c r="AI30" i="3"/>
  <c r="N32" i="3" l="1"/>
  <c r="B36" i="31" s="1"/>
  <c r="N21" i="3"/>
  <c r="B11" i="31" s="1"/>
  <c r="N41" i="3"/>
  <c r="N45" i="3"/>
  <c r="AI38" i="3"/>
  <c r="AY38" i="3" s="1"/>
  <c r="N30" i="3"/>
  <c r="B24" i="31" s="1"/>
  <c r="AI16" i="3"/>
  <c r="AY16" i="3" s="1"/>
  <c r="I39" i="3"/>
  <c r="BV38" i="3"/>
  <c r="I5" i="3"/>
  <c r="I17" i="3"/>
  <c r="N16" i="3"/>
  <c r="N8" i="3"/>
  <c r="B30" i="31" s="1"/>
  <c r="BV8" i="3"/>
  <c r="I31" i="3"/>
  <c r="B25" i="31" s="1"/>
  <c r="N13" i="3"/>
  <c r="N29" i="3"/>
  <c r="AI6" i="3"/>
  <c r="AY6" i="3" s="1"/>
  <c r="N9" i="3"/>
  <c r="BV16" i="3"/>
  <c r="I29" i="3"/>
  <c r="I49" i="3"/>
  <c r="BV6" i="3"/>
  <c r="AI8" i="3"/>
  <c r="AY8" i="3" s="1"/>
  <c r="I13" i="3"/>
  <c r="BV32" i="3"/>
  <c r="BV24" i="3"/>
  <c r="BV25" i="3"/>
  <c r="N33" i="3"/>
  <c r="B37" i="31" s="1"/>
  <c r="N44" i="3"/>
  <c r="B16" i="31" s="1"/>
  <c r="N14" i="3"/>
  <c r="N12" i="3"/>
  <c r="B8" i="31" s="1"/>
  <c r="AI32" i="3"/>
  <c r="AY32" i="3" s="1"/>
  <c r="BV48" i="3"/>
  <c r="AI47" i="3"/>
  <c r="AY47" i="3" s="1"/>
  <c r="BV47" i="3"/>
  <c r="BV15" i="3"/>
  <c r="N49" i="3"/>
  <c r="AI17" i="3"/>
  <c r="AY17" i="3" s="1"/>
  <c r="I14" i="3"/>
  <c r="I45" i="3"/>
  <c r="AI33" i="3"/>
  <c r="AI15" i="3"/>
  <c r="AY15" i="3" s="1"/>
  <c r="N46" i="3"/>
  <c r="B28" i="31" s="1"/>
  <c r="N38" i="3"/>
  <c r="B26" i="31" s="1"/>
  <c r="I9" i="3"/>
  <c r="AI41" i="3"/>
  <c r="I41" i="3"/>
  <c r="N47" i="3"/>
  <c r="B29" i="31" s="1"/>
  <c r="AI49" i="3"/>
  <c r="AY49" i="3" s="1"/>
  <c r="I4" i="3"/>
  <c r="BV41" i="3"/>
  <c r="I48" i="3"/>
  <c r="B40" i="31" s="1"/>
  <c r="N23" i="3"/>
  <c r="B23" i="31" s="1"/>
  <c r="N24" i="3"/>
  <c r="B34" i="31" s="1"/>
  <c r="N5" i="3"/>
  <c r="N7" i="3"/>
  <c r="B19" i="31" s="1"/>
  <c r="AI23" i="3"/>
  <c r="AY23" i="3" s="1"/>
  <c r="I22" i="3"/>
  <c r="B22" i="31" s="1"/>
  <c r="N20" i="3"/>
  <c r="B10" i="31" s="1"/>
  <c r="AI9" i="3"/>
  <c r="AY9" i="3" s="1"/>
  <c r="I25" i="3"/>
  <c r="B35" i="31" s="1"/>
  <c r="N40" i="3"/>
  <c r="B38" i="31" s="1"/>
  <c r="BV23" i="3"/>
  <c r="I36" i="3"/>
  <c r="B14" i="31" s="1"/>
  <c r="AI25" i="3"/>
  <c r="BV40" i="3"/>
  <c r="BV33" i="3"/>
  <c r="N39" i="3"/>
  <c r="AI24" i="3"/>
  <c r="B33" i="31"/>
  <c r="B12" i="31"/>
  <c r="AY48" i="3"/>
  <c r="AY22" i="3"/>
  <c r="AY7" i="3"/>
  <c r="AY39" i="3"/>
  <c r="AY40" i="3"/>
  <c r="B21" i="31"/>
  <c r="AY46" i="3"/>
  <c r="AY14" i="3"/>
  <c r="AY30" i="3"/>
  <c r="AY31" i="3"/>
  <c r="B15" i="31"/>
  <c r="B18" i="31"/>
  <c r="B27" i="31" l="1"/>
  <c r="B13" i="31"/>
  <c r="B39" i="31"/>
  <c r="B20" i="31"/>
  <c r="AP32" i="3" a="1"/>
  <c r="AP32" i="3" s="1"/>
  <c r="B41" i="31"/>
  <c r="B17" i="31"/>
  <c r="AN14" i="3" a="1"/>
  <c r="AN14" i="3" s="1"/>
  <c r="B6" i="31"/>
  <c r="AL41" i="3" a="1"/>
  <c r="AL41" i="3" s="1"/>
  <c r="AM47" i="3" a="1"/>
  <c r="AM47" i="3" s="1"/>
  <c r="B7" i="31"/>
  <c r="AN32" i="3" a="1"/>
  <c r="AN32" i="3" s="1"/>
  <c r="B32" i="31"/>
  <c r="AN47" i="3" a="1"/>
  <c r="AN47" i="3" s="1"/>
  <c r="AO41" i="3" a="1"/>
  <c r="AO41" i="3" s="1"/>
  <c r="AK47" i="3"/>
  <c r="AL31" i="3" a="1"/>
  <c r="AL31" i="3" s="1"/>
  <c r="AN31" i="3" a="1"/>
  <c r="AN31" i="3" s="1"/>
  <c r="AO49" i="3" a="1"/>
  <c r="AO49" i="3" s="1"/>
  <c r="AM49" i="3" a="1"/>
  <c r="AM49" i="3" s="1"/>
  <c r="AY41" i="3"/>
  <c r="AM14" i="3" a="1"/>
  <c r="AM14" i="3" s="1"/>
  <c r="AO25" i="3" a="1"/>
  <c r="AO25" i="3" s="1"/>
  <c r="AN49" i="3" a="1"/>
  <c r="AN49" i="3" s="1"/>
  <c r="AP9" i="3" a="1"/>
  <c r="AP9" i="3" s="1"/>
  <c r="AK41" i="3"/>
  <c r="AL38" i="3" a="1"/>
  <c r="AL38" i="3" s="1"/>
  <c r="AL32" i="3" a="1"/>
  <c r="AL32" i="3" s="1"/>
  <c r="AP31" i="3" a="1"/>
  <c r="AP31" i="3" s="1"/>
  <c r="AN41" i="3" a="1"/>
  <c r="AN41" i="3" s="1"/>
  <c r="AM16" i="3" a="1"/>
  <c r="AM16" i="3" s="1"/>
  <c r="AM31" i="3" a="1"/>
  <c r="AM31" i="3" s="1"/>
  <c r="AK17" i="3"/>
  <c r="AL15" i="3" a="1"/>
  <c r="AL15" i="3" s="1"/>
  <c r="AL14" i="3" a="1"/>
  <c r="AL14" i="3" s="1"/>
  <c r="AM32" i="3" a="1"/>
  <c r="AM32" i="3" s="1"/>
  <c r="AP6" i="3" a="1"/>
  <c r="AP6" i="3" s="1"/>
  <c r="AN15" i="3" a="1"/>
  <c r="AN15" i="3" s="1"/>
  <c r="AO14" i="3" a="1"/>
  <c r="AO14" i="3" s="1"/>
  <c r="AL9" i="3" a="1"/>
  <c r="AL9" i="3" s="1"/>
  <c r="AL17" i="3" a="1"/>
  <c r="AL17" i="3" s="1"/>
  <c r="B9" i="31"/>
  <c r="AO6" i="3" a="1"/>
  <c r="AO6" i="3" s="1"/>
  <c r="AP17" i="3" a="1"/>
  <c r="AP17" i="3" s="1"/>
  <c r="AM9" i="3" a="1"/>
  <c r="AM9" i="3" s="1"/>
  <c r="AP23" i="3" a="1"/>
  <c r="AP23" i="3" s="1"/>
  <c r="AQ23" i="3" s="1"/>
  <c r="AM15" i="3" a="1"/>
  <c r="AM15" i="3" s="1"/>
  <c r="AL39" i="3" a="1"/>
  <c r="AL39" i="3" s="1"/>
  <c r="AL6" i="3" a="1"/>
  <c r="AL6" i="3" s="1"/>
  <c r="AM17" i="3" a="1"/>
  <c r="AM17" i="3" s="1"/>
  <c r="AO15" i="3" a="1"/>
  <c r="AO15" i="3" s="1"/>
  <c r="AM23" i="3" a="1"/>
  <c r="AM23" i="3" s="1"/>
  <c r="AK6" i="3"/>
  <c r="AO17" i="3" a="1"/>
  <c r="AO17" i="3" s="1"/>
  <c r="AM30" i="3" a="1"/>
  <c r="AM30" i="3" s="1"/>
  <c r="AN9" i="3" a="1"/>
  <c r="AN9" i="3" s="1"/>
  <c r="AK30" i="3"/>
  <c r="AM46" i="3" a="1"/>
  <c r="AM46" i="3" s="1"/>
  <c r="AL23" i="3" a="1"/>
  <c r="AL23" i="3" s="1"/>
  <c r="AL8" i="3" a="1"/>
  <c r="AL8" i="3" s="1"/>
  <c r="AK7" i="3"/>
  <c r="AO9" i="3" a="1"/>
  <c r="AO9" i="3" s="1"/>
  <c r="AO23" i="3" a="1"/>
  <c r="AO23" i="3" s="1"/>
  <c r="AL49" i="3" a="1"/>
  <c r="AL49" i="3" s="1"/>
  <c r="AO32" i="3" a="1"/>
  <c r="AO32" i="3" s="1"/>
  <c r="AQ32" i="3" s="1"/>
  <c r="AP30" i="3" a="1"/>
  <c r="AP30" i="3" s="1"/>
  <c r="AP16" i="3" a="1"/>
  <c r="AP16" i="3" s="1"/>
  <c r="AM39" i="3" a="1"/>
  <c r="AM39" i="3" s="1"/>
  <c r="AN6" i="3" a="1"/>
  <c r="AN6" i="3" s="1"/>
  <c r="AP49" i="3" a="1"/>
  <c r="AP49" i="3" s="1"/>
  <c r="AQ49" i="3" s="1"/>
  <c r="AK9" i="3"/>
  <c r="AK23" i="3"/>
  <c r="AO31" i="3" a="1"/>
  <c r="AO31" i="3" s="1"/>
  <c r="AM41" i="3" a="1"/>
  <c r="AM41" i="3" s="1"/>
  <c r="AJ41" i="3" s="1"/>
  <c r="AP39" i="3" a="1"/>
  <c r="AP39" i="3" s="1"/>
  <c r="AM33" i="3" a="1"/>
  <c r="AM33" i="3" s="1"/>
  <c r="AK49" i="3"/>
  <c r="AN23" i="3" a="1"/>
  <c r="AN23" i="3" s="1"/>
  <c r="AP41" i="3" a="1"/>
  <c r="AP41" i="3" s="1"/>
  <c r="AP47" i="3" a="1"/>
  <c r="AP47" i="3" s="1"/>
  <c r="AK15" i="3"/>
  <c r="AK14" i="3"/>
  <c r="AK46" i="3"/>
  <c r="AO39" i="3" a="1"/>
  <c r="AO39" i="3" s="1"/>
  <c r="AO8" i="3" a="1"/>
  <c r="AO8" i="3" s="1"/>
  <c r="AN46" i="3" a="1"/>
  <c r="AN46" i="3" s="1"/>
  <c r="AN39" i="3" a="1"/>
  <c r="AN39" i="3" s="1"/>
  <c r="AP46" i="3" a="1"/>
  <c r="AP46" i="3" s="1"/>
  <c r="AL40" i="3" a="1"/>
  <c r="AL40" i="3" s="1"/>
  <c r="AL7" i="3" a="1"/>
  <c r="AL7" i="3" s="1"/>
  <c r="AL22" i="3" a="1"/>
  <c r="AL22" i="3" s="1"/>
  <c r="AO22" i="3" a="1"/>
  <c r="AO22" i="3" s="1"/>
  <c r="AN30" i="3" a="1"/>
  <c r="AN30" i="3" s="1"/>
  <c r="AP14" i="3" a="1"/>
  <c r="AP14" i="3" s="1"/>
  <c r="AQ14" i="3" s="1"/>
  <c r="AM40" i="3" a="1"/>
  <c r="AM40" i="3" s="1"/>
  <c r="AN40" i="3" a="1"/>
  <c r="AN40" i="3" s="1"/>
  <c r="AN7" i="3" a="1"/>
  <c r="AN7" i="3" s="1"/>
  <c r="AN22" i="3" a="1"/>
  <c r="AN22" i="3" s="1"/>
  <c r="AK31" i="3"/>
  <c r="AL47" i="3" a="1"/>
  <c r="AL47" i="3" s="1"/>
  <c r="AP38" i="3" a="1"/>
  <c r="AP38" i="3" s="1"/>
  <c r="AK16" i="3"/>
  <c r="AO40" i="3" a="1"/>
  <c r="AO40" i="3" s="1"/>
  <c r="AO7" i="3" a="1"/>
  <c r="AO7" i="3" s="1"/>
  <c r="AP22" i="3" a="1"/>
  <c r="AP22" i="3" s="1"/>
  <c r="AM6" i="3" a="1"/>
  <c r="AM6" i="3" s="1"/>
  <c r="AO30" i="3" a="1"/>
  <c r="AO30" i="3" s="1"/>
  <c r="AQ30" i="3" s="1"/>
  <c r="AK32" i="3"/>
  <c r="AN17" i="3" a="1"/>
  <c r="AN17" i="3" s="1"/>
  <c r="AO47" i="3" a="1"/>
  <c r="AO47" i="3" s="1"/>
  <c r="AK38" i="3"/>
  <c r="AK40" i="3"/>
  <c r="AO24" i="3" a="1"/>
  <c r="AO24" i="3" s="1"/>
  <c r="AP15" i="3" a="1"/>
  <c r="AP15" i="3" s="1"/>
  <c r="AL30" i="3" a="1"/>
  <c r="AL30" i="3" s="1"/>
  <c r="AN38" i="3" a="1"/>
  <c r="AN38" i="3" s="1"/>
  <c r="AN16" i="3" a="1"/>
  <c r="AN16" i="3" s="1"/>
  <c r="AK24" i="3"/>
  <c r="AK25" i="3"/>
  <c r="AP24" i="3" a="1"/>
  <c r="AP24" i="3" s="1"/>
  <c r="B31" i="31"/>
  <c r="AN24" i="3" a="1"/>
  <c r="AN24" i="3" s="1"/>
  <c r="AL16" i="3" a="1"/>
  <c r="AL16" i="3" s="1"/>
  <c r="AM38" i="3" a="1"/>
  <c r="AM38" i="3" s="1"/>
  <c r="AO16" i="3" a="1"/>
  <c r="AO16" i="3" s="1"/>
  <c r="AP40" i="3" a="1"/>
  <c r="AP40" i="3" s="1"/>
  <c r="AP7" i="3" a="1"/>
  <c r="AP7" i="3" s="1"/>
  <c r="AN25" i="3" a="1"/>
  <c r="AN25" i="3" s="1"/>
  <c r="AK22" i="3"/>
  <c r="AP25" i="3" a="1"/>
  <c r="AP25" i="3" s="1"/>
  <c r="AL33" i="3" a="1"/>
  <c r="AL33" i="3" s="1"/>
  <c r="AM48" i="3" a="1"/>
  <c r="AM48" i="3" s="1"/>
  <c r="AM7" i="3" a="1"/>
  <c r="AM7" i="3" s="1"/>
  <c r="AM8" i="3" a="1"/>
  <c r="AM8" i="3" s="1"/>
  <c r="AO48" i="3" a="1"/>
  <c r="AO48" i="3" s="1"/>
  <c r="AY33" i="3"/>
  <c r="BG29" i="3" s="1"/>
  <c r="AN8" i="3" a="1"/>
  <c r="AN8" i="3" s="1"/>
  <c r="AN48" i="3" a="1"/>
  <c r="AN48" i="3" s="1"/>
  <c r="AK8" i="3"/>
  <c r="AO33" i="3" a="1"/>
  <c r="AO33" i="3" s="1"/>
  <c r="AO46" i="3" a="1"/>
  <c r="AO46" i="3" s="1"/>
  <c r="AK39" i="3"/>
  <c r="AP8" i="3" a="1"/>
  <c r="AP8" i="3" s="1"/>
  <c r="AK48" i="3"/>
  <c r="AL48" i="3" a="1"/>
  <c r="AL48" i="3" s="1"/>
  <c r="AO38" i="3" a="1"/>
  <c r="AO38" i="3" s="1"/>
  <c r="AL46" i="3" a="1"/>
  <c r="AL46" i="3" s="1"/>
  <c r="AM22" i="3" a="1"/>
  <c r="AM22" i="3" s="1"/>
  <c r="AY25" i="3"/>
  <c r="BG21" i="3" s="1"/>
  <c r="BG23" i="3" s="1" a="1"/>
  <c r="BG23" i="3" s="1"/>
  <c r="AK33" i="3"/>
  <c r="AL25" i="3" a="1"/>
  <c r="AL25" i="3" s="1"/>
  <c r="AL24" i="3" a="1"/>
  <c r="AL24" i="3" s="1"/>
  <c r="AM25" i="3" a="1"/>
  <c r="AM25" i="3" s="1"/>
  <c r="AP48" i="3" a="1"/>
  <c r="AP48" i="3" s="1"/>
  <c r="AY24" i="3"/>
  <c r="BF21" i="3" s="1"/>
  <c r="BF23" i="3" s="1" a="1"/>
  <c r="BF23" i="3" s="1"/>
  <c r="AM24" i="3" a="1"/>
  <c r="AM24" i="3" s="1"/>
  <c r="AP33" i="3" a="1"/>
  <c r="AP33" i="3" s="1"/>
  <c r="AN33" i="3" a="1"/>
  <c r="AN33" i="3" s="1"/>
  <c r="AQ41" i="3"/>
  <c r="AQ40" i="3"/>
  <c r="AJ31" i="3"/>
  <c r="BE5" i="3"/>
  <c r="BE8" i="3" s="1" a="1"/>
  <c r="BE8" i="3" s="1"/>
  <c r="BF5" i="3"/>
  <c r="BF6" i="3" s="1" a="1"/>
  <c r="BF6" i="3" s="1"/>
  <c r="BG45" i="3"/>
  <c r="BG48" i="3" s="1" a="1"/>
  <c r="BG48" i="3" s="1"/>
  <c r="BE37" i="3"/>
  <c r="BF45" i="3"/>
  <c r="BF49" i="3" s="1" a="1"/>
  <c r="BF49" i="3" s="1"/>
  <c r="BD29" i="3"/>
  <c r="BG37" i="3"/>
  <c r="BG38" i="3" s="1" a="1"/>
  <c r="BG38" i="3" s="1"/>
  <c r="BD45" i="3"/>
  <c r="BD48" i="3" s="1" a="1"/>
  <c r="BD48" i="3" s="1"/>
  <c r="BD21" i="3"/>
  <c r="BF29" i="3"/>
  <c r="BF30" i="3" s="1" a="1"/>
  <c r="BF30" i="3" s="1"/>
  <c r="BG5" i="3"/>
  <c r="BG6" i="3" s="1" a="1"/>
  <c r="BG6" i="3" s="1"/>
  <c r="BE13" i="3"/>
  <c r="BD13" i="3"/>
  <c r="BD16" i="3" s="1" a="1"/>
  <c r="BD16" i="3" s="1"/>
  <c r="BD37" i="3"/>
  <c r="BD40" i="3" s="1" a="1"/>
  <c r="BD40" i="3" s="1"/>
  <c r="BE45" i="3"/>
  <c r="BE46" i="3" s="1" a="1"/>
  <c r="BE46" i="3" s="1"/>
  <c r="AQ17" i="3"/>
  <c r="BE21" i="3"/>
  <c r="BE22" i="3" s="1" a="1"/>
  <c r="BE22" i="3" s="1"/>
  <c r="BF13" i="3"/>
  <c r="BF14" i="3" s="1" a="1"/>
  <c r="BF14" i="3" s="1"/>
  <c r="BD5" i="3"/>
  <c r="BD8" i="3" s="1" a="1"/>
  <c r="BD8" i="3" s="1"/>
  <c r="BG13" i="3"/>
  <c r="BG14" i="3" s="1" a="1"/>
  <c r="BG14" i="3" s="1"/>
  <c r="BE29" i="3"/>
  <c r="BE32" i="3" s="1" a="1"/>
  <c r="BE32" i="3" s="1"/>
  <c r="BF37" i="3"/>
  <c r="BF41" i="3" s="1" a="1"/>
  <c r="BF41" i="3" s="1"/>
  <c r="AQ39" i="3" l="1"/>
  <c r="AJ39" i="3"/>
  <c r="AQ7" i="3"/>
  <c r="AQ15" i="3"/>
  <c r="AQ25" i="3"/>
  <c r="AJ47" i="3"/>
  <c r="AQ6" i="3"/>
  <c r="AQ9" i="3"/>
  <c r="AJ49" i="3"/>
  <c r="AJ7" i="3"/>
  <c r="AJ6" i="3"/>
  <c r="AJ23" i="3"/>
  <c r="AQ47" i="3"/>
  <c r="AQ8" i="3"/>
  <c r="AJ8" i="3"/>
  <c r="AQ16" i="3"/>
  <c r="AQ24" i="3"/>
  <c r="AJ40" i="3"/>
  <c r="AJ17" i="3"/>
  <c r="AQ31" i="3"/>
  <c r="AJ38" i="3"/>
  <c r="AJ9" i="3"/>
  <c r="AJ32" i="3"/>
  <c r="AJ15" i="3"/>
  <c r="AJ14" i="3"/>
  <c r="AJ33" i="3"/>
  <c r="AJ22" i="3"/>
  <c r="AQ46" i="3"/>
  <c r="AQ22" i="3"/>
  <c r="AJ30" i="3"/>
  <c r="AJ46" i="3"/>
  <c r="AJ16" i="3"/>
  <c r="AQ38" i="3"/>
  <c r="AJ48" i="3"/>
  <c r="AH76" i="3"/>
  <c r="BD33" i="3" a="1"/>
  <c r="BD33" i="3" s="1"/>
  <c r="AJ24" i="3"/>
  <c r="AQ33" i="3"/>
  <c r="AQ48" i="3"/>
  <c r="AJ25" i="3"/>
  <c r="BD24" i="3" a="1"/>
  <c r="BD24" i="3" s="1"/>
  <c r="BD31" i="3" a="1"/>
  <c r="BD31" i="3" s="1"/>
  <c r="BF22" i="3" a="1"/>
  <c r="BF22" i="3" s="1"/>
  <c r="BF25" i="3" a="1"/>
  <c r="BF25" i="3" s="1"/>
  <c r="BD23" i="3" a="1"/>
  <c r="BD23" i="3" s="1"/>
  <c r="BK22" i="3" s="1"/>
  <c r="BG46" i="3" a="1"/>
  <c r="BG46" i="3" s="1"/>
  <c r="BG47" i="3" a="1"/>
  <c r="BG47" i="3" s="1"/>
  <c r="BD25" i="3" a="1"/>
  <c r="BD25" i="3" s="1"/>
  <c r="BE6" i="3" a="1"/>
  <c r="BE6" i="3" s="1"/>
  <c r="BF9" i="3" a="1"/>
  <c r="BF9" i="3" s="1"/>
  <c r="BG40" i="3" a="1"/>
  <c r="BG40" i="3" s="1"/>
  <c r="BL41" i="3" s="1"/>
  <c r="BE9" i="3" a="1"/>
  <c r="BE9" i="3" s="1"/>
  <c r="BD47" i="3" a="1"/>
  <c r="BD47" i="3" s="1"/>
  <c r="BK46" i="3" s="1"/>
  <c r="BD32" i="3" a="1"/>
  <c r="BD32" i="3" s="1"/>
  <c r="BL30" i="3" s="1"/>
  <c r="BL49" i="3"/>
  <c r="BF31" i="3" a="1"/>
  <c r="BF31" i="3" s="1"/>
  <c r="BL31" i="3" s="1"/>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BE33" i="3" a="1"/>
  <c r="BE33" i="3" s="1"/>
  <c r="BD39" i="3" a="1"/>
  <c r="BD39" i="3" s="1"/>
  <c r="BM5" i="3"/>
  <c r="BS5" i="3"/>
  <c r="BF39" i="3" a="1"/>
  <c r="BF39" i="3" s="1"/>
  <c r="BE49" i="3" a="1"/>
  <c r="BE49" i="3" s="1"/>
  <c r="BG7" i="3" a="1"/>
  <c r="BG7" i="3" s="1"/>
  <c r="BK37" i="3"/>
  <c r="BQ37" i="3"/>
  <c r="BK13" i="3"/>
  <c r="BQ13" i="3"/>
  <c r="BM37" i="3"/>
  <c r="BS37" i="3"/>
  <c r="BE30" i="3" a="1"/>
  <c r="BE30" i="3" s="1"/>
  <c r="BK5" i="3"/>
  <c r="BQ5" i="3"/>
  <c r="BR21" i="3"/>
  <c r="BL21" i="3"/>
  <c r="BM29" i="3"/>
  <c r="BS29" i="3"/>
  <c r="BD41" i="3" a="1"/>
  <c r="BD41" i="3" s="1"/>
  <c r="BJ41" i="3" s="1"/>
  <c r="BK29" i="3"/>
  <c r="BQ29" i="3"/>
  <c r="BF17" i="3" a="1"/>
  <c r="BF17" i="3" s="1"/>
  <c r="BE16" i="3" a="1"/>
  <c r="BE16" i="3" s="1"/>
  <c r="BE38" i="3" a="1"/>
  <c r="BE38" i="3" s="1"/>
  <c r="BP13" i="3"/>
  <c r="BJ13" i="3"/>
  <c r="BG32" i="3" a="1"/>
  <c r="BG32" i="3" s="1"/>
  <c r="BJ21" i="3"/>
  <c r="BP21" i="3"/>
  <c r="BE41" i="3" a="1"/>
  <c r="BE41" i="3" s="1"/>
  <c r="BR5" i="3"/>
  <c r="BL5" i="3"/>
  <c r="BP5" i="3"/>
  <c r="BJ5" i="3"/>
  <c r="BG30" i="3" a="1"/>
  <c r="BG30" i="3" s="1"/>
  <c r="BG31" i="3" a="1"/>
  <c r="BG31" i="3" s="1"/>
  <c r="BJ16" i="3"/>
  <c r="BG24" i="3" a="1"/>
  <c r="BG24" i="3" s="1"/>
  <c r="BP45" i="3"/>
  <c r="BJ45" i="3"/>
  <c r="BE48" i="3" a="1"/>
  <c r="BE48" i="3" s="1"/>
  <c r="BG39" i="3" a="1"/>
  <c r="BG39" i="3" s="1"/>
  <c r="BG8" i="3" a="1"/>
  <c r="BG8" i="3" s="1"/>
  <c r="BK21" i="3"/>
  <c r="BQ21" i="3"/>
  <c r="BR37" i="3"/>
  <c r="BL37" i="3"/>
  <c r="BM13" i="3"/>
  <c r="BS13" i="3"/>
  <c r="BG16" i="3" a="1"/>
  <c r="BG16" i="3" s="1"/>
  <c r="BF38" i="3" a="1"/>
  <c r="BF38" i="3" s="1"/>
  <c r="BL38" i="3" s="1"/>
  <c r="BL29" i="3"/>
  <c r="BR29" i="3"/>
  <c r="BM48" i="3"/>
  <c r="BM45" i="3"/>
  <c r="BS45" i="3"/>
  <c r="BE14" i="3" a="1"/>
  <c r="BE14" i="3" s="1"/>
  <c r="BE17" i="3" a="1"/>
  <c r="BE17" i="3" s="1"/>
  <c r="BL13" i="3"/>
  <c r="BR13" i="3"/>
  <c r="BL45" i="3"/>
  <c r="BR45" i="3"/>
  <c r="BD7" i="3" a="1"/>
  <c r="BD7" i="3" s="1"/>
  <c r="BL6" i="3"/>
  <c r="BE40" i="3" a="1"/>
  <c r="BE40" i="3" s="1"/>
  <c r="BQ45" i="3"/>
  <c r="BK45" i="3"/>
  <c r="BF33" i="3" a="1"/>
  <c r="BF33" i="3" s="1"/>
  <c r="BP29" i="3"/>
  <c r="BJ29" i="3"/>
  <c r="BD49" i="3" a="1"/>
  <c r="BD49" i="3" s="1"/>
  <c r="AZ6" i="3" l="1"/>
  <c r="AZ32" i="3"/>
  <c r="AZ16" i="3"/>
  <c r="AZ7" i="3"/>
  <c r="AZ40" i="3"/>
  <c r="AZ17" i="3"/>
  <c r="AZ8" i="3"/>
  <c r="BC41" i="3"/>
  <c r="AZ47" i="3"/>
  <c r="BM30" i="3"/>
  <c r="AZ22" i="3"/>
  <c r="AZ9" i="3"/>
  <c r="AZ30" i="3"/>
  <c r="AZ41" i="3"/>
  <c r="BC23" i="3"/>
  <c r="BC6" i="3"/>
  <c r="AZ38" i="3"/>
  <c r="AZ39" i="3"/>
  <c r="AZ33" i="3"/>
  <c r="BC32" i="3"/>
  <c r="AZ14" i="3"/>
  <c r="AZ46" i="3"/>
  <c r="AZ31" i="3"/>
  <c r="AZ24" i="3"/>
  <c r="AZ49" i="3"/>
  <c r="AZ15" i="3"/>
  <c r="AZ48" i="3"/>
  <c r="AZ25" i="3"/>
  <c r="AZ23" i="3"/>
  <c r="BC47" i="3"/>
  <c r="BL22" i="3"/>
  <c r="BI22" i="3" s="1"/>
  <c r="BJ49" i="3"/>
  <c r="BM24" i="3"/>
  <c r="BM31" i="3"/>
  <c r="BI31" i="3" s="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17" i="3" l="1"/>
  <c r="BI9" i="3"/>
  <c r="BH8"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B48" i="3"/>
  <c r="BB31" i="3"/>
  <c r="BB38" i="3"/>
  <c r="BO17" i="3"/>
  <c r="BO39" i="3"/>
  <c r="BB46" i="3"/>
  <c r="BO23" i="3"/>
  <c r="BO48" i="3"/>
  <c r="BB16" i="3"/>
  <c r="BO8" i="3"/>
  <c r="BB8" i="3"/>
  <c r="BB9" i="3"/>
  <c r="BH25" i="3"/>
  <c r="BB17" i="3"/>
  <c r="BO7" i="3"/>
  <c r="BO24" i="3"/>
  <c r="BH15" i="3" l="1"/>
  <c r="BH6" i="3"/>
  <c r="BH7"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6" i="3"/>
  <c r="S46" i="3" s="1"/>
  <c r="AL82" i="3"/>
  <c r="R47" i="3"/>
  <c r="Y47" i="3" s="1"/>
  <c r="AI62" i="3"/>
  <c r="R48" i="3"/>
  <c r="AF48" i="3" s="1"/>
  <c r="AI82" i="3"/>
  <c r="AY85" i="3" s="1"/>
  <c r="AJ82" i="3"/>
  <c r="AK62" i="3"/>
  <c r="AO62" i="3"/>
  <c r="I81" i="3"/>
  <c r="I78" i="3" a="1"/>
  <c r="I78" i="3" s="1"/>
  <c r="I89" i="3" s="1"/>
  <c r="AL79" i="3"/>
  <c r="AO59" i="3"/>
  <c r="AM79" i="3"/>
  <c r="AQ59" i="3"/>
  <c r="AL59" i="3"/>
  <c r="AQ79" i="3"/>
  <c r="AP59" i="3"/>
  <c r="AI79" i="3"/>
  <c r="AM59" i="3"/>
  <c r="AN59" i="3"/>
  <c r="AO79" i="3"/>
  <c r="AI59" i="3"/>
  <c r="AK59" i="3"/>
  <c r="AP79" i="3"/>
  <c r="AJ79" i="3"/>
  <c r="AN79" i="3"/>
  <c r="AJ59" i="3"/>
  <c r="AK79"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I90" i="3" s="1"/>
  <c r="N80" i="3"/>
  <c r="R38" i="3"/>
  <c r="R40" i="3"/>
  <c r="R39" i="3"/>
  <c r="R41" i="3"/>
  <c r="N77" i="3"/>
  <c r="C79" i="31" s="1"/>
  <c r="I82" i="3"/>
  <c r="I80" i="3"/>
  <c r="R31" i="3"/>
  <c r="R30" i="3"/>
  <c r="R33" i="3"/>
  <c r="R32" i="3"/>
  <c r="R25" i="3"/>
  <c r="R23" i="3"/>
  <c r="R24" i="3"/>
  <c r="I79" i="3"/>
  <c r="I88" i="3" s="1"/>
  <c r="N76" i="3" a="1"/>
  <c r="N76" i="3" s="1"/>
  <c r="C78" i="31" s="1"/>
  <c r="R17" i="3"/>
  <c r="R14" i="3"/>
  <c r="R16" i="3"/>
  <c r="R15" i="3"/>
  <c r="R6" i="3"/>
  <c r="I76" i="3" a="1"/>
  <c r="I76" i="3" s="1"/>
  <c r="N89" i="3" s="1"/>
  <c r="I77" i="3"/>
  <c r="N88"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83" i="3" l="1"/>
  <c r="C101" i="31"/>
  <c r="B111" i="31"/>
  <c r="C111" i="31"/>
  <c r="C75" i="31"/>
  <c r="I87" i="3"/>
  <c r="C82" i="31"/>
  <c r="N87" i="3"/>
  <c r="T46" i="3"/>
  <c r="C99" i="31"/>
  <c r="O79" i="3"/>
  <c r="U46" i="3"/>
  <c r="S48" i="3"/>
  <c r="C72" i="31"/>
  <c r="C100" i="31"/>
  <c r="O78" i="3"/>
  <c r="C103" i="31"/>
  <c r="O77" i="3"/>
  <c r="B109" i="31"/>
  <c r="C109" i="31"/>
  <c r="AX89" i="3"/>
  <c r="AY79" i="3"/>
  <c r="X46" i="3"/>
  <c r="AX84" i="3"/>
  <c r="W46" i="3"/>
  <c r="AX90" i="3"/>
  <c r="AX91" i="3"/>
  <c r="AY86" i="3"/>
  <c r="AX88" i="3"/>
  <c r="O76" i="3"/>
  <c r="C104" i="31"/>
  <c r="B110" i="31"/>
  <c r="C110" i="31"/>
  <c r="Y48" i="3"/>
  <c r="AY82" i="3"/>
  <c r="U48" i="3"/>
  <c r="AY81" i="3"/>
  <c r="S47" i="3"/>
  <c r="AF46" i="3"/>
  <c r="A62" i="3"/>
  <c r="BV62" i="3" s="1"/>
  <c r="AF47" i="3"/>
  <c r="Z48" i="3"/>
  <c r="Y46" i="3"/>
  <c r="X48" i="3"/>
  <c r="Z46" i="3"/>
  <c r="W48" i="3"/>
  <c r="U47" i="3"/>
  <c r="T47" i="3"/>
  <c r="V46" i="3"/>
  <c r="V48" i="3"/>
  <c r="T48" i="3"/>
  <c r="Z47" i="3"/>
  <c r="X47" i="3"/>
  <c r="V47" i="3"/>
  <c r="W47" i="3"/>
  <c r="BW62" i="3"/>
  <c r="BW60" i="3"/>
  <c r="BW59"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1" i="3" l="1"/>
  <c r="C98" i="31"/>
  <c r="O80" i="3"/>
  <c r="Q103" i="3" s="1"/>
  <c r="C102" i="31"/>
  <c r="C108" i="31"/>
  <c r="B108" i="31"/>
  <c r="C64" i="31"/>
  <c r="C66" i="31"/>
  <c r="C65" i="31"/>
  <c r="BU61" i="3"/>
  <c r="C67" i="31"/>
  <c r="BU59" i="3"/>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Q100" i="3" l="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6" i="3" l="1"/>
  <c r="AJ84" i="3"/>
  <c r="AH92" i="3" s="1"/>
  <c r="AJ87" i="3"/>
  <c r="AJ85" i="3"/>
  <c r="AH89" i="3" l="1"/>
  <c r="AH90" i="3"/>
  <c r="AH91" i="3"/>
  <c r="AG94" i="3" l="1"/>
  <c r="AW87" i="3" s="1"/>
  <c r="AW89" i="3" l="1"/>
  <c r="AW90" i="3"/>
  <c r="AW82" i="3"/>
  <c r="AW83" i="3"/>
  <c r="AW81" i="3"/>
  <c r="AW91" i="3"/>
  <c r="AW86" i="3"/>
  <c r="AW78" i="3"/>
  <c r="AW85" i="3"/>
  <c r="AW80" i="3"/>
  <c r="AW77" i="3"/>
  <c r="AW79" i="3"/>
  <c r="AW84" i="3"/>
  <c r="AW88" i="3"/>
  <c r="N83" i="3" l="1"/>
  <c r="C85" i="31" s="1"/>
  <c r="N81" i="3"/>
  <c r="C83" i="31" s="1"/>
  <c r="N79" i="3"/>
  <c r="C81" i="31" s="1"/>
  <c r="N78" i="3" a="1"/>
  <c r="N78" i="3" s="1"/>
  <c r="C80" i="31" s="1"/>
  <c r="C93" i="31" l="1"/>
  <c r="B93" i="31"/>
  <c r="C95" i="31"/>
  <c r="B95" i="31"/>
  <c r="C91" i="31"/>
  <c r="B91" i="31"/>
  <c r="B90" i="31"/>
  <c r="C90"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<sst xmlns="http://schemas.openxmlformats.org/spreadsheetml/2006/main" count="10684" uniqueCount="879">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</sst>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53340</xdr:colOff>
      <xdr:row>107</xdr:row>
      <xdr:rowOff>133985</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244432</xdr:colOff>
      <xdr:row>3</xdr:row>
      <xdr:rowOff>169841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244432</xdr:colOff>
      <xdr:row>5</xdr:row>
      <xdr:rowOff>172804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250923</xdr:colOff>
      <xdr:row>8</xdr:row>
      <xdr:rowOff>172804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250923</xdr:colOff>
      <xdr:row>3</xdr:row>
      <xdr:rowOff>172804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244432</xdr:colOff>
      <xdr:row>6</xdr:row>
      <xdr:rowOff>172804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244432</xdr:colOff>
      <xdr:row>7</xdr:row>
      <xdr:rowOff>172804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244432</xdr:colOff>
      <xdr:row>4</xdr:row>
      <xdr:rowOff>172804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250923</xdr:colOff>
      <xdr:row>5</xdr:row>
      <xdr:rowOff>172804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250923</xdr:colOff>
      <xdr:row>7</xdr:row>
      <xdr:rowOff>172804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250923</xdr:colOff>
      <xdr:row>4</xdr:row>
      <xdr:rowOff>172804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250923</xdr:colOff>
      <xdr:row>6</xdr:row>
      <xdr:rowOff>172804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244432</xdr:colOff>
      <xdr:row>8</xdr:row>
      <xdr:rowOff>172804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244432</xdr:colOff>
      <xdr:row>11</xdr:row>
      <xdr:rowOff>172804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244432</xdr:colOff>
      <xdr:row>14</xdr:row>
      <xdr:rowOff>172804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250923</xdr:colOff>
      <xdr:row>16</xdr:row>
      <xdr:rowOff>172804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244432</xdr:colOff>
      <xdr:row>13</xdr:row>
      <xdr:rowOff>172804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250923</xdr:colOff>
      <xdr:row>11</xdr:row>
      <xdr:rowOff>172804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244432</xdr:colOff>
      <xdr:row>15</xdr:row>
      <xdr:rowOff>172804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244432</xdr:colOff>
      <xdr:row>12</xdr:row>
      <xdr:rowOff>172804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250923</xdr:colOff>
      <xdr:row>14</xdr:row>
      <xdr:rowOff>172804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250923</xdr:colOff>
      <xdr:row>15</xdr:row>
      <xdr:rowOff>172804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250923</xdr:colOff>
      <xdr:row>12</xdr:row>
      <xdr:rowOff>172804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250923</xdr:colOff>
      <xdr:row>13</xdr:row>
      <xdr:rowOff>172804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244432</xdr:colOff>
      <xdr:row>16</xdr:row>
      <xdr:rowOff>172804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211836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172804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172804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172804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172804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172804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172804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172804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172804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244432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172804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244432</xdr:colOff>
      <xdr:row>30</xdr:row>
      <xdr:rowOff>172804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244432</xdr:colOff>
      <xdr:row>29</xdr:row>
      <xdr:rowOff>172804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244432</xdr:colOff>
      <xdr:row>32</xdr:row>
      <xdr:rowOff>172804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172804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172804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244432</xdr:colOff>
      <xdr:row>31</xdr:row>
      <xdr:rowOff>172804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244432</xdr:colOff>
      <xdr:row>35</xdr:row>
      <xdr:rowOff>169841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172804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172804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244432</xdr:colOff>
      <xdr:row>36</xdr:row>
      <xdr:rowOff>172804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244432</xdr:colOff>
      <xdr:row>38</xdr:row>
      <xdr:rowOff>172804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172804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172804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244432</xdr:colOff>
      <xdr:row>37</xdr:row>
      <xdr:rowOff>172804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244432</xdr:colOff>
      <xdr:row>39</xdr:row>
      <xdr:rowOff>172804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172804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244432</xdr:colOff>
      <xdr:row>46</xdr:row>
      <xdr:rowOff>172804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244432</xdr:colOff>
      <xdr:row>48</xdr:row>
      <xdr:rowOff>172804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172804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172804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169841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172804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172804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244432</xdr:colOff>
      <xdr:row>47</xdr:row>
      <xdr:rowOff>172804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171323</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171323</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171323</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248666</xdr:colOff>
      <xdr:row>29</xdr:row>
      <xdr:rowOff>3048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171323</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171323</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171323</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171323</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171323</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171323</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171323</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250571</xdr:colOff>
      <xdr:row>47</xdr:row>
      <xdr:rowOff>171958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defaultColWidth="0" defaultRowHeight="14.4" zeroHeight="1" x14ac:dyDescent="0.3"/>
  <cols>
    <col min="1" max="4" width="10.88671875" style="1" customWidth="1"/>
    <col min="5" max="5" width="12.6640625" style="1" customWidth="1"/>
    <col min="6" max="10" width="10.88671875" style="1" customWidth="1"/>
    <col min="11" max="15" width="0" style="1" hidden="1" customWidth="1"/>
    <col min="16" max="16384" width="10.88671875" style="1" hidden="1"/>
  </cols>
  <sheetData>
    <row r="1" spans="6:15" x14ac:dyDescent="0.3"/>
    <row r="2" spans="6:15" x14ac:dyDescent="0.3"/>
    <row r="3" spans="6:15" x14ac:dyDescent="0.3"/>
    <row r="4" spans="6:15" x14ac:dyDescent="0.3">
      <c r="O4" s="9"/>
    </row>
    <row r="5" spans="6:15" x14ac:dyDescent="0.3"/>
    <row r="6" spans="6:15" x14ac:dyDescent="0.3"/>
    <row r="7" spans="6:15" x14ac:dyDescent="0.3"/>
    <row r="8" spans="6:15" x14ac:dyDescent="0.3"/>
    <row r="9" spans="6:15" x14ac:dyDescent="0.3"/>
    <row r="10" spans="6:15" x14ac:dyDescent="0.3"/>
    <row r="11" spans="6:15" x14ac:dyDescent="0.3"/>
    <row r="12" spans="6:15" x14ac:dyDescent="0.3"/>
    <row r="13" spans="6:15" x14ac:dyDescent="0.3"/>
    <row r="14" spans="6:15" x14ac:dyDescent="0.3"/>
    <row r="15" spans="6:15" ht="16.8" x14ac:dyDescent="0.3">
      <c r="F15" s="402"/>
    </row>
    <row r="16" spans="6:15" x14ac:dyDescent="0.3"/>
    <row r="17" spans="6:13" x14ac:dyDescent="0.3">
      <c r="I17" s="3"/>
    </row>
    <row r="18" spans="6:13" x14ac:dyDescent="0.3"/>
    <row r="19" spans="6:13" x14ac:dyDescent="0.3">
      <c r="F19" s="401" t="s">
        <v>204</v>
      </c>
    </row>
    <row r="20" spans="6:13" x14ac:dyDescent="0.3"/>
    <row r="21" spans="6:13" x14ac:dyDescent="0.3"/>
    <row r="22" spans="6:13" x14ac:dyDescent="0.3"/>
    <row r="24" spans="6:13" hidden="1" x14ac:dyDescent="0.3">
      <c r="M24"/>
    </row>
    <row r="57" spans="84:883" hidden="1" x14ac:dyDescent="0.3">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3">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3">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3">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3">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3">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57" zoomScaleNormal="100" workbookViewId="0">
      <selection activeCell="M83" sqref="M83"/>
    </sheetView>
  </sheetViews>
  <sheetFormatPr defaultColWidth="0" defaultRowHeight="14.4" zeroHeight="1" x14ac:dyDescent="0.3"/>
  <cols>
    <col min="1" max="2" width="10.88671875" style="2" hidden="1" customWidth="1"/>
    <col min="3" max="3" width="2.109375" style="1" hidden="1" customWidth="1"/>
    <col min="4" max="4" width="2.109375" style="1" customWidth="1"/>
    <col min="5" max="5" width="6.6640625" style="1" customWidth="1"/>
    <col min="6" max="6" width="11.44140625" style="1" customWidth="1"/>
    <col min="7" max="7" width="6.88671875" style="1" customWidth="1"/>
    <col min="8" max="8" width="4" style="1" bestFit="1" customWidth="1"/>
    <col min="9" max="9" width="15.44140625" style="1" customWidth="1"/>
    <col min="10" max="10" width="3.88671875" style="1" customWidth="1"/>
    <col min="11" max="12" width="5.33203125" style="1" customWidth="1"/>
    <col min="13" max="13" width="3.88671875" style="1" customWidth="1"/>
    <col min="14" max="14" width="15.44140625" style="1" bestFit="1" customWidth="1"/>
    <col min="15" max="15" width="3.44140625" style="1" customWidth="1"/>
    <col min="16" max="16" width="12.6640625" style="1" bestFit="1" customWidth="1"/>
    <col min="17" max="17" width="4.33203125" style="1" bestFit="1" customWidth="1"/>
    <col min="18" max="18" width="15.44140625" style="1" customWidth="1"/>
    <col min="19" max="19" width="7.33203125" style="1" customWidth="1"/>
    <col min="20" max="20" width="4.44140625" style="1" customWidth="1"/>
    <col min="21" max="21" width="6.44140625" style="1" customWidth="1"/>
    <col min="22" max="23" width="3.33203125" style="1" customWidth="1"/>
    <col min="24" max="24" width="3.44140625" style="1" customWidth="1"/>
    <col min="25" max="25" width="3.6640625" style="1" customWidth="1"/>
    <col min="26" max="26" width="4.109375" style="1" customWidth="1"/>
    <col min="27" max="27" width="3.44140625" style="3" customWidth="1"/>
    <col min="28" max="28" width="12.6640625" style="6" customWidth="1"/>
    <col min="29" max="29" width="3.44140625" style="3" customWidth="1"/>
    <col min="30" max="30" width="5.44140625" style="3" customWidth="1"/>
    <col min="31" max="31" width="3" style="481" customWidth="1"/>
    <col min="32" max="48" width="10.88671875" style="212" hidden="1" customWidth="1"/>
    <col min="49" max="49" width="12.6640625" style="212" hidden="1" customWidth="1"/>
    <col min="50" max="86" width="10.88671875" style="212" hidden="1" customWidth="1"/>
    <col min="87" max="16384" width="10.88671875" style="487" hidden="1"/>
  </cols>
  <sheetData>
    <row r="1" spans="1:170 5689:5689 8944:8944 13447:13447" ht="24" customHeight="1" x14ac:dyDescent="0.3">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3">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 thickBot="1" x14ac:dyDescent="0.35">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3">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 thickBot="1" x14ac:dyDescent="0.35">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3">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3">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3">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 thickBot="1" x14ac:dyDescent="0.35">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3">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 thickBot="1" x14ac:dyDescent="0.35">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3">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 thickBot="1" x14ac:dyDescent="0.35">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3">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3">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3">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 thickBot="1" x14ac:dyDescent="0.35">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3">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 thickBot="1" x14ac:dyDescent="0.35">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3">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 thickBot="1" x14ac:dyDescent="0.35">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3">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3">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3">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 thickBot="1" x14ac:dyDescent="0.35">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3">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 thickBot="1" x14ac:dyDescent="0.35">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3">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 thickBot="1" x14ac:dyDescent="0.35">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3">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3">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3">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 thickBot="1" x14ac:dyDescent="0.35">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3">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 thickBot="1" x14ac:dyDescent="0.35">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3">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 thickBot="1" x14ac:dyDescent="0.35">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3">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3">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3">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 thickBot="1" x14ac:dyDescent="0.35">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3">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 thickBot="1" x14ac:dyDescent="0.35">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3">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 thickBot="1" x14ac:dyDescent="0.35">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3">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3">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3">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 thickBot="1" x14ac:dyDescent="0.35">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3">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3">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3">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3">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 thickBot="1" x14ac:dyDescent="0.35">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 customHeight="1" x14ac:dyDescent="0.3">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f t="shared" ca="1" si="56"/>
        <v>0</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 thickBot="1" x14ac:dyDescent="0.35">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3">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3">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f t="array" aca="1" ref="BCD58" ca="1">IF(AND($CC$57:$CC$61=$CC$58,$CC$61&lt;&gt;$CC$62,$CE$57:$CE$60=$CE$58,$CE$60&lt;&gt;$CE$61,$CF$57:$CF$60=$CF$58,_xlfn.SINGLE($CG$57:$CG$58)=$CG$58,$CG$58&lt;&gt;$CG$59,$CG$59&lt;&gt;$CG$60),1,0)</f>
        <v>0</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3">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3">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3">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5">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3">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3">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3">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3">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3">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3">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3">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3">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3">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3">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3">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3">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5">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3">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2</v>
      </c>
      <c r="L76" s="232">
        <v>1</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3">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v>3</v>
      </c>
      <c r="L77" s="257">
        <v>1</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3">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2</v>
      </c>
      <c r="L78" s="257">
        <v>0</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3">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2</v>
      </c>
      <c r="L79" s="257">
        <v>1</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3">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v>0</v>
      </c>
      <c r="L80" s="257">
        <v>1</v>
      </c>
      <c r="M80" s="258"/>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3">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v>3</v>
      </c>
      <c r="L81" s="219">
        <v>1</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3">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1</v>
      </c>
      <c r="L82" s="219">
        <v>1</v>
      </c>
      <c r="M82" s="218"/>
      <c r="N82" s="235" t="str">
        <f ca="1">IF(SUM(AK46:AK49)=12,VLOOKUP(2,AG46:AI49,3,FALSE),"2F")</f>
        <v>Alemania</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5">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c r="K83" s="241">
        <v>2</v>
      </c>
      <c r="L83" s="241">
        <v>0</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3">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3">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5">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3">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 ca="1">IF(AND(OR(K80="",L80="")),"W42",IF(K80&gt;L80,I80,IF(K80&lt;L80,N80,IF(AND(K80=L80,J80=M80),"W42",IF(AND(K80=L80,OR(J80="",M80="")),"W42",IF(AND(K80=L80,J80&gt;M80),I80,N80))))))</f>
        <v>España</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3">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3">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Gales</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5">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Suecia</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3">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 thickBot="1" x14ac:dyDescent="0.35">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3">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 thickBot="1" x14ac:dyDescent="0.35">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3">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 thickBot="1" x14ac:dyDescent="0.35">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6" thickBot="1" x14ac:dyDescent="0.35">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3">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 thickBot="1" x14ac:dyDescent="0.35">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 x14ac:dyDescent="0.3">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2" thickBot="1" x14ac:dyDescent="0.35">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3">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 thickBot="1" x14ac:dyDescent="0.35">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 x14ac:dyDescent="0.3">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2" thickBot="1" x14ac:dyDescent="0.35">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2" thickBot="1" x14ac:dyDescent="0.35">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2" thickBot="1" x14ac:dyDescent="0.35">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5">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3">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3">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3">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3">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3">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3">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3">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3">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3">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3">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3">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3">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3">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3">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3">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3">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3">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3">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3">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3">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3">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3">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3">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3">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3">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3">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3">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3">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3">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3">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3">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3">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3">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3">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3">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3">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3">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3">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3">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3">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3">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3">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3">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3">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3">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3">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3">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3">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3">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3">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3">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3">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3">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3">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3">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3">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3">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3">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3">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3">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3">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3">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3">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3">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3">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3">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3">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3">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3">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3">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3">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3">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3">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3">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3">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3">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3">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3">
      <c r="BX186" s="497"/>
      <c r="CD186" s="497"/>
    </row>
    <row r="187" spans="1:85" x14ac:dyDescent="0.3">
      <c r="BX187" s="497"/>
      <c r="CD187" s="497"/>
    </row>
    <row r="188" spans="1:85" x14ac:dyDescent="0.3">
      <c r="BX188" s="497"/>
      <c r="CD188" s="497"/>
    </row>
    <row r="189" spans="1:85" x14ac:dyDescent="0.3">
      <c r="BX189" s="497"/>
      <c r="CD189" s="497"/>
    </row>
    <row r="190" spans="1:85" x14ac:dyDescent="0.3"/>
    <row r="191" spans="1:85" x14ac:dyDescent="0.3">
      <c r="BW191" s="494"/>
      <c r="BX191" s="494"/>
      <c r="BY191" s="494"/>
      <c r="BZ191" s="494"/>
      <c r="CA191" s="494"/>
      <c r="CC191" s="494"/>
      <c r="CD191" s="494"/>
      <c r="CE191" s="494"/>
      <c r="CF191" s="494"/>
      <c r="CG191" s="494"/>
    </row>
    <row r="192" spans="1:85" x14ac:dyDescent="0.3">
      <c r="BX192" s="497"/>
      <c r="CD192" s="497"/>
    </row>
    <row r="193" spans="75:85" x14ac:dyDescent="0.3">
      <c r="BX193" s="497"/>
      <c r="CD193" s="497"/>
    </row>
    <row r="194" spans="75:85" x14ac:dyDescent="0.3">
      <c r="BX194" s="497"/>
      <c r="CD194" s="497"/>
    </row>
    <row r="195" spans="75:85" x14ac:dyDescent="0.3">
      <c r="BX195" s="497"/>
      <c r="CD195" s="497"/>
    </row>
    <row r="196" spans="75:85" x14ac:dyDescent="0.3">
      <c r="BX196" s="497"/>
      <c r="CD196" s="497"/>
    </row>
    <row r="197" spans="75:85" x14ac:dyDescent="0.3">
      <c r="BX197" s="497"/>
      <c r="CD197" s="497"/>
    </row>
    <row r="198" spans="75:85" x14ac:dyDescent="0.3"/>
    <row r="199" spans="75:85" x14ac:dyDescent="0.3">
      <c r="BW199" s="494"/>
      <c r="BX199" s="494"/>
      <c r="BY199" s="494"/>
      <c r="BZ199" s="494"/>
      <c r="CA199" s="494"/>
      <c r="CC199" s="494"/>
      <c r="CD199" s="494"/>
      <c r="CE199" s="494"/>
      <c r="CF199" s="494"/>
      <c r="CG199" s="494"/>
    </row>
    <row r="200" spans="75:85" x14ac:dyDescent="0.3">
      <c r="BX200" s="497"/>
      <c r="CD200" s="497"/>
    </row>
    <row r="201" spans="75:85" x14ac:dyDescent="0.3">
      <c r="BX201" s="497"/>
      <c r="CD201" s="497"/>
    </row>
    <row r="202" spans="75:85" x14ac:dyDescent="0.3">
      <c r="BX202" s="497"/>
      <c r="CD202" s="497"/>
    </row>
    <row r="203" spans="75:85" x14ac:dyDescent="0.3">
      <c r="BX203" s="497"/>
      <c r="CD203" s="497"/>
    </row>
    <row r="204" spans="75:85" x14ac:dyDescent="0.3">
      <c r="BX204" s="497"/>
      <c r="CD204" s="497"/>
    </row>
    <row r="205" spans="75:85" x14ac:dyDescent="0.3">
      <c r="BX205" s="497"/>
      <c r="CD205" s="497"/>
    </row>
    <row r="206" spans="75:85" x14ac:dyDescent="0.3"/>
    <row r="207" spans="75:85" x14ac:dyDescent="0.3">
      <c r="BW207" s="494"/>
      <c r="BX207" s="494"/>
      <c r="BY207" s="494"/>
      <c r="BZ207" s="494"/>
      <c r="CA207" s="494"/>
      <c r="CC207" s="494"/>
      <c r="CD207" s="494"/>
      <c r="CE207" s="494"/>
      <c r="CF207" s="494"/>
      <c r="CG207" s="494"/>
    </row>
    <row r="208" spans="75:85" x14ac:dyDescent="0.3">
      <c r="BX208" s="497"/>
      <c r="CD208" s="497"/>
    </row>
    <row r="209" spans="76:82" x14ac:dyDescent="0.3">
      <c r="BX209" s="497"/>
      <c r="CD209" s="497"/>
    </row>
    <row r="210" spans="76:82" x14ac:dyDescent="0.3">
      <c r="BX210" s="497"/>
      <c r="CD210" s="497"/>
    </row>
    <row r="211" spans="76:82" x14ac:dyDescent="0.3">
      <c r="BX211" s="497"/>
      <c r="CD211" s="497"/>
    </row>
    <row r="212" spans="76:82" x14ac:dyDescent="0.3">
      <c r="BX212" s="497"/>
      <c r="CD212" s="497"/>
    </row>
    <row r="213" spans="76:82" x14ac:dyDescent="0.3">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defaultColWidth="0" defaultRowHeight="14.4" x14ac:dyDescent="0.3"/>
  <cols>
    <col min="1" max="1" width="10.88671875" customWidth="1"/>
    <col min="2" max="2" width="29.44140625" customWidth="1"/>
    <col min="3" max="3" width="35" customWidth="1"/>
    <col min="4" max="4" width="12.6640625" customWidth="1"/>
    <col min="5" max="8" width="10.88671875" customWidth="1"/>
    <col min="9" max="9" width="3.109375" customWidth="1"/>
    <col min="10" max="12" width="10.88671875" customWidth="1"/>
    <col min="13" max="13" width="3.6640625" customWidth="1"/>
    <col min="14" max="14" width="4.6640625" customWidth="1"/>
    <col min="15" max="15" width="4" style="9" customWidth="1"/>
    <col min="16" max="16" width="4.88671875" style="9" customWidth="1"/>
    <col min="17" max="16384" width="10.88671875" style="1" hidden="1"/>
  </cols>
  <sheetData>
    <row r="1" spans="1:14" x14ac:dyDescent="0.3">
      <c r="B1" s="14"/>
      <c r="C1" s="13" t="s">
        <v>853</v>
      </c>
      <c r="D1" s="14"/>
      <c r="E1" s="594" t="s">
        <v>854</v>
      </c>
      <c r="F1" s="594"/>
      <c r="G1" s="594"/>
      <c r="H1" s="594"/>
      <c r="I1" s="594"/>
      <c r="J1" s="594"/>
      <c r="K1" s="594"/>
      <c r="L1" s="594"/>
      <c r="M1" s="594"/>
      <c r="N1" s="594"/>
    </row>
    <row r="2" spans="1:14" ht="18.600000000000001" thickBot="1" x14ac:dyDescent="0.4">
      <c r="B2" s="15" t="s">
        <v>123</v>
      </c>
      <c r="C2" s="14"/>
      <c r="D2" s="14"/>
      <c r="E2" s="594"/>
      <c r="F2" s="594"/>
      <c r="G2" s="594"/>
      <c r="H2" s="594"/>
      <c r="I2" s="594"/>
      <c r="J2" s="594"/>
      <c r="K2" s="594"/>
      <c r="L2" s="594"/>
      <c r="M2" s="594"/>
      <c r="N2" s="594"/>
    </row>
    <row r="3" spans="1:14" ht="26.1" customHeight="1" thickBot="1" x14ac:dyDescent="0.35">
      <c r="B3" s="14" t="s">
        <v>95</v>
      </c>
      <c r="C3" s="16" t="str">
        <f>EUROCOPA!I108</f>
        <v>ESCRIBE TU NOMBRE</v>
      </c>
      <c r="D3" s="14"/>
      <c r="E3" s="597" t="s">
        <v>849</v>
      </c>
      <c r="F3" s="597"/>
      <c r="G3" s="597"/>
      <c r="H3" s="597"/>
      <c r="I3" s="597"/>
      <c r="J3" s="597"/>
      <c r="K3" s="597"/>
      <c r="L3" s="597"/>
      <c r="M3" s="597"/>
      <c r="N3" s="598"/>
    </row>
    <row r="4" spans="1:14" ht="45" customHeight="1" x14ac:dyDescent="0.3">
      <c r="B4" s="14"/>
      <c r="C4" s="17" t="s">
        <v>96</v>
      </c>
      <c r="D4" s="14"/>
      <c r="E4" s="596" t="s">
        <v>855</v>
      </c>
      <c r="F4" s="596"/>
      <c r="G4" s="596"/>
      <c r="H4" s="596"/>
      <c r="I4" s="596"/>
      <c r="J4" s="596"/>
      <c r="K4" s="596"/>
      <c r="L4" s="596"/>
      <c r="M4" s="596"/>
      <c r="N4" s="447"/>
    </row>
    <row r="5" spans="1:14" ht="18.899999999999999" customHeight="1" x14ac:dyDescent="0.35">
      <c r="B5" s="15" t="s">
        <v>16</v>
      </c>
      <c r="E5" s="582" t="s">
        <v>856</v>
      </c>
      <c r="F5" s="582"/>
      <c r="G5" s="582"/>
      <c r="H5" s="582"/>
      <c r="I5" s="582"/>
      <c r="J5" s="438"/>
      <c r="K5" s="438"/>
      <c r="L5" s="438"/>
      <c r="M5" s="446"/>
      <c r="N5" s="447"/>
    </row>
    <row r="6" spans="1:14" ht="15" customHeight="1" x14ac:dyDescent="0.3">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3">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3">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3">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3">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 customHeight="1" x14ac:dyDescent="0.3">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3">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3">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3">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3">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3">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 customHeight="1" x14ac:dyDescent="0.3">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3">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3">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3">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3">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3">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 customHeight="1" x14ac:dyDescent="0.3">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3">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3">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3">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3">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3">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 customHeight="1" x14ac:dyDescent="0.3">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3">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3">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3">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3">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3">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 customHeight="1" x14ac:dyDescent="0.3">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3">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3">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3">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3">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3">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 customHeight="1" x14ac:dyDescent="0.3">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3">
      <c r="A42" s="424"/>
      <c r="C42" s="18"/>
      <c r="D42" s="595"/>
      <c r="E42" s="1"/>
      <c r="F42" s="1"/>
      <c r="G42" s="1"/>
      <c r="H42" s="1"/>
      <c r="I42" s="440"/>
      <c r="J42" s="1"/>
      <c r="K42" s="1"/>
      <c r="L42" s="1"/>
      <c r="M42" s="446"/>
      <c r="N42" s="447"/>
    </row>
    <row r="43" spans="1:14" ht="18.899999999999999" customHeight="1" x14ac:dyDescent="0.35">
      <c r="A43" s="424"/>
      <c r="B43" s="15" t="s">
        <v>97</v>
      </c>
      <c r="C43" s="18"/>
      <c r="D43" s="595"/>
      <c r="E43" s="1"/>
      <c r="F43" s="1"/>
      <c r="G43" s="1"/>
      <c r="H43" s="1"/>
      <c r="I43" s="440"/>
      <c r="J43" s="1"/>
      <c r="K43" s="1"/>
      <c r="L43" s="1"/>
      <c r="M43" s="446"/>
      <c r="N43" s="447"/>
    </row>
    <row r="44" spans="1:14" ht="15" customHeight="1" x14ac:dyDescent="0.3">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3">
      <c r="A45" s="606"/>
      <c r="B45" s="14" t="s">
        <v>99</v>
      </c>
      <c r="C45" s="18" t="str">
        <f ca="1">IF(SUM(EUROCOPA!$T$6:$T$9)=12,EUROCOPA!R7,B45)</f>
        <v>Gales</v>
      </c>
      <c r="D45" s="595"/>
      <c r="E45" s="1"/>
      <c r="F45" s="1"/>
      <c r="G45" s="1"/>
      <c r="H45" s="1"/>
      <c r="I45" s="440"/>
      <c r="J45" s="1"/>
      <c r="K45" s="1"/>
      <c r="L45" s="1"/>
      <c r="M45" s="446"/>
      <c r="N45" s="447"/>
    </row>
    <row r="46" spans="1:14" ht="15" customHeight="1" x14ac:dyDescent="0.3">
      <c r="A46" s="606"/>
      <c r="B46" s="14" t="s">
        <v>100</v>
      </c>
      <c r="C46" s="18" t="str">
        <f ca="1">IF(SUM(EUROCOPA!$T$6:$T$9)=12,EUROCOPA!R8,B46)</f>
        <v>Suiza</v>
      </c>
      <c r="D46" s="595"/>
      <c r="E46" s="1"/>
      <c r="F46" s="1"/>
      <c r="G46" s="1"/>
      <c r="H46" s="1"/>
      <c r="I46" s="440"/>
      <c r="J46" s="1"/>
      <c r="K46" s="1"/>
      <c r="L46" s="1"/>
      <c r="M46" s="446"/>
      <c r="N46" s="447"/>
    </row>
    <row r="47" spans="1:14" ht="15" customHeight="1" x14ac:dyDescent="0.3">
      <c r="A47" s="606"/>
      <c r="B47" s="14" t="s">
        <v>101</v>
      </c>
      <c r="C47" s="18" t="str">
        <f ca="1">IF(SUM(EUROCOPA!$T$6:$T$9)=12,EUROCOPA!R9,B47)</f>
        <v>Turquia</v>
      </c>
      <c r="D47" s="595"/>
      <c r="E47" s="1"/>
      <c r="F47" s="1"/>
      <c r="G47" s="1"/>
      <c r="H47" s="1"/>
      <c r="I47" s="440"/>
      <c r="J47" s="1"/>
      <c r="K47" s="1"/>
      <c r="L47" s="1"/>
      <c r="M47" s="446"/>
      <c r="N47" s="447"/>
    </row>
    <row r="48" spans="1:14" ht="15" customHeight="1" x14ac:dyDescent="0.3">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3">
      <c r="A49" s="607"/>
      <c r="B49" s="14" t="s">
        <v>103</v>
      </c>
      <c r="C49" s="18" t="str">
        <f ca="1">IF(SUM(EUROCOPA!$T$14:$T$17)=12,EUROCOPA!R15,B49)</f>
        <v>Dinamarca</v>
      </c>
      <c r="D49" s="595"/>
      <c r="E49" s="1"/>
      <c r="F49" s="1"/>
      <c r="G49" s="1"/>
      <c r="H49" s="1"/>
      <c r="I49" s="440"/>
      <c r="J49" s="1"/>
      <c r="K49" s="1"/>
      <c r="L49" s="1"/>
      <c r="M49" s="446"/>
      <c r="N49" s="447"/>
    </row>
    <row r="50" spans="1:14" x14ac:dyDescent="0.3">
      <c r="A50" s="607"/>
      <c r="B50" s="14" t="s">
        <v>104</v>
      </c>
      <c r="C50" s="18" t="str">
        <f ca="1">IF(SUM(EUROCOPA!$T$14:$T$17)=12,EUROCOPA!R16,B50)</f>
        <v>Finlandia</v>
      </c>
      <c r="D50" s="595"/>
      <c r="E50" s="1"/>
      <c r="F50" s="1"/>
      <c r="G50" s="1"/>
      <c r="H50" s="1"/>
      <c r="I50" s="440"/>
      <c r="J50" s="1"/>
      <c r="K50" s="1"/>
      <c r="L50" s="1"/>
      <c r="M50" s="446"/>
      <c r="N50" s="447"/>
    </row>
    <row r="51" spans="1:14" x14ac:dyDescent="0.3">
      <c r="A51" s="607"/>
      <c r="B51" s="14" t="s">
        <v>105</v>
      </c>
      <c r="C51" s="18" t="str">
        <f ca="1">IF(SUM(EUROCOPA!$T$14:$T$17)=12,EUROCOPA!R17,B51)</f>
        <v>Rusia</v>
      </c>
      <c r="D51" s="595"/>
      <c r="E51" s="1"/>
      <c r="F51" s="1"/>
      <c r="G51" s="1"/>
      <c r="H51" s="1"/>
      <c r="I51" s="440"/>
      <c r="J51" s="1"/>
      <c r="K51" s="1"/>
      <c r="L51" s="1"/>
      <c r="M51" s="446"/>
      <c r="N51" s="447"/>
    </row>
    <row r="52" spans="1:14" x14ac:dyDescent="0.3">
      <c r="A52" s="608" t="s">
        <v>2</v>
      </c>
      <c r="B52" s="14" t="s">
        <v>106</v>
      </c>
      <c r="C52" s="18" t="str">
        <f ca="1">IF(SUM(EUROCOPA!$T$22:$T$25)=12,EUROCOPA!R22,B52)</f>
        <v>Países Bajos</v>
      </c>
      <c r="D52" s="595"/>
      <c r="E52" s="1"/>
      <c r="F52" s="1"/>
      <c r="G52" s="1"/>
      <c r="H52" s="1"/>
      <c r="I52" s="440"/>
      <c r="J52" s="1"/>
      <c r="K52" s="1"/>
      <c r="L52" s="1"/>
      <c r="M52" s="446"/>
      <c r="N52" s="447"/>
    </row>
    <row r="53" spans="1:14" x14ac:dyDescent="0.3">
      <c r="A53" s="608"/>
      <c r="B53" s="14" t="s">
        <v>107</v>
      </c>
      <c r="C53" s="18" t="str">
        <f ca="1">IF(SUM(EUROCOPA!$T$22:$T$25)=12,EUROCOPA!R23,B53)</f>
        <v>Austria</v>
      </c>
      <c r="D53" s="595"/>
      <c r="E53" s="1"/>
      <c r="F53" s="1"/>
      <c r="G53" s="1"/>
      <c r="H53" s="1"/>
      <c r="I53" s="440"/>
      <c r="J53" s="1"/>
      <c r="K53" s="1"/>
      <c r="L53" s="1"/>
      <c r="M53" s="446"/>
      <c r="N53" s="447"/>
    </row>
    <row r="54" spans="1:14" x14ac:dyDescent="0.3">
      <c r="A54" s="608"/>
      <c r="B54" s="14" t="s">
        <v>108</v>
      </c>
      <c r="C54" s="18" t="str">
        <f ca="1">IF(SUM(EUROCOPA!$T$22:$T$25)=12,EUROCOPA!R24,B54)</f>
        <v>Ucrania</v>
      </c>
      <c r="D54" s="595"/>
      <c r="E54" s="1"/>
      <c r="F54" s="1"/>
      <c r="G54" s="1"/>
      <c r="H54" s="1"/>
      <c r="I54" s="440"/>
      <c r="J54" s="1"/>
      <c r="K54" s="1"/>
      <c r="L54" s="1"/>
      <c r="M54" s="446"/>
      <c r="N54" s="447"/>
    </row>
    <row r="55" spans="1:14" x14ac:dyDescent="0.3">
      <c r="A55" s="608"/>
      <c r="B55" s="14" t="s">
        <v>109</v>
      </c>
      <c r="C55" s="18" t="str">
        <f ca="1">IF(SUM(EUROCOPA!$T$22:$T$25)=12,EUROCOPA!R25,B55)</f>
        <v>Macedonia del Norte</v>
      </c>
      <c r="D55" s="595"/>
      <c r="E55" s="1"/>
      <c r="F55" s="1"/>
      <c r="G55" s="1"/>
      <c r="H55" s="1"/>
      <c r="I55" s="440"/>
      <c r="J55" s="1"/>
      <c r="K55" s="1"/>
      <c r="L55" s="1"/>
      <c r="M55" s="446"/>
      <c r="N55" s="447"/>
    </row>
    <row r="56" spans="1:14" x14ac:dyDescent="0.3">
      <c r="A56" s="602" t="s">
        <v>128</v>
      </c>
      <c r="B56" s="14" t="s">
        <v>189</v>
      </c>
      <c r="C56" s="18" t="str">
        <f ca="1">IF(SUM(EUROCOPA!$T$30:$T$33)=12,EUROCOPA!R30,B56)</f>
        <v>Inglaterra</v>
      </c>
      <c r="D56" s="595"/>
      <c r="E56" s="1"/>
      <c r="F56" s="1"/>
      <c r="G56" s="1"/>
      <c r="H56" s="1"/>
      <c r="I56" s="440"/>
      <c r="J56" s="1"/>
      <c r="K56" s="1"/>
      <c r="L56" s="1"/>
      <c r="M56" s="446"/>
      <c r="N56" s="447"/>
    </row>
    <row r="57" spans="1:14" x14ac:dyDescent="0.3">
      <c r="A57" s="602"/>
      <c r="B57" s="14" t="s">
        <v>190</v>
      </c>
      <c r="C57" s="18" t="str">
        <f ca="1">IF(SUM(EUROCOPA!$T$30:$T$33)=12,EUROCOPA!R31,B57)</f>
        <v>Croacia</v>
      </c>
      <c r="D57" s="595"/>
      <c r="E57" s="1"/>
      <c r="F57" s="1"/>
      <c r="G57" s="1"/>
      <c r="H57" s="1"/>
      <c r="I57" s="440"/>
      <c r="J57" s="1"/>
      <c r="K57" s="1"/>
      <c r="L57" s="1"/>
      <c r="M57" s="446"/>
      <c r="N57" s="447"/>
    </row>
    <row r="58" spans="1:14" x14ac:dyDescent="0.3">
      <c r="A58" s="602"/>
      <c r="B58" s="14" t="s">
        <v>191</v>
      </c>
      <c r="C58" s="18" t="str">
        <f ca="1">IF(SUM(EUROCOPA!$T$30:$T$33)=12,EUROCOPA!R32,B58)</f>
        <v>República Checa</v>
      </c>
      <c r="D58" s="595"/>
      <c r="E58" s="1"/>
      <c r="F58" s="1"/>
      <c r="G58" s="1"/>
      <c r="H58" s="1"/>
      <c r="I58" s="440"/>
      <c r="J58" s="1"/>
      <c r="K58" s="1"/>
      <c r="L58" s="1"/>
      <c r="M58" s="446"/>
      <c r="N58" s="447"/>
    </row>
    <row r="59" spans="1:14" x14ac:dyDescent="0.3">
      <c r="A59" s="602"/>
      <c r="B59" s="14" t="s">
        <v>192</v>
      </c>
      <c r="C59" s="18" t="str">
        <f ca="1">IF(SUM(EUROCOPA!$T$30:$T$33)=12,EUROCOPA!R33,B59)</f>
        <v>Escocia</v>
      </c>
      <c r="D59" s="595"/>
      <c r="E59" s="1"/>
      <c r="F59" s="1"/>
      <c r="G59" s="1"/>
      <c r="H59" s="1"/>
      <c r="I59" s="440"/>
      <c r="J59" s="1"/>
      <c r="K59" s="1"/>
      <c r="L59" s="1"/>
      <c r="M59" s="446"/>
      <c r="N59" s="447"/>
    </row>
    <row r="60" spans="1:14" x14ac:dyDescent="0.3">
      <c r="A60" s="604" t="s">
        <v>3</v>
      </c>
      <c r="B60" s="14" t="s">
        <v>193</v>
      </c>
      <c r="C60" s="18" t="str">
        <f ca="1">IF(SUM(EUROCOPA!$T$38:$T$41)=12,EUROCOPA!R38,B60)</f>
        <v>Suecia</v>
      </c>
      <c r="D60" s="595"/>
      <c r="E60" s="1"/>
      <c r="F60" s="1"/>
      <c r="G60" s="1"/>
      <c r="H60" s="1"/>
      <c r="I60" s="440"/>
      <c r="J60" s="1"/>
      <c r="K60" s="1"/>
      <c r="L60" s="1"/>
      <c r="M60" s="446"/>
      <c r="N60" s="447"/>
    </row>
    <row r="61" spans="1:14" x14ac:dyDescent="0.3">
      <c r="A61" s="604"/>
      <c r="B61" s="14" t="s">
        <v>194</v>
      </c>
      <c r="C61" s="18" t="str">
        <f ca="1">IF(SUM(EUROCOPA!$T$38:$T$41)=12,EUROCOPA!R39,B61)</f>
        <v>España</v>
      </c>
      <c r="D61" s="595"/>
      <c r="E61" s="1"/>
      <c r="F61" s="1"/>
      <c r="G61" s="1"/>
      <c r="H61" s="1"/>
      <c r="I61" s="440"/>
      <c r="J61" s="1"/>
      <c r="K61" s="1"/>
      <c r="L61" s="1"/>
      <c r="M61" s="446"/>
      <c r="N61" s="447"/>
    </row>
    <row r="62" spans="1:14" x14ac:dyDescent="0.3">
      <c r="A62" s="604"/>
      <c r="B62" s="14" t="s">
        <v>195</v>
      </c>
      <c r="C62" s="18" t="str">
        <f ca="1">IF(SUM(EUROCOPA!$T$38:$T$41)=12,EUROCOPA!R40,B62)</f>
        <v>Eslovaquia</v>
      </c>
      <c r="D62" s="595"/>
      <c r="E62" s="1"/>
      <c r="F62" s="1"/>
      <c r="G62" s="1"/>
      <c r="H62" s="1"/>
      <c r="I62" s="440"/>
      <c r="J62" s="1"/>
      <c r="K62" s="1"/>
      <c r="L62" s="1"/>
      <c r="M62" s="446"/>
      <c r="N62" s="447"/>
    </row>
    <row r="63" spans="1:14" x14ac:dyDescent="0.3">
      <c r="A63" s="604"/>
      <c r="B63" s="14" t="s">
        <v>196</v>
      </c>
      <c r="C63" s="18" t="str">
        <f ca="1">IF(SUM(EUROCOPA!$T$38:$T$41)=12,EUROCOPA!R41,B63)</f>
        <v>Polonia</v>
      </c>
      <c r="D63" s="595"/>
      <c r="E63" s="1"/>
      <c r="F63" s="1"/>
      <c r="G63" s="1"/>
      <c r="H63" s="1"/>
      <c r="I63" s="440"/>
      <c r="J63" s="1"/>
      <c r="K63" s="1"/>
      <c r="L63" s="1"/>
      <c r="M63" s="446"/>
      <c r="N63" s="447"/>
    </row>
    <row r="64" spans="1:14" x14ac:dyDescent="0.3">
      <c r="A64" s="603" t="s">
        <v>4</v>
      </c>
      <c r="B64" s="14" t="s">
        <v>197</v>
      </c>
      <c r="C64" s="18" t="str">
        <f ca="1">IF(SUM(EUROCOPA!$T$46:$T$49)=12,EUROCOPA!R46,B64)</f>
        <v>Francia</v>
      </c>
      <c r="D64" s="595"/>
      <c r="E64" s="1"/>
      <c r="F64" s="1"/>
      <c r="G64" s="1"/>
      <c r="H64" s="1"/>
      <c r="I64" s="440"/>
      <c r="J64" s="1"/>
      <c r="K64" s="1"/>
      <c r="L64" s="1"/>
      <c r="M64" s="446"/>
      <c r="N64" s="447"/>
    </row>
    <row r="65" spans="1:14" x14ac:dyDescent="0.3">
      <c r="A65" s="603"/>
      <c r="B65" s="14" t="s">
        <v>198</v>
      </c>
      <c r="C65" s="18" t="str">
        <f ca="1">IF(SUM(EUROCOPA!$T$46:$T$49)=12,EUROCOPA!R47,B65)</f>
        <v>Alemania</v>
      </c>
      <c r="D65" s="595"/>
      <c r="E65" s="1"/>
      <c r="F65" s="1"/>
      <c r="G65" s="1"/>
      <c r="H65" s="1"/>
      <c r="I65" s="440"/>
      <c r="J65" s="1"/>
      <c r="K65" s="1"/>
      <c r="L65" s="1"/>
      <c r="M65" s="446"/>
      <c r="N65" s="447"/>
    </row>
    <row r="66" spans="1:14" x14ac:dyDescent="0.3">
      <c r="A66" s="603"/>
      <c r="B66" s="14" t="s">
        <v>199</v>
      </c>
      <c r="C66" s="18" t="str">
        <f ca="1">IF(SUM(EUROCOPA!$T$46:$T$49)=12,EUROCOPA!R48,B66)</f>
        <v>Portugal</v>
      </c>
      <c r="D66" s="595"/>
      <c r="E66" s="1"/>
      <c r="F66" s="1"/>
      <c r="G66" s="1"/>
      <c r="H66" s="1"/>
      <c r="I66" s="440"/>
      <c r="J66" s="1"/>
      <c r="K66" s="1"/>
      <c r="L66" s="1"/>
      <c r="M66" s="446"/>
      <c r="N66" s="447"/>
    </row>
    <row r="67" spans="1:14" x14ac:dyDescent="0.3">
      <c r="A67" s="603"/>
      <c r="B67" s="14" t="s">
        <v>200</v>
      </c>
      <c r="C67" s="18" t="str">
        <f ca="1">IF(SUM(EUROCOPA!$T$46:$T$49)=12,EUROCOPA!R49,B67)</f>
        <v>Hungría</v>
      </c>
      <c r="D67" s="595"/>
      <c r="E67" s="1"/>
      <c r="F67" s="1"/>
      <c r="G67" s="1"/>
      <c r="H67" s="1"/>
      <c r="I67" s="440"/>
      <c r="J67" s="1"/>
      <c r="K67" s="1"/>
      <c r="L67" s="1"/>
      <c r="M67" s="446"/>
      <c r="N67" s="447"/>
    </row>
    <row r="68" spans="1:14" x14ac:dyDescent="0.3">
      <c r="A68" s="425"/>
      <c r="B68" s="9"/>
      <c r="C68" s="400"/>
      <c r="D68" s="595"/>
      <c r="E68" s="1"/>
      <c r="F68" s="1"/>
      <c r="G68" s="1"/>
      <c r="H68" s="1"/>
      <c r="I68" s="440"/>
      <c r="J68" s="1"/>
      <c r="K68" s="1"/>
      <c r="L68" s="1"/>
      <c r="M68" s="446"/>
      <c r="N68" s="447"/>
    </row>
    <row r="69" spans="1:14" ht="18" x14ac:dyDescent="0.35">
      <c r="A69" s="425"/>
      <c r="B69" s="15" t="s">
        <v>201</v>
      </c>
      <c r="C69" s="400"/>
      <c r="D69" s="595"/>
      <c r="E69" s="1"/>
      <c r="F69" s="1"/>
      <c r="G69" s="1"/>
      <c r="H69" s="1"/>
      <c r="I69" s="440"/>
      <c r="J69" s="1"/>
      <c r="K69" s="1"/>
      <c r="L69" s="1"/>
      <c r="M69" s="446"/>
      <c r="N69" s="447"/>
    </row>
    <row r="70" spans="1:14" ht="15" customHeight="1" x14ac:dyDescent="0.3">
      <c r="A70" s="605" t="s">
        <v>167</v>
      </c>
      <c r="B70" s="14" t="s">
        <v>202</v>
      </c>
      <c r="C70" s="400" t="str">
        <f ca="1">EUROCOPA!I76</f>
        <v>Gales</v>
      </c>
      <c r="D70" s="595"/>
      <c r="E70" s="1"/>
      <c r="F70" s="1"/>
      <c r="G70" s="1"/>
      <c r="H70" s="1"/>
      <c r="I70" s="440"/>
      <c r="J70" s="1"/>
      <c r="K70" s="1"/>
      <c r="L70" s="1"/>
      <c r="M70" s="446"/>
      <c r="N70" s="447"/>
    </row>
    <row r="71" spans="1:14" ht="15" customHeight="1" x14ac:dyDescent="0.3">
      <c r="A71" s="605"/>
      <c r="B71" s="14" t="s">
        <v>202</v>
      </c>
      <c r="C71" s="400" t="str">
        <f ca="1">EUROCOPA!I77</f>
        <v>Italia</v>
      </c>
      <c r="D71" s="595"/>
      <c r="E71" s="1"/>
      <c r="F71" s="1"/>
      <c r="G71" s="1"/>
      <c r="H71" s="1"/>
      <c r="I71" s="440"/>
      <c r="J71" s="1"/>
      <c r="K71" s="1"/>
      <c r="L71" s="1"/>
      <c r="M71" s="446"/>
      <c r="N71" s="447"/>
    </row>
    <row r="72" spans="1:14" ht="15" customHeight="1" x14ac:dyDescent="0.3">
      <c r="A72" s="605"/>
      <c r="B72" s="14" t="s">
        <v>202</v>
      </c>
      <c r="C72" s="400" t="str">
        <f ca="1">EUROCOPA!I78</f>
        <v>Países Bajos</v>
      </c>
      <c r="D72" s="595"/>
      <c r="E72" s="1"/>
      <c r="F72" s="1"/>
      <c r="G72" s="1"/>
      <c r="H72" s="1"/>
      <c r="I72" s="440"/>
      <c r="J72" s="1"/>
      <c r="K72" s="1"/>
      <c r="L72" s="1"/>
      <c r="M72" s="446"/>
      <c r="N72" s="447"/>
    </row>
    <row r="73" spans="1:14" ht="15" customHeight="1" x14ac:dyDescent="0.3">
      <c r="A73" s="605"/>
      <c r="B73" s="14" t="s">
        <v>202</v>
      </c>
      <c r="C73" s="400" t="str">
        <f ca="1">EUROCOPA!I79</f>
        <v>Bélgica</v>
      </c>
      <c r="D73" s="595"/>
      <c r="E73" s="1"/>
      <c r="F73" s="1"/>
      <c r="G73" s="1"/>
      <c r="H73" s="1"/>
      <c r="I73" s="440"/>
      <c r="J73" s="1"/>
      <c r="K73" s="1"/>
      <c r="L73" s="1"/>
      <c r="M73" s="446"/>
      <c r="N73" s="447"/>
    </row>
    <row r="74" spans="1:14" ht="15" customHeight="1" x14ac:dyDescent="0.3">
      <c r="A74" s="605"/>
      <c r="B74" s="14" t="s">
        <v>202</v>
      </c>
      <c r="C74" s="400" t="str">
        <f ca="1">EUROCOPA!I80</f>
        <v>Croacia</v>
      </c>
      <c r="D74" s="595"/>
      <c r="E74" s="1"/>
      <c r="F74" s="1"/>
      <c r="G74" s="1"/>
      <c r="H74" s="1"/>
      <c r="I74" s="440"/>
      <c r="J74" s="1"/>
      <c r="K74" s="1"/>
      <c r="L74" s="1"/>
      <c r="M74" s="446"/>
      <c r="N74" s="447"/>
    </row>
    <row r="75" spans="1:14" ht="15" customHeight="1" x14ac:dyDescent="0.3">
      <c r="A75" s="605"/>
      <c r="B75" s="14" t="s">
        <v>202</v>
      </c>
      <c r="C75" s="400" t="str">
        <f ca="1">EUROCOPA!I81</f>
        <v>Francia</v>
      </c>
      <c r="D75" s="595"/>
      <c r="E75" s="1"/>
      <c r="F75" s="1"/>
      <c r="G75" s="1"/>
      <c r="H75" s="1"/>
      <c r="I75" s="440"/>
      <c r="J75" s="1"/>
      <c r="K75" s="1"/>
      <c r="L75" s="1"/>
      <c r="M75" s="446"/>
      <c r="N75" s="447"/>
    </row>
    <row r="76" spans="1:14" ht="15" customHeight="1" x14ac:dyDescent="0.3">
      <c r="A76" s="605"/>
      <c r="B76" s="14" t="s">
        <v>202</v>
      </c>
      <c r="C76" s="400" t="str">
        <f ca="1">EUROCOPA!I82</f>
        <v>Inglaterra</v>
      </c>
      <c r="D76" s="595"/>
      <c r="E76" s="1"/>
      <c r="F76" s="1"/>
      <c r="G76" s="1"/>
      <c r="H76" s="1"/>
      <c r="I76" s="440"/>
      <c r="J76" s="1"/>
      <c r="K76" s="1"/>
      <c r="L76" s="1"/>
      <c r="M76" s="446"/>
      <c r="N76" s="447"/>
    </row>
    <row r="77" spans="1:14" ht="15" customHeight="1" x14ac:dyDescent="0.3">
      <c r="A77" s="605"/>
      <c r="B77" s="14" t="s">
        <v>202</v>
      </c>
      <c r="C77" s="400" t="str">
        <f ca="1">EUROCOPA!I83</f>
        <v>Suecia</v>
      </c>
      <c r="D77" s="595"/>
      <c r="E77" s="1"/>
      <c r="F77" s="1"/>
      <c r="G77" s="1"/>
      <c r="H77" s="1"/>
      <c r="I77" s="440"/>
      <c r="J77" s="1"/>
      <c r="K77" s="1"/>
      <c r="L77" s="1"/>
      <c r="M77" s="446"/>
      <c r="N77" s="447"/>
    </row>
    <row r="78" spans="1:14" ht="15" customHeight="1" x14ac:dyDescent="0.3">
      <c r="A78" s="605"/>
      <c r="B78" s="14" t="s">
        <v>202</v>
      </c>
      <c r="C78" s="400" t="str">
        <f ca="1">EUROCOPA!N76</f>
        <v>Dinamarca</v>
      </c>
      <c r="D78" s="595"/>
      <c r="E78" s="1"/>
      <c r="F78" s="1"/>
      <c r="G78" s="1"/>
      <c r="H78" s="1"/>
      <c r="I78" s="440"/>
      <c r="J78" s="1"/>
      <c r="K78" s="1"/>
      <c r="L78" s="1"/>
      <c r="M78" s="446"/>
      <c r="N78" s="447"/>
    </row>
    <row r="79" spans="1:14" ht="15" customHeight="1" x14ac:dyDescent="0.3">
      <c r="A79" s="605"/>
      <c r="B79" s="14" t="s">
        <v>202</v>
      </c>
      <c r="C79" s="400" t="str">
        <f ca="1">EUROCOPA!N77</f>
        <v>Austria</v>
      </c>
      <c r="D79" s="595"/>
      <c r="E79" s="1"/>
      <c r="F79" s="1"/>
      <c r="G79" s="1"/>
      <c r="H79" s="1"/>
      <c r="I79" s="440"/>
      <c r="J79" s="1"/>
      <c r="K79" s="1"/>
      <c r="L79" s="1"/>
      <c r="M79" s="446"/>
      <c r="N79" s="447"/>
    </row>
    <row r="80" spans="1:14" ht="15" customHeight="1" x14ac:dyDescent="0.3">
      <c r="A80" s="605"/>
      <c r="B80" s="14" t="s">
        <v>202</v>
      </c>
      <c r="C80" s="400" t="str">
        <f ca="1">EUROCOPA!N78</f>
        <v>República Checa</v>
      </c>
      <c r="D80" s="595"/>
      <c r="E80" s="1"/>
      <c r="F80" s="1"/>
      <c r="G80" s="1"/>
      <c r="H80" s="1"/>
      <c r="I80" s="440"/>
      <c r="J80" s="1"/>
      <c r="K80" s="1"/>
      <c r="L80" s="1"/>
      <c r="M80" s="446"/>
      <c r="N80" s="447"/>
    </row>
    <row r="81" spans="1:14" ht="15" customHeight="1" x14ac:dyDescent="0.3">
      <c r="A81" s="605"/>
      <c r="B81" s="14" t="s">
        <v>202</v>
      </c>
      <c r="C81" s="400" t="str">
        <f ca="1">EUROCOPA!N79</f>
        <v>Portugal</v>
      </c>
      <c r="D81" s="595"/>
      <c r="E81" s="1"/>
      <c r="F81" s="1"/>
      <c r="G81" s="1"/>
      <c r="H81" s="1"/>
      <c r="I81" s="440"/>
      <c r="J81" s="1"/>
      <c r="K81" s="1"/>
      <c r="L81" s="1"/>
      <c r="M81" s="446"/>
      <c r="N81" s="447"/>
    </row>
    <row r="82" spans="1:14" ht="15" customHeight="1" x14ac:dyDescent="0.3">
      <c r="A82" s="605"/>
      <c r="B82" s="14" t="s">
        <v>202</v>
      </c>
      <c r="C82" s="400" t="str">
        <f ca="1">EUROCOPA!N80</f>
        <v>España</v>
      </c>
      <c r="D82" s="595"/>
      <c r="E82" s="1"/>
      <c r="F82" s="1"/>
      <c r="G82" s="1"/>
      <c r="H82" s="1"/>
      <c r="I82" s="440"/>
      <c r="J82" s="1"/>
      <c r="K82" s="1"/>
      <c r="L82" s="1"/>
      <c r="M82" s="446"/>
      <c r="N82" s="447"/>
    </row>
    <row r="83" spans="1:14" ht="15" customHeight="1" x14ac:dyDescent="0.3">
      <c r="A83" s="605"/>
      <c r="B83" s="14" t="s">
        <v>202</v>
      </c>
      <c r="C83" s="400" t="str">
        <f ca="1">EUROCOPA!N81</f>
        <v>Suiza</v>
      </c>
      <c r="D83" s="595"/>
      <c r="E83" s="1"/>
      <c r="F83" s="1"/>
      <c r="G83" s="1"/>
      <c r="H83" s="1"/>
      <c r="I83" s="440"/>
      <c r="J83" s="1"/>
      <c r="K83" s="1"/>
      <c r="L83" s="1"/>
      <c r="M83" s="446"/>
      <c r="N83" s="447"/>
    </row>
    <row r="84" spans="1:14" ht="15" customHeight="1" x14ac:dyDescent="0.3">
      <c r="A84" s="605"/>
      <c r="B84" s="14" t="s">
        <v>202</v>
      </c>
      <c r="C84" s="400" t="str">
        <f ca="1">EUROCOPA!N82</f>
        <v>Alemania</v>
      </c>
      <c r="D84" s="595"/>
      <c r="E84" s="1"/>
      <c r="F84" s="1"/>
      <c r="G84" s="1"/>
      <c r="H84" s="1"/>
      <c r="I84" s="440"/>
      <c r="J84" s="1"/>
      <c r="K84" s="1"/>
      <c r="L84" s="1"/>
      <c r="M84" s="446"/>
      <c r="N84" s="447"/>
    </row>
    <row r="85" spans="1:14" ht="15" customHeight="1" x14ac:dyDescent="0.3">
      <c r="A85" s="605"/>
      <c r="B85" s="14" t="s">
        <v>202</v>
      </c>
      <c r="C85" s="400" t="str">
        <f ca="1">EUROCOPA!N83</f>
        <v>Ucrania</v>
      </c>
      <c r="D85" s="595"/>
      <c r="E85" s="1"/>
      <c r="F85" s="1"/>
      <c r="G85" s="1"/>
      <c r="H85" s="1"/>
      <c r="I85" s="448"/>
      <c r="J85" s="1"/>
      <c r="K85" s="1"/>
      <c r="L85" s="1"/>
      <c r="M85" s="446"/>
      <c r="N85" s="447"/>
    </row>
    <row r="86" spans="1:14" ht="20.100000000000001" customHeight="1" x14ac:dyDescent="0.3">
      <c r="A86" s="425"/>
      <c r="B86" s="9"/>
      <c r="C86" s="400"/>
      <c r="D86" s="1"/>
      <c r="E86" s="578" t="s">
        <v>850</v>
      </c>
      <c r="F86" s="579"/>
      <c r="G86" s="579"/>
      <c r="H86" s="579"/>
      <c r="I86" s="579"/>
      <c r="J86" s="579"/>
      <c r="K86" s="579"/>
      <c r="L86" s="580"/>
      <c r="M86" s="430"/>
      <c r="N86" s="447"/>
    </row>
    <row r="87" spans="1:14" ht="23.1" customHeight="1" x14ac:dyDescent="0.35">
      <c r="A87" s="425"/>
      <c r="B87" s="15" t="s">
        <v>203</v>
      </c>
      <c r="C87" s="400"/>
      <c r="D87" s="1"/>
      <c r="E87" s="581" t="s">
        <v>859</v>
      </c>
      <c r="F87" s="582"/>
      <c r="G87" s="582"/>
      <c r="H87" s="582"/>
      <c r="I87" s="582"/>
      <c r="J87" s="582"/>
      <c r="K87" s="582"/>
      <c r="L87" s="583"/>
      <c r="M87" s="428"/>
      <c r="N87" s="447"/>
    </row>
    <row r="88" spans="1:14" ht="15" customHeight="1" x14ac:dyDescent="0.3">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1|2-1</v>
      </c>
      <c r="D88" s="590" t="s">
        <v>167</v>
      </c>
      <c r="E88" s="584" t="s">
        <v>851</v>
      </c>
      <c r="F88" s="585"/>
      <c r="G88" s="585"/>
      <c r="H88" s="585"/>
      <c r="I88" s="429"/>
      <c r="J88" s="1"/>
      <c r="K88" s="1"/>
      <c r="L88" s="1"/>
      <c r="M88" s="428"/>
      <c r="N88" s="447"/>
    </row>
    <row r="89" spans="1:14" ht="15" customHeight="1" x14ac:dyDescent="0.3">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1|3-1</v>
      </c>
      <c r="D89" s="590"/>
      <c r="E89" s="586"/>
      <c r="F89" s="587"/>
      <c r="G89" s="587"/>
      <c r="H89" s="587"/>
      <c r="I89" s="429"/>
      <c r="J89" s="1"/>
      <c r="K89" s="1"/>
      <c r="L89" s="1"/>
      <c r="M89" s="428"/>
      <c r="N89" s="447"/>
    </row>
    <row r="90" spans="1:14" ht="15" customHeight="1" x14ac:dyDescent="0.3">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1|2-0</v>
      </c>
      <c r="D90" s="590"/>
      <c r="E90" s="586"/>
      <c r="F90" s="587"/>
      <c r="G90" s="587"/>
      <c r="H90" s="587"/>
      <c r="I90" s="429"/>
      <c r="J90" s="1"/>
      <c r="K90" s="1"/>
      <c r="L90" s="1"/>
      <c r="M90" s="428"/>
      <c r="N90" s="447"/>
    </row>
    <row r="91" spans="1:14" ht="15" customHeight="1" x14ac:dyDescent="0.3">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1|2-1</v>
      </c>
      <c r="D91" s="590"/>
      <c r="E91" s="586"/>
      <c r="F91" s="587"/>
      <c r="G91" s="587"/>
      <c r="H91" s="587"/>
      <c r="I91" s="429"/>
      <c r="J91" s="1"/>
      <c r="K91" s="1"/>
      <c r="L91" s="1"/>
      <c r="M91" s="428"/>
      <c r="N91" s="447"/>
    </row>
    <row r="92" spans="1:14" ht="15" customHeight="1" x14ac:dyDescent="0.3">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2|0-1</v>
      </c>
      <c r="D92" s="590"/>
      <c r="E92" s="1"/>
      <c r="F92" s="1"/>
      <c r="G92" s="1"/>
      <c r="H92" s="1"/>
      <c r="I92" s="429"/>
      <c r="J92" s="1"/>
      <c r="K92" s="1"/>
      <c r="L92" s="1"/>
      <c r="M92" s="428"/>
      <c r="N92" s="447"/>
    </row>
    <row r="93" spans="1:14" ht="15" customHeight="1" x14ac:dyDescent="0.3">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1|3-1</v>
      </c>
      <c r="D93" s="590"/>
      <c r="E93" s="1"/>
      <c r="F93" s="1"/>
      <c r="G93" s="1"/>
      <c r="H93" s="1"/>
      <c r="I93" s="429"/>
      <c r="J93" s="1"/>
      <c r="K93" s="1"/>
      <c r="L93" s="1"/>
      <c r="M93" s="428"/>
      <c r="N93" s="447"/>
    </row>
    <row r="94" spans="1:14" ht="15" customHeight="1" x14ac:dyDescent="0.3">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X|1-1</v>
      </c>
      <c r="D94" s="590"/>
      <c r="E94" s="1"/>
      <c r="F94" s="1"/>
      <c r="G94" s="1"/>
      <c r="H94" s="1"/>
      <c r="I94" s="429"/>
      <c r="J94" s="1"/>
      <c r="K94" s="1"/>
      <c r="L94" s="1"/>
      <c r="M94" s="428"/>
      <c r="N94" s="447"/>
    </row>
    <row r="95" spans="1:14" ht="15" customHeight="1" x14ac:dyDescent="0.3">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1|2-0</v>
      </c>
      <c r="D95" s="590"/>
      <c r="E95" s="1"/>
      <c r="F95" s="1"/>
      <c r="G95" s="1"/>
      <c r="H95" s="1"/>
      <c r="I95" s="429"/>
      <c r="J95" s="1"/>
      <c r="K95" s="1"/>
      <c r="L95" s="1"/>
      <c r="M95" s="428"/>
      <c r="N95" s="447"/>
    </row>
    <row r="96" spans="1:14" ht="15" customHeight="1" x14ac:dyDescent="0.3">
      <c r="A96" s="425"/>
      <c r="B96" s="9"/>
      <c r="C96" s="400"/>
      <c r="D96" s="590"/>
      <c r="E96" s="1"/>
      <c r="F96" s="1"/>
      <c r="G96" s="1"/>
      <c r="H96" s="1"/>
      <c r="I96" s="429"/>
      <c r="J96" s="1"/>
      <c r="K96" s="1"/>
      <c r="L96" s="1"/>
      <c r="M96" s="428"/>
      <c r="N96" s="447"/>
    </row>
    <row r="97" spans="1:14" ht="18.899999999999999" customHeight="1" x14ac:dyDescent="0.35">
      <c r="A97" s="424"/>
      <c r="B97" s="15" t="s">
        <v>110</v>
      </c>
      <c r="C97" s="18"/>
      <c r="D97" s="590"/>
      <c r="E97" s="1"/>
      <c r="F97" s="1"/>
      <c r="G97" s="1"/>
      <c r="H97" s="1"/>
      <c r="I97" s="429"/>
      <c r="J97" s="1"/>
      <c r="K97" s="1"/>
      <c r="L97" s="1"/>
      <c r="M97" s="428"/>
      <c r="N97" s="447"/>
    </row>
    <row r="98" spans="1:14" ht="15" customHeight="1" x14ac:dyDescent="0.3">
      <c r="A98" s="605" t="s">
        <v>83</v>
      </c>
      <c r="B98" s="14" t="s">
        <v>111</v>
      </c>
      <c r="C98" s="18" t="str">
        <f ca="1">EUROCOPA!I87</f>
        <v>Francia</v>
      </c>
      <c r="D98" s="590"/>
      <c r="E98" s="1"/>
      <c r="F98" s="1"/>
      <c r="G98" s="1"/>
      <c r="H98" s="1"/>
      <c r="I98" s="429"/>
      <c r="J98" s="1"/>
      <c r="K98" s="1"/>
      <c r="L98" s="1"/>
      <c r="M98" s="428"/>
      <c r="N98" s="447"/>
    </row>
    <row r="99" spans="1:14" ht="15" customHeight="1" x14ac:dyDescent="0.3">
      <c r="A99" s="605"/>
      <c r="B99" s="14" t="s">
        <v>111</v>
      </c>
      <c r="C99" s="18" t="str">
        <f ca="1">EUROCOPA!I88</f>
        <v>Bélgica</v>
      </c>
      <c r="D99" s="590"/>
      <c r="E99" s="1"/>
      <c r="F99" s="1"/>
      <c r="G99" s="1"/>
      <c r="H99" s="1"/>
      <c r="I99" s="429"/>
      <c r="J99" s="1"/>
      <c r="K99" s="1"/>
      <c r="L99" s="1"/>
      <c r="M99" s="428"/>
      <c r="N99" s="447"/>
    </row>
    <row r="100" spans="1:14" ht="15" customHeight="1" x14ac:dyDescent="0.3">
      <c r="A100" s="605"/>
      <c r="B100" s="14" t="s">
        <v>111</v>
      </c>
      <c r="C100" s="18" t="str">
        <f ca="1">EUROCOPA!I89</f>
        <v>Países Bajos</v>
      </c>
      <c r="D100" s="590"/>
      <c r="E100" s="1"/>
      <c r="F100" s="1"/>
      <c r="G100" s="1"/>
      <c r="H100" s="1"/>
      <c r="I100" s="429"/>
      <c r="J100" s="1"/>
      <c r="K100" s="1"/>
      <c r="L100" s="1"/>
      <c r="M100" s="428"/>
      <c r="N100" s="447"/>
    </row>
    <row r="101" spans="1:14" ht="15" customHeight="1" x14ac:dyDescent="0.3">
      <c r="A101" s="605"/>
      <c r="B101" s="14" t="s">
        <v>111</v>
      </c>
      <c r="C101" s="18" t="str">
        <f ca="1">EUROCOPA!I90</f>
        <v>Suecia</v>
      </c>
      <c r="D101" s="590"/>
      <c r="E101" s="1"/>
      <c r="F101" s="1"/>
      <c r="G101" s="1"/>
      <c r="H101" s="1"/>
      <c r="I101" s="429"/>
      <c r="J101" s="1"/>
      <c r="K101" s="1"/>
      <c r="L101" s="1"/>
      <c r="M101" s="428"/>
      <c r="N101" s="447"/>
    </row>
    <row r="102" spans="1:14" ht="15" customHeight="1" x14ac:dyDescent="0.3">
      <c r="A102" s="605"/>
      <c r="B102" s="14" t="s">
        <v>111</v>
      </c>
      <c r="C102" s="18" t="str">
        <f ca="1">EUROCOPA!N87</f>
        <v>España</v>
      </c>
      <c r="D102" s="590"/>
      <c r="E102" s="1"/>
      <c r="F102" s="1"/>
      <c r="G102" s="1"/>
      <c r="H102" s="1"/>
      <c r="I102" s="429"/>
      <c r="J102" s="1"/>
      <c r="K102" s="1"/>
      <c r="L102" s="1"/>
      <c r="M102" s="428"/>
      <c r="N102" s="447"/>
    </row>
    <row r="103" spans="1:14" ht="15" customHeight="1" x14ac:dyDescent="0.3">
      <c r="A103" s="605"/>
      <c r="B103" s="14" t="s">
        <v>111</v>
      </c>
      <c r="C103" s="18" t="str">
        <f ca="1">EUROCOPA!N88</f>
        <v>Italia</v>
      </c>
      <c r="D103" s="590"/>
      <c r="E103" s="1"/>
      <c r="F103" s="1"/>
      <c r="G103" s="1"/>
      <c r="H103" s="1"/>
      <c r="I103" s="429"/>
      <c r="J103" s="1"/>
      <c r="K103" s="1"/>
      <c r="L103" s="1"/>
      <c r="M103" s="428"/>
      <c r="N103" s="447"/>
    </row>
    <row r="104" spans="1:14" ht="15" customHeight="1" x14ac:dyDescent="0.3">
      <c r="A104" s="605"/>
      <c r="B104" s="14" t="s">
        <v>111</v>
      </c>
      <c r="C104" s="18" t="str">
        <f ca="1">EUROCOPA!N89</f>
        <v>Gales</v>
      </c>
      <c r="D104" s="590"/>
      <c r="E104" s="1"/>
      <c r="F104" s="1"/>
      <c r="G104" s="1"/>
      <c r="H104" s="1"/>
      <c r="I104" s="429"/>
      <c r="J104" s="1"/>
      <c r="K104" s="1"/>
      <c r="L104" s="1"/>
      <c r="M104" s="428"/>
      <c r="N104" s="447"/>
    </row>
    <row r="105" spans="1:14" ht="15" customHeight="1" x14ac:dyDescent="0.3">
      <c r="A105" s="605"/>
      <c r="B105" s="14" t="s">
        <v>111</v>
      </c>
      <c r="C105" s="18" t="str">
        <f>EUROCOPA!N90</f>
        <v>W44</v>
      </c>
      <c r="D105" s="590"/>
      <c r="E105" s="432"/>
      <c r="F105" s="432"/>
      <c r="G105" s="432"/>
      <c r="H105" s="432"/>
      <c r="I105" s="429"/>
      <c r="J105" s="1"/>
      <c r="K105" s="1"/>
      <c r="L105" s="1"/>
      <c r="M105" s="428"/>
      <c r="N105" s="447"/>
    </row>
    <row r="106" spans="1:14" x14ac:dyDescent="0.3">
      <c r="A106" s="424"/>
      <c r="C106" s="18"/>
      <c r="D106" s="1"/>
      <c r="E106" s="1"/>
      <c r="F106" s="1"/>
      <c r="G106" s="1"/>
      <c r="H106" s="1"/>
      <c r="I106" s="434"/>
      <c r="J106" s="1"/>
      <c r="K106" s="1"/>
      <c r="L106" s="1"/>
      <c r="M106" s="428"/>
      <c r="N106" s="447"/>
    </row>
    <row r="107" spans="1:14" ht="18.899999999999999" customHeight="1" x14ac:dyDescent="0.35">
      <c r="A107" s="424"/>
      <c r="B107" s="15" t="s">
        <v>112</v>
      </c>
      <c r="C107" s="18"/>
      <c r="D107" s="1"/>
      <c r="E107" s="1"/>
      <c r="F107" s="1"/>
      <c r="G107" s="1"/>
      <c r="H107" s="1"/>
      <c r="I107" s="431"/>
      <c r="J107" s="1"/>
      <c r="K107" s="1"/>
      <c r="L107" s="1"/>
      <c r="M107" s="428"/>
      <c r="N107" s="447"/>
    </row>
    <row r="108" spans="1:14" ht="15" customHeight="1" x14ac:dyDescent="0.3">
      <c r="A108" s="605" t="s">
        <v>83</v>
      </c>
      <c r="B108" t="str">
        <f ca="1">CONCATENATE(EUROCOPA!I87,"-",EUROCOPA!N87)</f>
        <v>Francia-España</v>
      </c>
      <c r="C108" s="20" t="str">
        <f ca="1">CONCATENATE(EUROCOPA!I87,"-",EUROCOPA!N87,"· ",IF(EUROCOPA!K87&gt;EUROCOPA!L87,1,IF(EUROCOPA!K87&lt;EUROCOPA!L87,2,IF(AND(EUROCOPA!K87=EUROCOPA!L87,EUROCOPA!K87&lt;&gt;"",EUROCOPA!L87&lt;&gt;""),"X",0))),"|",EUROCOPA!K87,"-",EUROCOPA!L87)</f>
        <v>Francia-España· 0|-</v>
      </c>
      <c r="D108" s="590" t="s">
        <v>83</v>
      </c>
      <c r="E108" s="586" t="s">
        <v>852</v>
      </c>
      <c r="F108" s="587"/>
      <c r="G108" s="587"/>
      <c r="H108" s="587"/>
      <c r="I108" s="429"/>
      <c r="J108" s="1"/>
      <c r="K108" s="1"/>
      <c r="L108" s="1"/>
      <c r="M108" s="428"/>
      <c r="N108" s="447"/>
    </row>
    <row r="109" spans="1:14" ht="15" customHeight="1" x14ac:dyDescent="0.3">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0|-</v>
      </c>
      <c r="D109" s="590"/>
      <c r="E109" s="586"/>
      <c r="F109" s="587"/>
      <c r="G109" s="587"/>
      <c r="H109" s="587"/>
      <c r="I109" s="429"/>
      <c r="J109" s="1"/>
      <c r="K109" s="1"/>
      <c r="L109" s="1"/>
      <c r="M109" s="428"/>
      <c r="N109" s="447"/>
    </row>
    <row r="110" spans="1:14" ht="15" customHeight="1" x14ac:dyDescent="0.3">
      <c r="A110" s="609"/>
      <c r="B110" t="str">
        <f ca="1">CONCATENATE(EUROCOPA!I89,"-",EUROCOPA!N89)</f>
        <v>Países Bajos-Gales</v>
      </c>
      <c r="C110" s="20" t="str">
        <f ca="1">CONCATENATE(EUROCOPA!I89,"-",EUROCOPA!N89,"· ",IF(EUROCOPA!K89&gt;EUROCOPA!L89,1,IF(EUROCOPA!K89&lt;EUROCOPA!L89,2,IF(AND(EUROCOPA!K89=EUROCOPA!L89,EUROCOPA!K89&lt;&gt;"",EUROCOPA!L89&lt;&gt;""),"X",0))),"|",EUROCOPA!K89,"-",EUROCOPA!L89)</f>
        <v>Países Bajos-Gales· 0|-</v>
      </c>
      <c r="D110" s="590"/>
      <c r="E110" s="586"/>
      <c r="F110" s="587"/>
      <c r="G110" s="587"/>
      <c r="H110" s="587"/>
      <c r="I110" s="429"/>
      <c r="J110" s="1"/>
      <c r="K110" s="1"/>
      <c r="L110" s="1"/>
      <c r="M110" s="428"/>
      <c r="N110" s="447"/>
    </row>
    <row r="111" spans="1:14" ht="15" customHeight="1" x14ac:dyDescent="0.3">
      <c r="A111" s="609"/>
      <c r="B111" t="str">
        <f ca="1">CONCATENATE(EUROCOPA!I90,"-",EUROCOPA!N90)</f>
        <v>Suecia-W44</v>
      </c>
      <c r="C111" s="20" t="str">
        <f ca="1">CONCATENATE(EUROCOPA!I90,"-",EUROCOPA!N90,"· ",IF(EUROCOPA!K90&gt;EUROCOPA!L90,1,IF(EUROCOPA!K90&lt;EUROCOPA!L90,2,IF(AND(EUROCOPA!K90=EUROCOPA!L90,EUROCOPA!K90&lt;&gt;"",EUROCOPA!L90&lt;&gt;""),"X",0))),"|",EUROCOPA!K90,"-",EUROCOPA!L90)</f>
        <v>Suecia-W44· 0|-</v>
      </c>
      <c r="D111" s="590"/>
      <c r="E111" s="586"/>
      <c r="F111" s="587"/>
      <c r="G111" s="587"/>
      <c r="H111" s="587"/>
      <c r="I111" s="429"/>
      <c r="J111" s="1"/>
      <c r="K111" s="1"/>
      <c r="L111" s="1"/>
      <c r="M111" s="428"/>
      <c r="N111" s="447"/>
    </row>
    <row r="112" spans="1:14" x14ac:dyDescent="0.3">
      <c r="A112" s="424"/>
      <c r="C112" s="18"/>
      <c r="D112" s="590"/>
      <c r="E112" s="1"/>
      <c r="F112" s="1"/>
      <c r="G112" s="1"/>
      <c r="H112" s="1"/>
      <c r="I112" s="429"/>
      <c r="J112" s="1"/>
      <c r="K112" s="1"/>
      <c r="L112" s="1"/>
      <c r="M112" s="428"/>
      <c r="N112" s="447"/>
    </row>
    <row r="113" spans="1:14" ht="18" x14ac:dyDescent="0.35">
      <c r="A113" s="424"/>
      <c r="B113" s="15" t="s">
        <v>113</v>
      </c>
      <c r="C113" s="18"/>
      <c r="D113" s="590"/>
      <c r="E113" s="1"/>
      <c r="F113" s="1"/>
      <c r="G113" s="1"/>
      <c r="H113" s="1"/>
      <c r="I113" s="429"/>
      <c r="J113" s="1"/>
      <c r="K113" s="1"/>
      <c r="L113" s="1"/>
      <c r="M113" s="428"/>
      <c r="N113" s="447"/>
    </row>
    <row r="114" spans="1:14" x14ac:dyDescent="0.3">
      <c r="A114" s="605" t="s">
        <v>84</v>
      </c>
      <c r="B114" s="14" t="s">
        <v>114</v>
      </c>
      <c r="C114" s="18" t="str">
        <f>EUROCOPA!I93</f>
        <v>W46</v>
      </c>
      <c r="D114" s="590"/>
      <c r="E114" s="1"/>
      <c r="F114" s="1"/>
      <c r="G114" s="1"/>
      <c r="H114" s="1"/>
      <c r="I114" s="429"/>
      <c r="J114" s="1"/>
      <c r="K114" s="1"/>
      <c r="L114" s="1"/>
      <c r="M114" s="428"/>
      <c r="N114" s="447"/>
    </row>
    <row r="115" spans="1:14" x14ac:dyDescent="0.3">
      <c r="A115" s="609"/>
      <c r="B115" s="14" t="s">
        <v>114</v>
      </c>
      <c r="C115" s="18" t="str">
        <f>EUROCOPA!I94</f>
        <v>W48</v>
      </c>
      <c r="D115" s="590"/>
      <c r="E115" s="1"/>
      <c r="F115" s="1"/>
      <c r="G115" s="1"/>
      <c r="H115" s="1"/>
      <c r="I115" s="429"/>
      <c r="J115" s="1"/>
      <c r="K115" s="1"/>
      <c r="L115" s="1"/>
      <c r="M115" s="428"/>
      <c r="N115" s="447"/>
    </row>
    <row r="116" spans="1:14" x14ac:dyDescent="0.3">
      <c r="A116" s="609"/>
      <c r="B116" s="14" t="s">
        <v>114</v>
      </c>
      <c r="C116" s="18" t="str">
        <f>EUROCOPA!N93</f>
        <v>W45</v>
      </c>
      <c r="D116" s="590"/>
      <c r="E116" s="1"/>
      <c r="F116" s="1"/>
      <c r="G116" s="1"/>
      <c r="H116" s="1"/>
      <c r="I116" s="429"/>
      <c r="J116" s="1"/>
      <c r="K116" s="1"/>
      <c r="L116" s="1"/>
      <c r="M116" s="428"/>
      <c r="N116" s="447"/>
    </row>
    <row r="117" spans="1:14" x14ac:dyDescent="0.3">
      <c r="A117" s="609"/>
      <c r="B117" s="14" t="s">
        <v>114</v>
      </c>
      <c r="C117" s="18" t="str">
        <f>EUROCOPA!N94</f>
        <v>W47</v>
      </c>
      <c r="D117" s="590"/>
      <c r="E117" s="432"/>
      <c r="F117" s="432"/>
      <c r="G117" s="432"/>
      <c r="H117" s="432"/>
      <c r="I117" s="429"/>
      <c r="J117" s="1"/>
      <c r="K117" s="1"/>
      <c r="L117" s="1"/>
      <c r="M117" s="428"/>
      <c r="N117" s="447"/>
    </row>
    <row r="118" spans="1:14" x14ac:dyDescent="0.3">
      <c r="A118" s="424"/>
      <c r="C118" s="18"/>
      <c r="D118" s="1"/>
      <c r="E118" s="1"/>
      <c r="F118" s="1"/>
      <c r="G118" s="1"/>
      <c r="H118" s="1"/>
      <c r="I118" s="434"/>
      <c r="J118" s="1"/>
      <c r="K118" s="1"/>
      <c r="L118" s="1"/>
      <c r="M118" s="428"/>
      <c r="N118" s="447"/>
    </row>
    <row r="119" spans="1:14" ht="18.899999999999999" customHeight="1" x14ac:dyDescent="0.35">
      <c r="A119" s="424"/>
      <c r="B119" s="15" t="s">
        <v>115</v>
      </c>
      <c r="C119" s="18"/>
      <c r="D119" s="1"/>
      <c r="E119" s="1"/>
      <c r="F119" s="1"/>
      <c r="G119" s="1"/>
      <c r="H119" s="1"/>
      <c r="I119" s="431"/>
      <c r="J119" s="1"/>
      <c r="K119" s="1"/>
      <c r="L119" s="1"/>
      <c r="M119" s="428"/>
      <c r="N119" s="447"/>
    </row>
    <row r="120" spans="1:14" ht="15" customHeight="1" x14ac:dyDescent="0.3">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3">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3">
      <c r="A122" s="424"/>
      <c r="C122" s="18"/>
      <c r="D122" s="590"/>
      <c r="E122" s="586"/>
      <c r="F122" s="587"/>
      <c r="G122" s="587"/>
      <c r="H122" s="587"/>
      <c r="I122" s="429"/>
      <c r="J122" s="1"/>
      <c r="K122" s="1"/>
      <c r="L122" s="1"/>
      <c r="M122" s="428"/>
      <c r="N122" s="447"/>
    </row>
    <row r="123" spans="1:14" ht="18.899999999999999" customHeight="1" x14ac:dyDescent="0.35">
      <c r="A123" s="424"/>
      <c r="B123" s="15" t="s">
        <v>116</v>
      </c>
      <c r="C123" s="18"/>
      <c r="D123" s="590"/>
      <c r="E123" s="586"/>
      <c r="F123" s="587"/>
      <c r="G123" s="587"/>
      <c r="H123" s="587"/>
      <c r="I123" s="429"/>
      <c r="J123" s="1"/>
      <c r="K123" s="1"/>
      <c r="L123" s="1"/>
      <c r="M123" s="428"/>
      <c r="N123" s="447"/>
    </row>
    <row r="124" spans="1:14" ht="21.9" customHeight="1" x14ac:dyDescent="0.3">
      <c r="A124" s="599" t="s">
        <v>4</v>
      </c>
      <c r="B124" s="14" t="s">
        <v>117</v>
      </c>
      <c r="C124" s="400" t="str">
        <f>EUROCOPA!I97</f>
        <v>W49</v>
      </c>
      <c r="D124" s="590"/>
      <c r="E124" s="1"/>
      <c r="F124" s="1"/>
      <c r="G124" s="1"/>
      <c r="H124" s="1"/>
      <c r="I124" s="429"/>
      <c r="J124" s="1"/>
      <c r="K124" s="1"/>
      <c r="L124" s="1"/>
      <c r="M124" s="428"/>
      <c r="N124" s="447"/>
    </row>
    <row r="125" spans="1:14" ht="15" customHeight="1" x14ac:dyDescent="0.3">
      <c r="A125" s="599"/>
      <c r="B125" s="14" t="s">
        <v>117</v>
      </c>
      <c r="C125" s="400" t="str">
        <f>EUROCOPA!N97</f>
        <v>W50</v>
      </c>
      <c r="D125" s="590"/>
      <c r="E125" s="432"/>
      <c r="F125" s="432"/>
      <c r="G125" s="432"/>
      <c r="H125" s="436"/>
      <c r="I125" s="435"/>
      <c r="J125" s="1"/>
      <c r="K125" s="1"/>
      <c r="L125" s="1"/>
      <c r="M125" s="428"/>
      <c r="N125" s="447"/>
    </row>
    <row r="126" spans="1:14" x14ac:dyDescent="0.3">
      <c r="A126" s="424"/>
      <c r="C126" s="482"/>
      <c r="D126" s="1"/>
      <c r="E126" s="1"/>
      <c r="F126" s="1"/>
      <c r="G126" s="1"/>
      <c r="H126" s="1"/>
      <c r="I126" s="434"/>
      <c r="J126" s="1"/>
      <c r="K126" s="1"/>
      <c r="L126" s="1"/>
      <c r="M126" s="428"/>
      <c r="N126" s="447"/>
    </row>
    <row r="127" spans="1:14" ht="21" customHeight="1" x14ac:dyDescent="0.35">
      <c r="A127" s="424"/>
      <c r="B127" s="484" t="s">
        <v>118</v>
      </c>
      <c r="C127" s="482"/>
      <c r="D127" s="1"/>
      <c r="E127" s="1"/>
      <c r="F127" s="1"/>
      <c r="G127" s="1"/>
      <c r="H127" s="1"/>
      <c r="I127" s="431"/>
      <c r="J127" s="1"/>
      <c r="K127" s="1"/>
      <c r="L127" s="1"/>
      <c r="M127" s="428"/>
      <c r="N127" s="447"/>
    </row>
    <row r="128" spans="1:14" ht="21" customHeight="1" x14ac:dyDescent="0.3">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3">
      <c r="A129" s="424"/>
      <c r="B129" s="485"/>
      <c r="C129" s="482"/>
      <c r="D129" s="592"/>
      <c r="E129" s="586"/>
      <c r="F129" s="587"/>
      <c r="G129" s="587"/>
      <c r="H129" s="587"/>
      <c r="I129" s="440"/>
      <c r="J129" s="1"/>
      <c r="K129" s="1"/>
      <c r="L129" s="1"/>
      <c r="M129" s="428"/>
      <c r="N129" s="447"/>
    </row>
    <row r="130" spans="1:14" ht="18.899999999999999" customHeight="1" x14ac:dyDescent="0.35">
      <c r="A130" s="424"/>
      <c r="B130" s="484" t="s">
        <v>39</v>
      </c>
      <c r="C130" s="482"/>
      <c r="D130" s="592"/>
      <c r="E130" s="586"/>
      <c r="F130" s="587"/>
      <c r="G130" s="587"/>
      <c r="H130" s="587"/>
      <c r="I130" s="440"/>
      <c r="J130" s="1"/>
      <c r="K130" s="1"/>
      <c r="L130" s="1"/>
      <c r="M130" s="428"/>
      <c r="N130" s="447"/>
    </row>
    <row r="131" spans="1:14" ht="18.899999999999999" customHeight="1" x14ac:dyDescent="0.3">
      <c r="A131" s="427"/>
      <c r="B131" s="485" t="str">
        <f>EUROCOPA!E100</f>
        <v>Campeón</v>
      </c>
      <c r="C131" s="482" t="str">
        <f>EUROCOPA!I100</f>
        <v>WF</v>
      </c>
      <c r="D131" s="592"/>
      <c r="E131" s="586"/>
      <c r="F131" s="587"/>
      <c r="G131" s="587"/>
      <c r="H131" s="587"/>
      <c r="I131" s="440"/>
      <c r="J131" s="1"/>
      <c r="K131" s="1"/>
      <c r="L131" s="433"/>
      <c r="M131" s="444"/>
      <c r="N131" s="447"/>
    </row>
    <row r="132" spans="1:14" ht="15.9" customHeight="1" x14ac:dyDescent="0.3">
      <c r="A132" s="221"/>
      <c r="B132" s="485" t="str">
        <f>EUROCOPA!E101</f>
        <v>Subcampeón</v>
      </c>
      <c r="C132" s="482" t="str">
        <f>EUROCOPA!I101</f>
        <v>LF</v>
      </c>
      <c r="D132" s="593"/>
      <c r="E132" s="432"/>
      <c r="F132" s="432"/>
      <c r="G132" s="432"/>
      <c r="H132" s="436"/>
      <c r="I132" s="435"/>
      <c r="J132" s="442"/>
      <c r="K132" s="441"/>
      <c r="L132" s="441"/>
      <c r="M132" s="445"/>
      <c r="N132" s="447"/>
    </row>
    <row r="133" spans="1:14" ht="18.899999999999999" customHeight="1" x14ac:dyDescent="0.3">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 x14ac:dyDescent="0.3">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 x14ac:dyDescent="0.3">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3">
      <c r="B137" s="10"/>
      <c r="C137" s="9"/>
    </row>
    <row r="138" spans="1:14" x14ac:dyDescent="0.3">
      <c r="B138" s="10"/>
      <c r="C138" s="9"/>
    </row>
    <row r="139" spans="1:14" x14ac:dyDescent="0.3">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defaultColWidth="10.88671875" defaultRowHeight="14.4" x14ac:dyDescent="0.3"/>
  <cols>
    <col min="1" max="1" width="13.109375" style="458" bestFit="1" customWidth="1"/>
    <col min="2" max="2" width="10.88671875" style="458"/>
    <col min="3" max="3" width="12.44140625" style="458" customWidth="1"/>
    <col min="4" max="16384" width="10.88671875" style="458"/>
  </cols>
  <sheetData>
    <row r="3" spans="1:15" x14ac:dyDescent="0.3">
      <c r="A3" s="456" t="s">
        <v>89</v>
      </c>
      <c r="F3" s="458" t="s">
        <v>205</v>
      </c>
      <c r="G3" s="458" t="s">
        <v>206</v>
      </c>
      <c r="J3" s="456"/>
      <c r="K3" s="456"/>
      <c r="L3" s="456">
        <v>1</v>
      </c>
      <c r="M3" s="461"/>
      <c r="N3" s="456"/>
      <c r="O3" s="456"/>
    </row>
    <row r="4" spans="1:15" x14ac:dyDescent="0.3">
      <c r="A4" s="462">
        <v>44358.875</v>
      </c>
      <c r="C4" s="458" t="s">
        <v>207</v>
      </c>
      <c r="F4" s="458" t="s">
        <v>218</v>
      </c>
      <c r="G4" s="458">
        <v>0</v>
      </c>
      <c r="J4" s="456" t="s">
        <v>88</v>
      </c>
      <c r="K4" s="456">
        <v>1</v>
      </c>
      <c r="L4" s="459" t="s">
        <v>135</v>
      </c>
      <c r="M4" s="456">
        <v>1</v>
      </c>
      <c r="N4" s="463">
        <v>0</v>
      </c>
      <c r="O4" s="458">
        <v>0</v>
      </c>
    </row>
    <row r="5" spans="1:15" x14ac:dyDescent="0.3">
      <c r="A5" s="462">
        <v>44359.625</v>
      </c>
      <c r="C5" s="458" t="s">
        <v>208</v>
      </c>
      <c r="F5" s="458" t="s">
        <v>219</v>
      </c>
      <c r="G5" s="458">
        <v>2</v>
      </c>
      <c r="J5" s="456"/>
      <c r="K5" s="456">
        <v>2</v>
      </c>
      <c r="L5" s="459" t="s">
        <v>143</v>
      </c>
      <c r="M5" s="456">
        <v>2</v>
      </c>
      <c r="N5" s="463">
        <v>0</v>
      </c>
      <c r="O5" s="458">
        <v>0</v>
      </c>
    </row>
    <row r="6" spans="1:15" x14ac:dyDescent="0.3">
      <c r="A6" s="462">
        <v>44363.75</v>
      </c>
      <c r="C6" s="458" t="s">
        <v>208</v>
      </c>
      <c r="F6" s="458" t="s">
        <v>209</v>
      </c>
      <c r="G6" s="458">
        <v>1</v>
      </c>
      <c r="J6" s="456"/>
      <c r="K6" s="456">
        <v>3</v>
      </c>
      <c r="L6" s="459" t="s">
        <v>227</v>
      </c>
      <c r="M6" s="456">
        <v>3</v>
      </c>
      <c r="N6" s="463">
        <v>0</v>
      </c>
      <c r="O6" s="458">
        <v>0</v>
      </c>
    </row>
    <row r="7" spans="1:15" x14ac:dyDescent="0.3">
      <c r="A7" s="462">
        <v>44363.875</v>
      </c>
      <c r="C7" s="458" t="s">
        <v>207</v>
      </c>
      <c r="F7" s="458" t="s">
        <v>210</v>
      </c>
      <c r="G7" s="458">
        <v>0</v>
      </c>
      <c r="J7" s="456"/>
      <c r="K7" s="456">
        <v>4</v>
      </c>
      <c r="L7" s="459" t="s">
        <v>138</v>
      </c>
      <c r="M7" s="456">
        <v>4</v>
      </c>
      <c r="N7" s="463">
        <v>0</v>
      </c>
      <c r="O7" s="458">
        <v>0</v>
      </c>
    </row>
    <row r="8" spans="1:15" x14ac:dyDescent="0.3">
      <c r="A8" s="462">
        <v>44367.75</v>
      </c>
      <c r="C8" s="458" t="s">
        <v>207</v>
      </c>
      <c r="F8" s="458" t="s">
        <v>211</v>
      </c>
      <c r="G8" s="458">
        <v>0</v>
      </c>
      <c r="J8" s="456"/>
      <c r="K8" s="456">
        <v>5</v>
      </c>
      <c r="L8" s="459" t="s">
        <v>811</v>
      </c>
      <c r="M8" s="456">
        <v>5</v>
      </c>
      <c r="N8" s="463">
        <v>0</v>
      </c>
      <c r="O8" s="458">
        <v>0</v>
      </c>
    </row>
    <row r="9" spans="1:15" x14ac:dyDescent="0.3">
      <c r="A9" s="462">
        <v>44367.75</v>
      </c>
      <c r="C9" s="458" t="s">
        <v>208</v>
      </c>
      <c r="F9" s="458" t="s">
        <v>212</v>
      </c>
      <c r="G9" s="458">
        <v>1</v>
      </c>
      <c r="J9" s="456"/>
      <c r="K9" s="456">
        <v>6</v>
      </c>
      <c r="L9" s="459" t="s">
        <v>863</v>
      </c>
      <c r="M9" s="456">
        <v>6</v>
      </c>
      <c r="N9" s="463">
        <v>4.1666666666666664E-2</v>
      </c>
      <c r="O9" s="458">
        <v>-1</v>
      </c>
    </row>
    <row r="10" spans="1:15" x14ac:dyDescent="0.3">
      <c r="F10" s="458" t="s">
        <v>213</v>
      </c>
      <c r="G10" s="458">
        <v>-1</v>
      </c>
      <c r="J10" s="456"/>
      <c r="K10" s="456">
        <v>7</v>
      </c>
      <c r="L10" s="459" t="s">
        <v>133</v>
      </c>
      <c r="M10" s="456">
        <v>7</v>
      </c>
      <c r="N10" s="463">
        <v>0</v>
      </c>
      <c r="O10" s="458">
        <v>0</v>
      </c>
    </row>
    <row r="11" spans="1:15" x14ac:dyDescent="0.3">
      <c r="A11" s="464" t="s">
        <v>90</v>
      </c>
      <c r="F11" s="458" t="s">
        <v>214</v>
      </c>
      <c r="G11" s="458">
        <v>-1</v>
      </c>
      <c r="J11" s="456"/>
      <c r="K11" s="456">
        <v>8</v>
      </c>
      <c r="L11" s="459" t="s">
        <v>87</v>
      </c>
      <c r="M11" s="456">
        <v>8</v>
      </c>
      <c r="N11" s="463">
        <v>0</v>
      </c>
      <c r="O11" s="458">
        <v>0</v>
      </c>
    </row>
    <row r="12" spans="1:15" x14ac:dyDescent="0.3">
      <c r="A12" s="462">
        <v>44359.75</v>
      </c>
      <c r="C12" s="458" t="s">
        <v>210</v>
      </c>
      <c r="F12" s="458" t="s">
        <v>215</v>
      </c>
      <c r="G12" s="458">
        <v>0</v>
      </c>
      <c r="J12" s="456"/>
      <c r="K12" s="456">
        <v>9</v>
      </c>
      <c r="L12" s="459" t="s">
        <v>812</v>
      </c>
      <c r="M12" s="456">
        <v>9</v>
      </c>
      <c r="N12" s="463">
        <v>4.1666666666666664E-2</v>
      </c>
      <c r="O12" s="458">
        <v>1</v>
      </c>
    </row>
    <row r="13" spans="1:15" x14ac:dyDescent="0.3">
      <c r="A13" s="462">
        <v>44359.875</v>
      </c>
      <c r="C13" s="458" t="s">
        <v>209</v>
      </c>
      <c r="F13" s="458" t="s">
        <v>216</v>
      </c>
      <c r="G13" s="458">
        <v>-1</v>
      </c>
      <c r="J13" s="465"/>
      <c r="K13" s="456">
        <v>10</v>
      </c>
      <c r="L13" s="459" t="s">
        <v>129</v>
      </c>
      <c r="M13" s="456">
        <v>10</v>
      </c>
      <c r="N13" s="463">
        <v>0</v>
      </c>
      <c r="O13" s="458">
        <v>0</v>
      </c>
    </row>
    <row r="14" spans="1:15" x14ac:dyDescent="0.3">
      <c r="A14" s="462">
        <v>44363.625</v>
      </c>
      <c r="C14" s="458" t="s">
        <v>209</v>
      </c>
      <c r="F14" s="458" t="s">
        <v>217</v>
      </c>
      <c r="G14" s="458">
        <v>0</v>
      </c>
      <c r="J14" s="456"/>
      <c r="K14" s="456">
        <v>11</v>
      </c>
      <c r="L14" s="459" t="s">
        <v>131</v>
      </c>
      <c r="M14" s="456">
        <v>11</v>
      </c>
      <c r="N14" s="463">
        <v>4.1666666666666664E-2</v>
      </c>
      <c r="O14" s="458">
        <v>-1</v>
      </c>
    </row>
    <row r="15" spans="1:15" x14ac:dyDescent="0.3">
      <c r="A15" s="462">
        <v>44364.75</v>
      </c>
      <c r="C15" s="458" t="s">
        <v>210</v>
      </c>
      <c r="F15" s="458" t="s">
        <v>220</v>
      </c>
      <c r="G15" s="458">
        <v>0</v>
      </c>
      <c r="J15" s="456"/>
      <c r="K15" s="456">
        <v>12</v>
      </c>
      <c r="L15" s="459" t="s">
        <v>251</v>
      </c>
      <c r="M15" s="456">
        <v>12</v>
      </c>
      <c r="N15" s="463">
        <v>0</v>
      </c>
      <c r="O15" s="458">
        <v>0</v>
      </c>
    </row>
    <row r="16" spans="1:15" x14ac:dyDescent="0.3">
      <c r="A16" s="462">
        <v>44368.875</v>
      </c>
      <c r="C16" s="458" t="s">
        <v>209</v>
      </c>
      <c r="K16" s="456">
        <v>13</v>
      </c>
      <c r="L16" s="459" t="s">
        <v>132</v>
      </c>
      <c r="M16" s="456">
        <v>13</v>
      </c>
      <c r="N16" s="463">
        <v>4.1666666666666664E-2</v>
      </c>
      <c r="O16" s="458">
        <v>-1</v>
      </c>
    </row>
    <row r="17" spans="1:15" x14ac:dyDescent="0.3">
      <c r="A17" s="462">
        <v>44368.875</v>
      </c>
      <c r="C17" s="458" t="s">
        <v>210</v>
      </c>
      <c r="K17" s="456">
        <v>14</v>
      </c>
      <c r="L17" s="459" t="s">
        <v>140</v>
      </c>
      <c r="M17" s="456">
        <v>14</v>
      </c>
      <c r="N17" s="463">
        <v>0</v>
      </c>
      <c r="O17" s="458">
        <v>0</v>
      </c>
    </row>
    <row r="18" spans="1:15" x14ac:dyDescent="0.3">
      <c r="K18" s="456">
        <v>15</v>
      </c>
      <c r="L18" s="459" t="s">
        <v>862</v>
      </c>
      <c r="M18" s="456">
        <v>15</v>
      </c>
      <c r="N18" s="463">
        <v>0</v>
      </c>
      <c r="O18" s="458">
        <v>0</v>
      </c>
    </row>
    <row r="19" spans="1:15" x14ac:dyDescent="0.3">
      <c r="A19" s="460" t="s">
        <v>10</v>
      </c>
      <c r="K19" s="456">
        <v>16</v>
      </c>
      <c r="L19" s="459" t="s">
        <v>822</v>
      </c>
      <c r="M19" s="456">
        <v>16</v>
      </c>
      <c r="N19" s="463">
        <v>0</v>
      </c>
      <c r="O19" s="458">
        <v>0</v>
      </c>
    </row>
    <row r="20" spans="1:15" x14ac:dyDescent="0.3">
      <c r="A20" s="462">
        <v>44360.75</v>
      </c>
      <c r="C20" s="458" t="s">
        <v>212</v>
      </c>
      <c r="K20" s="456">
        <v>17</v>
      </c>
      <c r="L20" s="459" t="s">
        <v>136</v>
      </c>
      <c r="M20" s="456">
        <v>17</v>
      </c>
      <c r="N20" s="463">
        <v>0</v>
      </c>
      <c r="O20" s="458">
        <v>0</v>
      </c>
    </row>
    <row r="21" spans="1:15" x14ac:dyDescent="0.3">
      <c r="A21" s="462">
        <v>44360.875</v>
      </c>
      <c r="C21" s="458" t="s">
        <v>211</v>
      </c>
      <c r="K21" s="456">
        <v>18</v>
      </c>
      <c r="L21" s="459" t="s">
        <v>142</v>
      </c>
      <c r="M21" s="456">
        <v>18</v>
      </c>
      <c r="N21" s="463">
        <v>4.1666666666666664E-2</v>
      </c>
      <c r="O21" s="458">
        <v>-1</v>
      </c>
    </row>
    <row r="22" spans="1:15" x14ac:dyDescent="0.3">
      <c r="A22" s="462">
        <v>44364.625</v>
      </c>
      <c r="C22" s="458" t="s">
        <v>212</v>
      </c>
      <c r="K22" s="456">
        <v>19</v>
      </c>
      <c r="L22" s="459" t="s">
        <v>828</v>
      </c>
      <c r="M22" s="456">
        <v>19</v>
      </c>
      <c r="N22" s="463">
        <v>0</v>
      </c>
      <c r="O22" s="458">
        <v>0</v>
      </c>
    </row>
    <row r="23" spans="1:15" x14ac:dyDescent="0.3">
      <c r="A23" s="462">
        <v>44364.875</v>
      </c>
      <c r="C23" s="458" t="s">
        <v>211</v>
      </c>
      <c r="K23" s="456">
        <v>20</v>
      </c>
      <c r="L23" s="459" t="s">
        <v>134</v>
      </c>
      <c r="M23" s="456">
        <v>20</v>
      </c>
      <c r="N23" s="463">
        <v>8.3333333333333329E-2</v>
      </c>
      <c r="O23" s="458">
        <v>1</v>
      </c>
    </row>
    <row r="24" spans="1:15" x14ac:dyDescent="0.3">
      <c r="A24" s="462">
        <v>44368.75</v>
      </c>
      <c r="C24" s="458" t="s">
        <v>212</v>
      </c>
      <c r="K24" s="456">
        <v>21</v>
      </c>
      <c r="L24" s="459" t="s">
        <v>141</v>
      </c>
      <c r="M24" s="456">
        <v>21</v>
      </c>
      <c r="N24" s="463">
        <v>0</v>
      </c>
      <c r="O24" s="458">
        <v>0</v>
      </c>
    </row>
    <row r="25" spans="1:15" x14ac:dyDescent="0.3">
      <c r="A25" s="462">
        <v>44368.75</v>
      </c>
      <c r="C25" s="458" t="s">
        <v>211</v>
      </c>
      <c r="K25" s="456">
        <v>22</v>
      </c>
      <c r="L25" s="459" t="s">
        <v>130</v>
      </c>
      <c r="M25" s="456">
        <v>22</v>
      </c>
      <c r="N25" s="463">
        <v>0</v>
      </c>
      <c r="O25" s="458">
        <v>0</v>
      </c>
    </row>
    <row r="26" spans="1:15" x14ac:dyDescent="0.3">
      <c r="K26" s="456">
        <v>23</v>
      </c>
      <c r="L26" s="459" t="s">
        <v>871</v>
      </c>
      <c r="M26" s="456">
        <v>23</v>
      </c>
      <c r="N26" s="463">
        <v>8.3333333333333329E-2</v>
      </c>
      <c r="O26" s="458">
        <v>1</v>
      </c>
    </row>
    <row r="27" spans="1:15" x14ac:dyDescent="0.3">
      <c r="A27" s="460" t="s">
        <v>144</v>
      </c>
      <c r="K27" s="456">
        <v>24</v>
      </c>
      <c r="L27" s="459" t="s">
        <v>137</v>
      </c>
      <c r="M27" s="456">
        <v>24</v>
      </c>
      <c r="N27" s="463">
        <v>4.1666666666666664E-2</v>
      </c>
      <c r="O27" s="458">
        <v>1</v>
      </c>
    </row>
    <row r="28" spans="1:15" x14ac:dyDescent="0.3">
      <c r="A28" s="462">
        <v>44360.625</v>
      </c>
      <c r="C28" s="458" t="s">
        <v>213</v>
      </c>
    </row>
    <row r="29" spans="1:15" x14ac:dyDescent="0.3">
      <c r="A29" s="462">
        <v>44361.625</v>
      </c>
      <c r="C29" s="458" t="s">
        <v>214</v>
      </c>
    </row>
    <row r="30" spans="1:15" x14ac:dyDescent="0.3">
      <c r="A30" s="462">
        <v>44365.75</v>
      </c>
      <c r="C30" s="458" t="s">
        <v>214</v>
      </c>
    </row>
    <row r="31" spans="1:15" x14ac:dyDescent="0.3">
      <c r="A31" s="462">
        <v>44365.875</v>
      </c>
      <c r="C31" s="458" t="s">
        <v>213</v>
      </c>
    </row>
    <row r="32" spans="1:15" x14ac:dyDescent="0.3">
      <c r="A32" s="462">
        <v>44369.875</v>
      </c>
      <c r="C32" s="458" t="s">
        <v>213</v>
      </c>
    </row>
    <row r="33" spans="1:3" x14ac:dyDescent="0.3">
      <c r="A33" s="462">
        <v>44369.875</v>
      </c>
      <c r="C33" s="458" t="s">
        <v>213</v>
      </c>
    </row>
    <row r="35" spans="1:3" x14ac:dyDescent="0.3">
      <c r="A35" s="460" t="s">
        <v>145</v>
      </c>
    </row>
    <row r="36" spans="1:3" x14ac:dyDescent="0.3">
      <c r="A36" s="462">
        <v>44361.75</v>
      </c>
      <c r="C36" s="458" t="s">
        <v>216</v>
      </c>
    </row>
    <row r="37" spans="1:3" x14ac:dyDescent="0.3">
      <c r="A37" s="462">
        <v>44361.875</v>
      </c>
      <c r="C37" s="458" t="s">
        <v>215</v>
      </c>
    </row>
    <row r="38" spans="1:3" x14ac:dyDescent="0.3">
      <c r="A38" s="462">
        <v>44365.625</v>
      </c>
      <c r="C38" s="458" t="s">
        <v>216</v>
      </c>
    </row>
    <row r="39" spans="1:3" x14ac:dyDescent="0.3">
      <c r="A39" s="462">
        <v>44366.875</v>
      </c>
      <c r="C39" s="458" t="s">
        <v>215</v>
      </c>
    </row>
    <row r="40" spans="1:3" x14ac:dyDescent="0.3">
      <c r="A40" s="462">
        <v>44370.75</v>
      </c>
      <c r="C40" s="458" t="s">
        <v>216</v>
      </c>
    </row>
    <row r="41" spans="1:3" x14ac:dyDescent="0.3">
      <c r="A41" s="462">
        <v>44370.75</v>
      </c>
      <c r="C41" s="458" t="s">
        <v>215</v>
      </c>
    </row>
    <row r="43" spans="1:3" x14ac:dyDescent="0.3">
      <c r="A43" s="460" t="s">
        <v>9</v>
      </c>
    </row>
    <row r="44" spans="1:3" x14ac:dyDescent="0.3">
      <c r="A44" s="462">
        <v>44362.75</v>
      </c>
      <c r="C44" s="458" t="s">
        <v>220</v>
      </c>
    </row>
    <row r="45" spans="1:3" x14ac:dyDescent="0.3">
      <c r="A45" s="462">
        <v>44362.875</v>
      </c>
      <c r="C45" s="458" t="s">
        <v>217</v>
      </c>
    </row>
    <row r="46" spans="1:3" x14ac:dyDescent="0.3">
      <c r="A46" s="462">
        <v>44366.625</v>
      </c>
      <c r="C46" s="458" t="s">
        <v>220</v>
      </c>
    </row>
    <row r="47" spans="1:3" x14ac:dyDescent="0.3">
      <c r="A47" s="462">
        <v>44366.75</v>
      </c>
      <c r="C47" s="458" t="s">
        <v>217</v>
      </c>
    </row>
    <row r="48" spans="1:3" x14ac:dyDescent="0.3">
      <c r="A48" s="462">
        <v>44370.875</v>
      </c>
      <c r="C48" s="458" t="s">
        <v>217</v>
      </c>
    </row>
    <row r="49" spans="1:3" x14ac:dyDescent="0.3">
      <c r="A49" s="462">
        <v>44370.875</v>
      </c>
      <c r="C49" s="458" t="s">
        <v>220</v>
      </c>
    </row>
    <row r="65" spans="1:3" x14ac:dyDescent="0.3">
      <c r="A65" s="466" t="s">
        <v>188</v>
      </c>
    </row>
    <row r="66" spans="1:3" x14ac:dyDescent="0.3">
      <c r="A66" s="467">
        <v>44373.75</v>
      </c>
      <c r="C66" s="458" t="s">
        <v>211</v>
      </c>
    </row>
    <row r="67" spans="1:3" x14ac:dyDescent="0.3">
      <c r="A67" s="462">
        <v>44373.875</v>
      </c>
      <c r="C67" s="458" t="s">
        <v>213</v>
      </c>
    </row>
    <row r="68" spans="1:3" x14ac:dyDescent="0.3">
      <c r="A68" s="462">
        <v>44374.75</v>
      </c>
      <c r="C68" s="458" t="s">
        <v>220</v>
      </c>
    </row>
    <row r="69" spans="1:3" x14ac:dyDescent="0.3">
      <c r="A69" s="462">
        <v>44374.875</v>
      </c>
      <c r="C69" s="458" t="s">
        <v>215</v>
      </c>
    </row>
    <row r="70" spans="1:3" x14ac:dyDescent="0.3">
      <c r="A70" s="467">
        <v>44375.75</v>
      </c>
      <c r="C70" s="458" t="s">
        <v>222</v>
      </c>
    </row>
    <row r="71" spans="1:3" x14ac:dyDescent="0.3">
      <c r="A71" s="462">
        <v>44375.875</v>
      </c>
      <c r="C71" s="458" t="s">
        <v>221</v>
      </c>
    </row>
    <row r="72" spans="1:3" x14ac:dyDescent="0.3">
      <c r="A72" s="462">
        <v>44376.75</v>
      </c>
      <c r="C72" s="458" t="s">
        <v>216</v>
      </c>
    </row>
    <row r="73" spans="1:3" x14ac:dyDescent="0.3">
      <c r="A73" s="462">
        <v>44376.875</v>
      </c>
      <c r="C73" s="458" t="s">
        <v>214</v>
      </c>
    </row>
    <row r="77" spans="1:3" x14ac:dyDescent="0.3">
      <c r="A77" s="466" t="s">
        <v>187</v>
      </c>
    </row>
    <row r="78" spans="1:3" x14ac:dyDescent="0.3">
      <c r="A78" s="467">
        <v>44379.75</v>
      </c>
      <c r="C78" s="458" t="s">
        <v>223</v>
      </c>
    </row>
    <row r="79" spans="1:3" x14ac:dyDescent="0.3">
      <c r="A79" s="467">
        <v>44379.875</v>
      </c>
      <c r="C79" s="458" t="s">
        <v>217</v>
      </c>
    </row>
    <row r="80" spans="1:3" x14ac:dyDescent="0.3">
      <c r="A80" s="462">
        <v>44380.75</v>
      </c>
      <c r="C80" s="458" t="s">
        <v>219</v>
      </c>
    </row>
    <row r="81" spans="1:3" x14ac:dyDescent="0.3">
      <c r="A81" s="462">
        <v>44380.875</v>
      </c>
      <c r="C81" s="458" t="s">
        <v>218</v>
      </c>
    </row>
    <row r="83" spans="1:3" x14ac:dyDescent="0.3">
      <c r="A83" s="468" t="s">
        <v>91</v>
      </c>
    </row>
    <row r="84" spans="1:3" x14ac:dyDescent="0.3">
      <c r="A84" s="467">
        <v>44383.875</v>
      </c>
      <c r="C84" s="458" t="s">
        <v>213</v>
      </c>
    </row>
    <row r="85" spans="1:3" x14ac:dyDescent="0.3">
      <c r="A85" s="467">
        <v>44384.875</v>
      </c>
      <c r="C85" s="458" t="s">
        <v>213</v>
      </c>
    </row>
    <row r="87" spans="1:3" x14ac:dyDescent="0.3">
      <c r="A87" s="469" t="s">
        <v>4</v>
      </c>
    </row>
    <row r="88" spans="1:3" x14ac:dyDescent="0.3">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defaultColWidth="20.44140625" defaultRowHeight="15" customHeight="1" x14ac:dyDescent="0.3"/>
  <cols>
    <col min="1" max="1" width="6.88671875" style="457" bestFit="1" customWidth="1"/>
    <col min="2" max="2" width="16.88671875" style="457" customWidth="1"/>
    <col min="3" max="3" width="11.44140625" style="457" customWidth="1"/>
    <col min="4" max="4" width="8.88671875" style="457" bestFit="1" customWidth="1"/>
    <col min="5" max="5" width="11.33203125" style="457" customWidth="1"/>
    <col min="6" max="6" width="15.33203125" style="457" customWidth="1"/>
    <col min="7" max="7" width="4.109375" style="457" bestFit="1" customWidth="1"/>
    <col min="8" max="8" width="20.44140625" style="457"/>
    <col min="9" max="9" width="13" style="457" customWidth="1"/>
    <col min="10" max="10" width="12" style="457" customWidth="1"/>
    <col min="11" max="16384" width="20.44140625" style="457"/>
  </cols>
  <sheetData>
    <row r="1" spans="1:18 8826:8826" ht="15" customHeight="1" x14ac:dyDescent="0.3">
      <c r="A1" s="470" t="s">
        <v>77</v>
      </c>
      <c r="B1" s="470" t="s">
        <v>78</v>
      </c>
      <c r="C1" s="470" t="s">
        <v>125</v>
      </c>
      <c r="D1" s="470" t="s">
        <v>15</v>
      </c>
      <c r="F1" s="457" t="s">
        <v>81</v>
      </c>
      <c r="H1" s="470"/>
      <c r="I1" s="470"/>
      <c r="K1" s="457" t="s">
        <v>275</v>
      </c>
    </row>
    <row r="2" spans="1:18 8826:8826" ht="15" customHeight="1" x14ac:dyDescent="0.3">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3">
      <c r="A3" s="471">
        <v>2</v>
      </c>
      <c r="B3" s="472" t="str">
        <f>VLOOKUP(Tabla3[[#This Row],[OK]],$G$2:$H$25,2,0)</f>
        <v>Italia</v>
      </c>
      <c r="C3" s="472" t="s">
        <v>0</v>
      </c>
      <c r="D3" s="472">
        <v>2</v>
      </c>
      <c r="F3" s="457" t="s">
        <v>1</v>
      </c>
      <c r="G3" s="457">
        <v>2</v>
      </c>
      <c r="H3" s="457" t="s">
        <v>140</v>
      </c>
      <c r="K3" s="212" t="s">
        <v>224</v>
      </c>
      <c r="L3" s="212"/>
    </row>
    <row r="4" spans="1:18 8826:8826" ht="15" customHeight="1" x14ac:dyDescent="0.3">
      <c r="A4" s="471">
        <v>3</v>
      </c>
      <c r="B4" s="472" t="str">
        <f>VLOOKUP(Tabla3[[#This Row],[OK]],$G$2:$H$25,2,0)</f>
        <v>Gales</v>
      </c>
      <c r="C4" s="472" t="s">
        <v>0</v>
      </c>
      <c r="D4" s="472">
        <v>3</v>
      </c>
      <c r="F4" s="457" t="s">
        <v>2</v>
      </c>
      <c r="G4" s="457">
        <v>3</v>
      </c>
      <c r="H4" s="457" t="s">
        <v>131</v>
      </c>
      <c r="K4" s="212" t="s">
        <v>225</v>
      </c>
      <c r="L4" s="212"/>
    </row>
    <row r="5" spans="1:18 8826:8826" ht="15" customHeight="1" x14ac:dyDescent="0.3">
      <c r="A5" s="471">
        <v>4</v>
      </c>
      <c r="B5" s="472" t="str">
        <f>VLOOKUP(Tabla3[[#This Row],[OK]],$G$2:$H$25,2,0)</f>
        <v>Suiza</v>
      </c>
      <c r="C5" s="472" t="s">
        <v>0</v>
      </c>
      <c r="D5" s="472">
        <v>4</v>
      </c>
      <c r="F5" s="457" t="s">
        <v>128</v>
      </c>
      <c r="G5" s="457">
        <v>4</v>
      </c>
      <c r="H5" s="457" t="s">
        <v>130</v>
      </c>
      <c r="K5" s="212" t="s">
        <v>226</v>
      </c>
      <c r="L5" s="212"/>
    </row>
    <row r="6" spans="1:18 8826:8826" ht="15" customHeight="1" x14ac:dyDescent="0.3">
      <c r="A6" s="471">
        <v>5</v>
      </c>
      <c r="B6" s="472" t="str">
        <f>VLOOKUP(Tabla3[[#This Row],[OK]],$G$2:$H$25,2,0)</f>
        <v>Dinamarca</v>
      </c>
      <c r="C6" s="472" t="s">
        <v>1</v>
      </c>
      <c r="D6" s="472">
        <v>5</v>
      </c>
      <c r="F6" s="457" t="s">
        <v>3</v>
      </c>
      <c r="G6" s="457">
        <v>5</v>
      </c>
      <c r="H6" s="457" t="s">
        <v>811</v>
      </c>
      <c r="K6" s="212" t="s">
        <v>227</v>
      </c>
      <c r="L6" s="212"/>
    </row>
    <row r="7" spans="1:18 8826:8826" ht="15" customHeight="1" x14ac:dyDescent="0.3">
      <c r="A7" s="471">
        <v>6</v>
      </c>
      <c r="B7" s="472" t="str">
        <f>VLOOKUP(Tabla3[[#This Row],[OK]],$G$2:$H$25,2,0)</f>
        <v>Finlandia</v>
      </c>
      <c r="C7" s="472" t="s">
        <v>1</v>
      </c>
      <c r="D7" s="472">
        <v>6</v>
      </c>
      <c r="F7" s="457" t="s">
        <v>4</v>
      </c>
      <c r="G7" s="457">
        <v>6</v>
      </c>
      <c r="H7" s="457" t="s">
        <v>812</v>
      </c>
      <c r="K7" s="212" t="s">
        <v>228</v>
      </c>
      <c r="L7" s="212"/>
    </row>
    <row r="8" spans="1:18 8826:8826" ht="15" customHeight="1" x14ac:dyDescent="0.3">
      <c r="A8" s="471">
        <v>7</v>
      </c>
      <c r="B8" s="472" t="str">
        <f>VLOOKUP(Tabla3[[#This Row],[OK]],$G$2:$H$25,2,0)</f>
        <v>Bélgica</v>
      </c>
      <c r="C8" s="472" t="s">
        <v>1</v>
      </c>
      <c r="D8" s="472">
        <v>7</v>
      </c>
      <c r="G8" s="457">
        <v>7</v>
      </c>
      <c r="H8" s="457" t="s">
        <v>227</v>
      </c>
      <c r="K8" s="212" t="s">
        <v>229</v>
      </c>
      <c r="L8" s="212"/>
    </row>
    <row r="9" spans="1:18 8826:8826" ht="15" customHeight="1" x14ac:dyDescent="0.3">
      <c r="A9" s="471">
        <v>8</v>
      </c>
      <c r="B9" s="472" t="str">
        <f>VLOOKUP(Tabla3[[#This Row],[OK]],$G$2:$H$25,2,0)</f>
        <v>Rusia</v>
      </c>
      <c r="C9" s="472" t="s">
        <v>1</v>
      </c>
      <c r="D9" s="472">
        <v>8</v>
      </c>
      <c r="G9" s="457">
        <v>8</v>
      </c>
      <c r="H9" s="457" t="s">
        <v>134</v>
      </c>
      <c r="K9" s="212" t="s">
        <v>230</v>
      </c>
      <c r="L9" s="212"/>
    </row>
    <row r="10" spans="1:18 8826:8826" ht="15" customHeight="1" x14ac:dyDescent="0.3">
      <c r="A10" s="471">
        <v>9</v>
      </c>
      <c r="B10" s="472" t="str">
        <f>VLOOKUP(Tabla3[[#This Row],[OK]],$G$2:$H$25,2,0)</f>
        <v>Países Bajos</v>
      </c>
      <c r="C10" s="472" t="s">
        <v>2</v>
      </c>
      <c r="D10" s="472">
        <v>9</v>
      </c>
      <c r="G10" s="457">
        <v>9</v>
      </c>
      <c r="H10" s="457" t="s">
        <v>830</v>
      </c>
      <c r="K10" s="212" t="s">
        <v>231</v>
      </c>
      <c r="L10" s="212"/>
    </row>
    <row r="11" spans="1:18 8826:8826" ht="15" customHeight="1" x14ac:dyDescent="0.3">
      <c r="A11" s="471">
        <v>10</v>
      </c>
      <c r="B11" s="472" t="str">
        <f>VLOOKUP(Tabla3[[#This Row],[OK]],$G$2:$H$25,2,0)</f>
        <v>Ucrania</v>
      </c>
      <c r="C11" s="472" t="s">
        <v>2</v>
      </c>
      <c r="D11" s="472">
        <v>10</v>
      </c>
      <c r="G11" s="457">
        <v>10</v>
      </c>
      <c r="H11" s="457" t="s">
        <v>137</v>
      </c>
      <c r="K11" s="212" t="s">
        <v>232</v>
      </c>
      <c r="L11" s="212"/>
    </row>
    <row r="12" spans="1:18 8826:8826" ht="15" customHeight="1" x14ac:dyDescent="0.3">
      <c r="A12" s="471">
        <v>11</v>
      </c>
      <c r="B12" s="472" t="str">
        <f>VLOOKUP(Tabla3[[#This Row],[OK]],$G$2:$H$25,2,0)</f>
        <v>Austria</v>
      </c>
      <c r="C12" s="472" t="s">
        <v>2</v>
      </c>
      <c r="D12" s="472">
        <v>11</v>
      </c>
      <c r="G12" s="457">
        <v>11</v>
      </c>
      <c r="H12" s="457" t="s">
        <v>143</v>
      </c>
      <c r="K12" s="212" t="s">
        <v>135</v>
      </c>
      <c r="L12" s="212"/>
    </row>
    <row r="13" spans="1:18 8826:8826" ht="15" customHeight="1" x14ac:dyDescent="0.3">
      <c r="A13" s="471">
        <v>12</v>
      </c>
      <c r="B13" s="472" t="str">
        <f>VLOOKUP(Tabla3[[#This Row],[OK]],$G$2:$H$25,2,0)</f>
        <v>Macedonia del Norte</v>
      </c>
      <c r="C13" s="472" t="s">
        <v>2</v>
      </c>
      <c r="D13" s="472">
        <v>12</v>
      </c>
      <c r="G13" s="457">
        <v>12</v>
      </c>
      <c r="H13" s="457" t="s">
        <v>862</v>
      </c>
      <c r="K13" s="212" t="s">
        <v>233</v>
      </c>
      <c r="L13" s="212"/>
    </row>
    <row r="14" spans="1:18 8826:8826" ht="15" customHeight="1" x14ac:dyDescent="0.3">
      <c r="A14" s="471">
        <v>13</v>
      </c>
      <c r="B14" s="472" t="str">
        <f>VLOOKUP(Tabla3[[#This Row],[OK]],$G$2:$H$25,2,0)</f>
        <v>Inglaterra</v>
      </c>
      <c r="C14" s="472" t="s">
        <v>128</v>
      </c>
      <c r="D14" s="472">
        <v>13</v>
      </c>
      <c r="G14" s="457">
        <v>13</v>
      </c>
      <c r="H14" s="457" t="s">
        <v>132</v>
      </c>
      <c r="K14" s="212" t="s">
        <v>234</v>
      </c>
      <c r="L14" s="212"/>
    </row>
    <row r="15" spans="1:18 8826:8826" ht="15" customHeight="1" x14ac:dyDescent="0.3">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3">
      <c r="A16" s="471">
        <v>15</v>
      </c>
      <c r="B16" s="472" t="str">
        <f>VLOOKUP(Tabla3[[#This Row],[OK]],$G$2:$H$25,2,0)</f>
        <v>Escocia</v>
      </c>
      <c r="C16" s="472" t="s">
        <v>128</v>
      </c>
      <c r="D16" s="472">
        <v>15</v>
      </c>
      <c r="G16" s="457">
        <v>15</v>
      </c>
      <c r="H16" s="457" t="s">
        <v>863</v>
      </c>
      <c r="K16" s="212" t="s">
        <v>236</v>
      </c>
      <c r="L16" s="212"/>
    </row>
    <row r="17" spans="1:331 8826:8826" ht="15" customHeight="1" x14ac:dyDescent="0.3">
      <c r="A17" s="471">
        <v>16</v>
      </c>
      <c r="B17" s="472" t="str">
        <f>VLOOKUP(Tabla3[[#This Row],[OK]],$G$2:$H$25,2,0)</f>
        <v>República Checa</v>
      </c>
      <c r="C17" s="472" t="s">
        <v>128</v>
      </c>
      <c r="D17" s="472">
        <v>16</v>
      </c>
      <c r="G17" s="457">
        <v>16</v>
      </c>
      <c r="H17" s="457" t="s">
        <v>828</v>
      </c>
      <c r="K17" s="212" t="s">
        <v>237</v>
      </c>
      <c r="L17" s="212"/>
    </row>
    <row r="18" spans="1:331 8826:8826" ht="15" customHeight="1" x14ac:dyDescent="0.3">
      <c r="A18" s="471">
        <v>17</v>
      </c>
      <c r="B18" s="472" t="str">
        <f>VLOOKUP(Tabla3[[#This Row],[OK]],$G$2:$H$25,2,0)</f>
        <v>España</v>
      </c>
      <c r="C18" s="472" t="s">
        <v>3</v>
      </c>
      <c r="D18" s="472">
        <v>17</v>
      </c>
      <c r="G18" s="457">
        <v>17</v>
      </c>
      <c r="H18" s="457" t="s">
        <v>87</v>
      </c>
      <c r="K18" s="212" t="s">
        <v>238</v>
      </c>
      <c r="L18" s="212"/>
    </row>
    <row r="19" spans="1:331 8826:8826" ht="15" customHeight="1" x14ac:dyDescent="0.3">
      <c r="A19" s="471">
        <v>18</v>
      </c>
      <c r="B19" s="472" t="str">
        <f>VLOOKUP(Tabla3[[#This Row],[OK]],$G$2:$H$25,2,0)</f>
        <v>Suecia</v>
      </c>
      <c r="C19" s="472" t="s">
        <v>3</v>
      </c>
      <c r="D19" s="472">
        <v>18</v>
      </c>
      <c r="G19" s="457">
        <v>18</v>
      </c>
      <c r="H19" s="457" t="s">
        <v>141</v>
      </c>
      <c r="K19" s="212" t="s">
        <v>239</v>
      </c>
      <c r="L19" s="212"/>
    </row>
    <row r="20" spans="1:331 8826:8826" ht="15" customHeight="1" x14ac:dyDescent="0.3">
      <c r="A20" s="471">
        <v>19</v>
      </c>
      <c r="B20" s="472" t="str">
        <f>VLOOKUP(Tabla3[[#This Row],[OK]],$G$2:$H$25,2,0)</f>
        <v>Polonia</v>
      </c>
      <c r="C20" s="472" t="s">
        <v>3</v>
      </c>
      <c r="D20" s="472">
        <v>19</v>
      </c>
      <c r="G20" s="457">
        <v>19</v>
      </c>
      <c r="H20" s="457" t="s">
        <v>136</v>
      </c>
      <c r="K20" s="212" t="s">
        <v>240</v>
      </c>
      <c r="L20" s="212"/>
    </row>
    <row r="21" spans="1:331 8826:8826" ht="15" customHeight="1" x14ac:dyDescent="0.3">
      <c r="A21" s="471">
        <v>20</v>
      </c>
      <c r="B21" s="472" t="str">
        <f>VLOOKUP(Tabla3[[#This Row],[OK]],$G$2:$H$25,2,0)</f>
        <v>Eslovaquia</v>
      </c>
      <c r="C21" s="472" t="s">
        <v>3</v>
      </c>
      <c r="D21" s="472">
        <v>20</v>
      </c>
      <c r="G21" s="457">
        <v>20</v>
      </c>
      <c r="H21" s="457" t="s">
        <v>133</v>
      </c>
      <c r="K21" s="212" t="s">
        <v>241</v>
      </c>
      <c r="L21" s="212"/>
    </row>
    <row r="22" spans="1:331 8826:8826" ht="15" customHeight="1" x14ac:dyDescent="0.3">
      <c r="A22" s="471">
        <v>21</v>
      </c>
      <c r="B22" s="472" t="str">
        <f>VLOOKUP(Tabla3[[#This Row],[OK]],$G$2:$H$25,2,0)</f>
        <v>Hungría</v>
      </c>
      <c r="C22" s="472" t="s">
        <v>4</v>
      </c>
      <c r="D22" s="472">
        <v>21</v>
      </c>
      <c r="G22" s="457">
        <v>21</v>
      </c>
      <c r="H22" s="457" t="s">
        <v>251</v>
      </c>
      <c r="K22" s="212" t="s">
        <v>133</v>
      </c>
      <c r="L22" s="212"/>
    </row>
    <row r="23" spans="1:331 8826:8826" ht="15" customHeight="1" x14ac:dyDescent="0.3">
      <c r="A23" s="471">
        <v>22</v>
      </c>
      <c r="B23" s="472" t="str">
        <f>VLOOKUP(Tabla3[[#This Row],[OK]],$G$2:$H$25,2,0)</f>
        <v>Portugal</v>
      </c>
      <c r="C23" s="472" t="s">
        <v>4</v>
      </c>
      <c r="D23" s="472">
        <v>22</v>
      </c>
      <c r="G23" s="457">
        <v>22</v>
      </c>
      <c r="H23" s="457" t="s">
        <v>142</v>
      </c>
      <c r="K23" s="212" t="s">
        <v>242</v>
      </c>
      <c r="L23" s="212"/>
    </row>
    <row r="24" spans="1:331 8826:8826" ht="15" customHeight="1" x14ac:dyDescent="0.3">
      <c r="A24" s="471">
        <v>23</v>
      </c>
      <c r="B24" s="472" t="str">
        <f>VLOOKUP(Tabla3[[#This Row],[OK]],$G$2:$H$25,2,0)</f>
        <v>Francia</v>
      </c>
      <c r="C24" s="472" t="s">
        <v>4</v>
      </c>
      <c r="D24" s="472">
        <v>23</v>
      </c>
      <c r="G24" s="457">
        <v>23</v>
      </c>
      <c r="H24" s="457" t="s">
        <v>129</v>
      </c>
      <c r="K24" s="212" t="s">
        <v>243</v>
      </c>
      <c r="L24" s="212"/>
    </row>
    <row r="25" spans="1:331 8826:8826" ht="15" customHeight="1" x14ac:dyDescent="0.3">
      <c r="A25" s="471">
        <v>24</v>
      </c>
      <c r="B25" s="472" t="str">
        <f>VLOOKUP(Tabla3[[#This Row],[OK]],$G$2:$H$25,2,0)</f>
        <v>Alemania</v>
      </c>
      <c r="C25" s="472" t="s">
        <v>4</v>
      </c>
      <c r="D25" s="472">
        <v>24</v>
      </c>
      <c r="G25" s="457">
        <v>24</v>
      </c>
      <c r="H25" s="457" t="s">
        <v>135</v>
      </c>
      <c r="K25" s="212" t="s">
        <v>244</v>
      </c>
      <c r="L25" s="212"/>
    </row>
    <row r="26" spans="1:331 8826:8826" ht="15" customHeight="1" x14ac:dyDescent="0.3">
      <c r="K26" s="212" t="s">
        <v>245</v>
      </c>
      <c r="L26" s="212"/>
    </row>
    <row r="27" spans="1:331 8826:8826" ht="15" customHeight="1" x14ac:dyDescent="0.3">
      <c r="K27" s="212" t="s">
        <v>246</v>
      </c>
      <c r="L27" s="212"/>
    </row>
    <row r="28" spans="1:331 8826:8826" ht="15" customHeight="1" x14ac:dyDescent="0.3">
      <c r="K28" s="212" t="s">
        <v>247</v>
      </c>
      <c r="L28" s="212"/>
      <c r="LS28" s="457" t="s">
        <v>19</v>
      </c>
      <c r="MAL28" s="457" t="s">
        <v>19</v>
      </c>
    </row>
    <row r="29" spans="1:331 8826:8826" ht="15" customHeight="1" x14ac:dyDescent="0.3">
      <c r="B29" s="457" t="s">
        <v>170</v>
      </c>
      <c r="C29" s="457">
        <v>1</v>
      </c>
      <c r="K29" s="212" t="s">
        <v>248</v>
      </c>
      <c r="L29" s="212"/>
    </row>
    <row r="30" spans="1:331 8826:8826" ht="15" customHeight="1" x14ac:dyDescent="0.3">
      <c r="B30" s="457" t="s">
        <v>171</v>
      </c>
      <c r="C30" s="457">
        <v>2</v>
      </c>
      <c r="K30" s="212" t="s">
        <v>249</v>
      </c>
      <c r="L30" s="212"/>
    </row>
    <row r="31" spans="1:331 8826:8826" ht="15" customHeight="1" x14ac:dyDescent="0.3">
      <c r="B31" s="457" t="s">
        <v>172</v>
      </c>
      <c r="C31" s="457">
        <v>3</v>
      </c>
      <c r="K31" s="212" t="s">
        <v>250</v>
      </c>
      <c r="L31" s="212"/>
    </row>
    <row r="32" spans="1:331 8826:8826" ht="15" customHeight="1" x14ac:dyDescent="0.3">
      <c r="B32" s="457" t="s">
        <v>173</v>
      </c>
      <c r="C32" s="457">
        <v>4</v>
      </c>
      <c r="K32" s="212" t="s">
        <v>251</v>
      </c>
      <c r="L32" s="212"/>
    </row>
    <row r="33" spans="2:12" ht="15" customHeight="1" x14ac:dyDescent="0.3">
      <c r="B33" s="457" t="s">
        <v>174</v>
      </c>
      <c r="C33" s="457">
        <v>5</v>
      </c>
      <c r="K33" s="212" t="s">
        <v>252</v>
      </c>
      <c r="L33" s="212"/>
    </row>
    <row r="34" spans="2:12" ht="15" customHeight="1" x14ac:dyDescent="0.3">
      <c r="B34" s="457" t="s">
        <v>175</v>
      </c>
      <c r="C34" s="457">
        <v>6</v>
      </c>
      <c r="K34" s="212" t="s">
        <v>253</v>
      </c>
      <c r="L34" s="212"/>
    </row>
    <row r="35" spans="2:12" ht="15" customHeight="1" x14ac:dyDescent="0.3">
      <c r="K35" s="212" t="s">
        <v>254</v>
      </c>
      <c r="L35" s="212"/>
    </row>
    <row r="36" spans="2:12" ht="15" customHeight="1" x14ac:dyDescent="0.3">
      <c r="K36" s="212" t="s">
        <v>255</v>
      </c>
      <c r="L36" s="212"/>
    </row>
    <row r="37" spans="2:12" ht="15" customHeight="1" x14ac:dyDescent="0.3">
      <c r="K37" s="212" t="s">
        <v>256</v>
      </c>
      <c r="L37" s="212"/>
    </row>
    <row r="38" spans="2:12" ht="15" customHeight="1" x14ac:dyDescent="0.3">
      <c r="K38" s="212" t="s">
        <v>257</v>
      </c>
      <c r="L38" s="212"/>
    </row>
    <row r="39" spans="2:12" ht="15" customHeight="1" x14ac:dyDescent="0.3">
      <c r="K39" s="212" t="s">
        <v>258</v>
      </c>
      <c r="L39" s="212"/>
    </row>
    <row r="40" spans="2:12" ht="15" customHeight="1" x14ac:dyDescent="0.3">
      <c r="K40" s="212" t="s">
        <v>259</v>
      </c>
      <c r="L40" s="212"/>
    </row>
    <row r="41" spans="2:12" ht="15" customHeight="1" x14ac:dyDescent="0.3">
      <c r="K41" s="212" t="s">
        <v>260</v>
      </c>
      <c r="L41" s="212"/>
    </row>
    <row r="42" spans="2:12" ht="15" customHeight="1" x14ac:dyDescent="0.3">
      <c r="K42" s="212" t="s">
        <v>862</v>
      </c>
      <c r="L42" s="212"/>
    </row>
    <row r="43" spans="2:12" ht="15" customHeight="1" x14ac:dyDescent="0.3">
      <c r="K43" s="212" t="s">
        <v>261</v>
      </c>
      <c r="L43" s="212"/>
    </row>
    <row r="44" spans="2:12" ht="15" customHeight="1" x14ac:dyDescent="0.3">
      <c r="K44" s="212" t="s">
        <v>262</v>
      </c>
      <c r="L44" s="212"/>
    </row>
    <row r="45" spans="2:12" ht="15" customHeight="1" x14ac:dyDescent="0.3">
      <c r="K45" s="212" t="s">
        <v>263</v>
      </c>
      <c r="L45" s="212"/>
    </row>
    <row r="46" spans="2:12" ht="15" customHeight="1" x14ac:dyDescent="0.3">
      <c r="K46" s="212" t="s">
        <v>264</v>
      </c>
      <c r="L46" s="212"/>
    </row>
    <row r="47" spans="2:12" ht="15" customHeight="1" x14ac:dyDescent="0.3">
      <c r="K47" s="212" t="s">
        <v>265</v>
      </c>
      <c r="L47" s="212"/>
    </row>
    <row r="48" spans="2:12" ht="15" customHeight="1" x14ac:dyDescent="0.3">
      <c r="K48" s="212" t="s">
        <v>266</v>
      </c>
      <c r="L48" s="212"/>
    </row>
    <row r="49" spans="11:12" ht="15" customHeight="1" x14ac:dyDescent="0.3">
      <c r="K49" s="212" t="s">
        <v>267</v>
      </c>
      <c r="L49" s="212"/>
    </row>
    <row r="50" spans="11:12" ht="15" customHeight="1" x14ac:dyDescent="0.3">
      <c r="K50" s="212" t="s">
        <v>268</v>
      </c>
      <c r="L50" s="212"/>
    </row>
    <row r="51" spans="11:12" ht="15" customHeight="1" x14ac:dyDescent="0.3">
      <c r="K51" s="212" t="s">
        <v>269</v>
      </c>
      <c r="L51" s="212"/>
    </row>
    <row r="52" spans="11:12" ht="15" customHeight="1" x14ac:dyDescent="0.3">
      <c r="K52" s="212" t="s">
        <v>270</v>
      </c>
      <c r="L52" s="212"/>
    </row>
    <row r="53" spans="11:12" ht="15" customHeight="1" x14ac:dyDescent="0.3">
      <c r="K53" s="212" t="s">
        <v>271</v>
      </c>
      <c r="L53" s="212"/>
    </row>
    <row r="54" spans="11:12" ht="15" customHeight="1" x14ac:dyDescent="0.3">
      <c r="K54" s="212" t="s">
        <v>272</v>
      </c>
      <c r="L54" s="212"/>
    </row>
    <row r="55" spans="11:12" ht="15" customHeight="1" x14ac:dyDescent="0.3">
      <c r="K55" s="212" t="s">
        <v>273</v>
      </c>
      <c r="L55" s="212"/>
    </row>
    <row r="56" spans="11:12" ht="15" customHeight="1" x14ac:dyDescent="0.3">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defaultColWidth="10.88671875" defaultRowHeight="14.4" x14ac:dyDescent="0.3"/>
  <cols>
    <col min="1" max="1" width="6" style="405" customWidth="1"/>
    <col min="2" max="2" width="7.44140625" style="405" customWidth="1"/>
    <col min="3" max="6" width="10.88671875" style="405"/>
    <col min="7" max="7" width="39.6640625" style="405" customWidth="1"/>
    <col min="8" max="16384" width="10.88671875" style="405"/>
  </cols>
  <sheetData>
    <row r="1" spans="1:14" x14ac:dyDescent="0.3">
      <c r="A1" s="403"/>
      <c r="B1" s="403"/>
      <c r="C1" s="404"/>
      <c r="D1" s="404"/>
      <c r="E1" s="404"/>
      <c r="F1" s="404"/>
      <c r="G1" s="404"/>
    </row>
    <row r="2" spans="1:14" x14ac:dyDescent="0.3">
      <c r="A2" s="403"/>
      <c r="B2" s="406" t="s">
        <v>70</v>
      </c>
      <c r="C2" s="407"/>
      <c r="D2" s="407"/>
      <c r="E2" s="407"/>
      <c r="F2" s="407"/>
      <c r="G2" s="407"/>
    </row>
    <row r="3" spans="1:14" x14ac:dyDescent="0.3">
      <c r="A3" s="403"/>
      <c r="B3" s="611" t="s">
        <v>126</v>
      </c>
      <c r="C3" s="611"/>
      <c r="D3" s="611"/>
      <c r="E3" s="611"/>
      <c r="F3" s="611"/>
      <c r="G3" s="611"/>
      <c r="I3" s="611"/>
      <c r="J3" s="611"/>
      <c r="K3" s="611"/>
      <c r="L3" s="611"/>
      <c r="M3" s="611"/>
      <c r="N3" s="611"/>
    </row>
    <row r="4" spans="1:14" x14ac:dyDescent="0.3">
      <c r="A4" s="403"/>
      <c r="B4" s="611"/>
      <c r="C4" s="611"/>
      <c r="D4" s="611"/>
      <c r="E4" s="611"/>
      <c r="F4" s="611"/>
      <c r="G4" s="611"/>
      <c r="I4" s="611"/>
      <c r="J4" s="611"/>
      <c r="K4" s="611"/>
      <c r="L4" s="611"/>
      <c r="M4" s="611"/>
      <c r="N4" s="611"/>
    </row>
    <row r="5" spans="1:14" x14ac:dyDescent="0.3">
      <c r="A5" s="403"/>
      <c r="B5" s="611"/>
      <c r="C5" s="611"/>
      <c r="D5" s="611"/>
      <c r="E5" s="611"/>
      <c r="F5" s="611"/>
      <c r="G5" s="611"/>
      <c r="I5" s="611"/>
      <c r="J5" s="611"/>
      <c r="K5" s="611"/>
      <c r="L5" s="611"/>
      <c r="M5" s="611"/>
      <c r="N5" s="611"/>
    </row>
    <row r="6" spans="1:14" x14ac:dyDescent="0.3">
      <c r="A6" s="403"/>
      <c r="B6" s="611"/>
      <c r="C6" s="611"/>
      <c r="D6" s="611"/>
      <c r="E6" s="611"/>
      <c r="F6" s="611"/>
      <c r="G6" s="611"/>
      <c r="I6" s="611"/>
      <c r="J6" s="611"/>
      <c r="K6" s="611"/>
      <c r="L6" s="611"/>
      <c r="M6" s="611"/>
      <c r="N6" s="611"/>
    </row>
    <row r="7" spans="1:14" x14ac:dyDescent="0.3">
      <c r="A7" s="403"/>
      <c r="B7" s="611"/>
      <c r="C7" s="611"/>
      <c r="D7" s="611"/>
      <c r="E7" s="611"/>
      <c r="F7" s="611"/>
      <c r="G7" s="611"/>
      <c r="I7" s="611"/>
      <c r="J7" s="611"/>
      <c r="K7" s="611"/>
      <c r="L7" s="611"/>
      <c r="M7" s="611"/>
      <c r="N7" s="611"/>
    </row>
    <row r="8" spans="1:14" x14ac:dyDescent="0.3">
      <c r="A8" s="403"/>
      <c r="B8" s="611"/>
      <c r="C8" s="611"/>
      <c r="D8" s="611"/>
      <c r="E8" s="611"/>
      <c r="F8" s="611"/>
      <c r="G8" s="611"/>
      <c r="I8" s="611"/>
      <c r="J8" s="611"/>
      <c r="K8" s="611"/>
      <c r="L8" s="611"/>
      <c r="M8" s="611"/>
      <c r="N8" s="611"/>
    </row>
    <row r="9" spans="1:14" x14ac:dyDescent="0.3">
      <c r="A9" s="403"/>
      <c r="B9" s="611"/>
      <c r="C9" s="611"/>
      <c r="D9" s="611"/>
      <c r="E9" s="611"/>
      <c r="F9" s="611"/>
      <c r="G9" s="611"/>
      <c r="I9" s="611"/>
      <c r="J9" s="611"/>
      <c r="K9" s="611"/>
      <c r="L9" s="611"/>
      <c r="M9" s="611"/>
      <c r="N9" s="611"/>
    </row>
    <row r="10" spans="1:14" x14ac:dyDescent="0.3">
      <c r="A10" s="403"/>
      <c r="B10" s="611"/>
      <c r="C10" s="611"/>
      <c r="D10" s="611"/>
      <c r="E10" s="611"/>
      <c r="F10" s="611"/>
      <c r="G10" s="611"/>
      <c r="I10" s="611"/>
      <c r="J10" s="611"/>
      <c r="K10" s="611"/>
      <c r="L10" s="611"/>
      <c r="M10" s="611"/>
      <c r="N10" s="611"/>
    </row>
    <row r="11" spans="1:14" x14ac:dyDescent="0.3">
      <c r="A11" s="403"/>
      <c r="B11" s="611"/>
      <c r="C11" s="611"/>
      <c r="D11" s="611"/>
      <c r="E11" s="611"/>
      <c r="F11" s="611"/>
      <c r="G11" s="611"/>
      <c r="I11" s="611"/>
      <c r="J11" s="611"/>
      <c r="K11" s="611"/>
      <c r="L11" s="611"/>
      <c r="M11" s="611"/>
      <c r="N11" s="611"/>
    </row>
    <row r="12" spans="1:14" x14ac:dyDescent="0.3">
      <c r="A12" s="403"/>
      <c r="B12" s="611"/>
      <c r="C12" s="611"/>
      <c r="D12" s="611"/>
      <c r="E12" s="611"/>
      <c r="F12" s="611"/>
      <c r="G12" s="611"/>
      <c r="I12" s="611"/>
      <c r="J12" s="611"/>
      <c r="K12" s="611"/>
      <c r="L12" s="611"/>
      <c r="M12" s="611"/>
      <c r="N12" s="611"/>
    </row>
    <row r="13" spans="1:14" x14ac:dyDescent="0.3">
      <c r="A13" s="403"/>
      <c r="B13" s="408"/>
      <c r="C13" s="408"/>
      <c r="D13" s="408"/>
      <c r="E13" s="408"/>
      <c r="F13" s="408"/>
      <c r="G13" s="408"/>
    </row>
    <row r="14" spans="1:14" x14ac:dyDescent="0.3">
      <c r="A14" s="403"/>
      <c r="B14" s="409" t="s">
        <v>71</v>
      </c>
      <c r="C14" s="7" t="s">
        <v>72</v>
      </c>
      <c r="D14" s="410"/>
      <c r="E14" s="410"/>
      <c r="F14" s="408"/>
      <c r="G14" s="408"/>
    </row>
    <row r="15" spans="1:14" x14ac:dyDescent="0.3">
      <c r="A15" s="403"/>
      <c r="B15" s="455" t="s">
        <v>878</v>
      </c>
      <c r="C15" s="407"/>
      <c r="D15" s="407"/>
      <c r="E15" s="407"/>
      <c r="F15" s="404"/>
      <c r="G15" s="411"/>
    </row>
    <row r="16" spans="1:14" x14ac:dyDescent="0.3">
      <c r="A16" s="403"/>
      <c r="B16" s="8"/>
      <c r="C16" s="403"/>
      <c r="D16" s="403"/>
      <c r="E16" s="403"/>
      <c r="F16" s="403"/>
      <c r="G16" s="403"/>
    </row>
    <row r="17" spans="1:7" x14ac:dyDescent="0.3">
      <c r="A17" s="403"/>
      <c r="B17" s="403"/>
      <c r="C17" s="403"/>
      <c r="D17" s="403"/>
      <c r="E17" s="403"/>
      <c r="F17" s="403"/>
      <c r="G17" s="403"/>
    </row>
    <row r="18" spans="1:7" x14ac:dyDescent="0.3">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Antonio Noriega</cp:lastModifiedBy>
  <cp:lastPrinted>2018-12-06T18:06:35Z</cp:lastPrinted>
  <dcterms:created xsi:type="dcterms:W3CDTF">2015-10-31T09:41:54Z</dcterms:created>
  <dcterms:modified xsi:type="dcterms:W3CDTF">2021-06-26T15:52:08Z</dcterms:modified>
</cp:coreProperties>
</file>